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mabarcap\Downloads\"/>
    </mc:Choice>
  </mc:AlternateContent>
  <bookViews>
    <workbookView xWindow="0" yWindow="0" windowWidth="6408" windowHeight="5808" tabRatio="821"/>
  </bookViews>
  <sheets>
    <sheet name="1. MINUTA PRESENTACIÓN" sheetId="1" r:id="rId1"/>
    <sheet name="2. CONSOLIDADO MENSUALIZADO" sheetId="2" r:id="rId2"/>
    <sheet name="3. EXPLICACIÓN CÁLCULOS OPERAND" sheetId="3" r:id="rId3"/>
    <sheet name="4. BASE REGISTRO DE DATOS 2022" sheetId="4" r:id="rId4"/>
    <sheet name="5. TABLA DE HOMOLOGACIÓN" sheetId="5" r:id="rId5"/>
  </sheets>
  <definedNames>
    <definedName name="_xlnm._FilterDatabase" localSheetId="3" hidden="1">'4. BASE REGISTRO DE DATOS 2022'!$A$11:$BB$937</definedName>
    <definedName name="Z_CEC21DCC_2DBA_4CE8_BB5B_3BC53E2885CB_.wvu.FilterData" localSheetId="3" hidden="1">'4. BASE REGISTRO DE DATOS 2022'!#REF!</definedName>
  </definedNames>
  <calcPr calcId="162913"/>
  <customWorkbookViews>
    <customWorkbookView name="Filter 1" guid="{CEC21DCC-2DBA-4CE8-BB5B-3BC53E2885CB}" maximized="1" windowWidth="0" windowHeight="0" activeSheetId="0"/>
  </customWorkbookViews>
  <pivotCaches>
    <pivotCache cacheId="2"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9" roundtripDataSignature="AMtx7mhC9m5EOpLht/XAjh72i8AfQyfV8g=="/>
    </ext>
  </extLst>
</workbook>
</file>

<file path=xl/calcChain.xml><?xml version="1.0" encoding="utf-8"?>
<calcChain xmlns="http://schemas.openxmlformats.org/spreadsheetml/2006/main">
  <c r="K17" i="2" l="1"/>
  <c r="J17" i="2"/>
  <c r="E22" i="1" l="1"/>
  <c r="E21" i="1"/>
  <c r="P17" i="2"/>
  <c r="P16" i="2"/>
  <c r="M17" i="2"/>
  <c r="M16" i="2"/>
  <c r="AX932" i="4"/>
  <c r="P932" i="4"/>
  <c r="G932" i="4"/>
  <c r="AX931" i="4"/>
  <c r="P931" i="4"/>
  <c r="G931" i="4"/>
  <c r="AX930" i="4"/>
  <c r="P930" i="4"/>
  <c r="G930" i="4"/>
  <c r="AX929" i="4"/>
  <c r="P929" i="4"/>
  <c r="G929" i="4"/>
  <c r="AX928" i="4"/>
  <c r="P928" i="4"/>
  <c r="G928" i="4"/>
  <c r="AX927" i="4"/>
  <c r="P927" i="4"/>
  <c r="G927" i="4"/>
  <c r="AX926" i="4"/>
  <c r="P926" i="4"/>
  <c r="G926" i="4"/>
  <c r="AX925" i="4"/>
  <c r="P925" i="4"/>
  <c r="G925" i="4"/>
  <c r="AX924" i="4"/>
  <c r="P924" i="4"/>
  <c r="G924" i="4"/>
  <c r="AX923" i="4"/>
  <c r="P923" i="4"/>
  <c r="G923" i="4"/>
  <c r="AX922" i="4"/>
  <c r="P922" i="4"/>
  <c r="G922" i="4"/>
  <c r="AX921" i="4"/>
  <c r="P921" i="4"/>
  <c r="G921" i="4"/>
  <c r="AX920" i="4"/>
  <c r="P920" i="4"/>
  <c r="G920" i="4"/>
  <c r="AX919" i="4"/>
  <c r="P919" i="4"/>
  <c r="G919" i="4"/>
  <c r="AX918" i="4"/>
  <c r="P918" i="4"/>
  <c r="G918" i="4"/>
  <c r="AX917" i="4"/>
  <c r="P917" i="4"/>
  <c r="G917" i="4"/>
  <c r="AX916" i="4"/>
  <c r="P916" i="4"/>
  <c r="G916" i="4"/>
  <c r="AX915" i="4"/>
  <c r="P915" i="4"/>
  <c r="G915" i="4"/>
  <c r="AX914" i="4"/>
  <c r="P914" i="4"/>
  <c r="G914" i="4"/>
  <c r="AX913" i="4"/>
  <c r="P913" i="4"/>
  <c r="G913" i="4"/>
  <c r="AX912" i="4"/>
  <c r="P912" i="4"/>
  <c r="G912" i="4"/>
  <c r="AX911" i="4"/>
  <c r="P911" i="4"/>
  <c r="G911" i="4"/>
  <c r="AX910" i="4"/>
  <c r="P910" i="4"/>
  <c r="G910" i="4"/>
  <c r="AX909" i="4"/>
  <c r="P909" i="4"/>
  <c r="G909" i="4"/>
  <c r="AX908" i="4"/>
  <c r="P908" i="4"/>
  <c r="G908" i="4"/>
  <c r="AX907" i="4"/>
  <c r="P907" i="4"/>
  <c r="G907" i="4"/>
  <c r="AX906" i="4"/>
  <c r="P906" i="4"/>
  <c r="G906" i="4"/>
  <c r="AX905" i="4"/>
  <c r="P905" i="4"/>
  <c r="G905" i="4"/>
  <c r="AX904" i="4"/>
  <c r="P904" i="4"/>
  <c r="G904" i="4"/>
  <c r="AX903" i="4"/>
  <c r="P903" i="4"/>
  <c r="G903" i="4"/>
  <c r="AX902" i="4"/>
  <c r="P902" i="4"/>
  <c r="G902" i="4"/>
  <c r="AX901" i="4"/>
  <c r="P901" i="4"/>
  <c r="G901" i="4"/>
  <c r="AX900" i="4"/>
  <c r="P900" i="4"/>
  <c r="G900" i="4"/>
  <c r="AX899" i="4"/>
  <c r="P899" i="4"/>
  <c r="G899" i="4"/>
  <c r="AX898" i="4"/>
  <c r="P898" i="4"/>
  <c r="G898" i="4"/>
  <c r="AX897" i="4"/>
  <c r="P897" i="4"/>
  <c r="G897" i="4"/>
  <c r="AX896" i="4"/>
  <c r="P896" i="4"/>
  <c r="G896" i="4"/>
  <c r="AX895" i="4"/>
  <c r="P895" i="4"/>
  <c r="G895" i="4"/>
  <c r="AX894" i="4"/>
  <c r="P894" i="4"/>
  <c r="G894" i="4"/>
  <c r="AX893" i="4"/>
  <c r="P893" i="4"/>
  <c r="G893" i="4"/>
  <c r="AX892" i="4"/>
  <c r="P892" i="4"/>
  <c r="G892" i="4"/>
  <c r="AX891" i="4"/>
  <c r="P891" i="4"/>
  <c r="G891" i="4"/>
  <c r="AX890" i="4"/>
  <c r="P890" i="4"/>
  <c r="G890" i="4"/>
  <c r="AX889" i="4"/>
  <c r="P889" i="4"/>
  <c r="G889" i="4"/>
  <c r="AX888" i="4"/>
  <c r="P888" i="4"/>
  <c r="G888" i="4"/>
  <c r="AX887" i="4"/>
  <c r="P887" i="4"/>
  <c r="G887" i="4"/>
  <c r="AX886" i="4"/>
  <c r="P886" i="4"/>
  <c r="G886" i="4"/>
  <c r="AX885" i="4"/>
  <c r="P885" i="4"/>
  <c r="G885" i="4"/>
  <c r="AX884" i="4"/>
  <c r="P884" i="4"/>
  <c r="G884" i="4"/>
  <c r="AX883" i="4"/>
  <c r="P883" i="4"/>
  <c r="G883" i="4"/>
  <c r="AX882" i="4"/>
  <c r="P882" i="4"/>
  <c r="G882" i="4"/>
  <c r="AX881" i="4"/>
  <c r="P881" i="4"/>
  <c r="G881" i="4"/>
  <c r="AX880" i="4"/>
  <c r="P880" i="4"/>
  <c r="G880" i="4"/>
  <c r="AX879" i="4"/>
  <c r="P879" i="4"/>
  <c r="G879" i="4"/>
  <c r="AX878" i="4"/>
  <c r="P878" i="4"/>
  <c r="G878" i="4"/>
  <c r="AX877" i="4"/>
  <c r="P877" i="4"/>
  <c r="G877" i="4"/>
  <c r="AX876" i="4"/>
  <c r="P876" i="4"/>
  <c r="G876" i="4"/>
  <c r="AX875" i="4"/>
  <c r="P875" i="4"/>
  <c r="G875" i="4"/>
  <c r="AX874" i="4"/>
  <c r="P874" i="4"/>
  <c r="G874" i="4"/>
  <c r="AX873" i="4"/>
  <c r="P873" i="4"/>
  <c r="G873" i="4"/>
  <c r="AX872" i="4"/>
  <c r="P872" i="4"/>
  <c r="G872" i="4"/>
  <c r="AX871" i="4"/>
  <c r="P871" i="4"/>
  <c r="G871" i="4"/>
  <c r="AX870" i="4"/>
  <c r="P870" i="4"/>
  <c r="G870" i="4"/>
  <c r="AX869" i="4"/>
  <c r="P869" i="4"/>
  <c r="G869" i="4"/>
  <c r="AX868" i="4"/>
  <c r="P868" i="4"/>
  <c r="G868" i="4"/>
  <c r="AX867" i="4"/>
  <c r="P867" i="4"/>
  <c r="G867" i="4"/>
  <c r="AX866" i="4"/>
  <c r="P866" i="4"/>
  <c r="G866" i="4"/>
  <c r="AX865" i="4"/>
  <c r="P865" i="4"/>
  <c r="G865" i="4"/>
  <c r="AX864" i="4"/>
  <c r="P864" i="4"/>
  <c r="G864" i="4"/>
  <c r="AX863" i="4"/>
  <c r="P863" i="4"/>
  <c r="G863" i="4"/>
  <c r="AX862" i="4"/>
  <c r="P862" i="4"/>
  <c r="G862" i="4"/>
  <c r="AX861" i="4"/>
  <c r="P861" i="4"/>
  <c r="G861" i="4"/>
  <c r="AX860" i="4"/>
  <c r="P860" i="4"/>
  <c r="G860" i="4"/>
  <c r="AX859" i="4"/>
  <c r="P859" i="4"/>
  <c r="G859" i="4"/>
  <c r="AX858" i="4"/>
  <c r="P858" i="4"/>
  <c r="G858" i="4"/>
  <c r="AX857" i="4"/>
  <c r="P857" i="4"/>
  <c r="G857" i="4"/>
  <c r="AX856" i="4"/>
  <c r="P856" i="4"/>
  <c r="G856" i="4"/>
  <c r="AX855" i="4"/>
  <c r="P855" i="4"/>
  <c r="G855" i="4"/>
  <c r="AX854" i="4"/>
  <c r="P854" i="4"/>
  <c r="G854" i="4"/>
  <c r="AX853" i="4"/>
  <c r="P853" i="4"/>
  <c r="G853" i="4"/>
  <c r="AX852" i="4"/>
  <c r="P852" i="4"/>
  <c r="G852" i="4"/>
  <c r="AX851" i="4"/>
  <c r="P851" i="4"/>
  <c r="G851" i="4"/>
  <c r="AX850" i="4"/>
  <c r="P850" i="4"/>
  <c r="G850" i="4"/>
  <c r="AX849" i="4"/>
  <c r="P849" i="4"/>
  <c r="G849" i="4"/>
  <c r="AX848" i="4"/>
  <c r="P848" i="4"/>
  <c r="G848" i="4"/>
  <c r="AX847" i="4"/>
  <c r="P847" i="4"/>
  <c r="G847" i="4"/>
  <c r="AX846" i="4"/>
  <c r="P846" i="4"/>
  <c r="G846" i="4"/>
  <c r="AX845" i="4"/>
  <c r="P845" i="4"/>
  <c r="G845" i="4"/>
  <c r="AX844" i="4"/>
  <c r="P844" i="4"/>
  <c r="G844" i="4"/>
  <c r="AX843" i="4"/>
  <c r="P843" i="4"/>
  <c r="G843" i="4"/>
  <c r="AX842" i="4"/>
  <c r="P842" i="4"/>
  <c r="G842" i="4"/>
  <c r="AX841" i="4"/>
  <c r="P841" i="4"/>
  <c r="G841" i="4"/>
  <c r="AX840" i="4"/>
  <c r="P840" i="4"/>
  <c r="G840" i="4"/>
  <c r="AX839" i="4"/>
  <c r="P839" i="4"/>
  <c r="G839" i="4"/>
  <c r="AX838" i="4"/>
  <c r="P838" i="4"/>
  <c r="G838" i="4"/>
  <c r="AX837" i="4"/>
  <c r="P837" i="4"/>
  <c r="G837" i="4"/>
  <c r="AX836" i="4"/>
  <c r="P836" i="4"/>
  <c r="G836" i="4"/>
  <c r="AX835" i="4"/>
  <c r="P835" i="4"/>
  <c r="G835" i="4"/>
  <c r="AX834" i="4"/>
  <c r="P834" i="4"/>
  <c r="G834" i="4"/>
  <c r="AX833" i="4"/>
  <c r="P833" i="4"/>
  <c r="G833" i="4"/>
  <c r="AX832" i="4"/>
  <c r="P832" i="4"/>
  <c r="G832" i="4"/>
  <c r="AX831" i="4"/>
  <c r="P831" i="4"/>
  <c r="G831" i="4"/>
  <c r="AX830" i="4"/>
  <c r="P830" i="4"/>
  <c r="G830" i="4"/>
  <c r="AX829" i="4"/>
  <c r="P829" i="4"/>
  <c r="G829" i="4"/>
  <c r="AX828" i="4"/>
  <c r="P828" i="4"/>
  <c r="G828" i="4"/>
  <c r="AX827" i="4"/>
  <c r="P827" i="4"/>
  <c r="G827" i="4"/>
  <c r="AX826" i="4"/>
  <c r="P826" i="4"/>
  <c r="G826" i="4"/>
  <c r="AX825" i="4"/>
  <c r="P825" i="4"/>
  <c r="G825" i="4"/>
  <c r="AX824" i="4"/>
  <c r="P824" i="4"/>
  <c r="G824" i="4"/>
  <c r="AX823" i="4"/>
  <c r="P823" i="4"/>
  <c r="G823" i="4"/>
  <c r="AX822" i="4"/>
  <c r="P822" i="4"/>
  <c r="G822" i="4"/>
  <c r="AX821" i="4"/>
  <c r="P821" i="4"/>
  <c r="G821" i="4"/>
  <c r="AX820" i="4"/>
  <c r="P820" i="4"/>
  <c r="G820" i="4"/>
  <c r="AX819" i="4"/>
  <c r="P819" i="4"/>
  <c r="G819" i="4"/>
  <c r="AX818" i="4"/>
  <c r="P818" i="4"/>
  <c r="G818" i="4"/>
  <c r="AX817" i="4"/>
  <c r="P817" i="4"/>
  <c r="G817" i="4"/>
  <c r="AX816" i="4"/>
  <c r="P816" i="4"/>
  <c r="G816" i="4"/>
  <c r="AX815" i="4"/>
  <c r="P815" i="4"/>
  <c r="G815" i="4"/>
  <c r="AX814" i="4"/>
  <c r="P814" i="4"/>
  <c r="G814" i="4"/>
  <c r="AX813" i="4"/>
  <c r="P813" i="4"/>
  <c r="G813" i="4"/>
  <c r="AX812" i="4"/>
  <c r="P812" i="4"/>
  <c r="G812" i="4"/>
  <c r="AX811" i="4"/>
  <c r="P811" i="4"/>
  <c r="G811" i="4"/>
  <c r="AX810" i="4"/>
  <c r="P810" i="4"/>
  <c r="G810" i="4"/>
  <c r="AX809" i="4"/>
  <c r="P809" i="4"/>
  <c r="G809" i="4"/>
  <c r="AX808" i="4"/>
  <c r="P808" i="4"/>
  <c r="G808" i="4"/>
  <c r="AX807" i="4"/>
  <c r="P807" i="4"/>
  <c r="G807" i="4"/>
  <c r="AX806" i="4"/>
  <c r="P806" i="4"/>
  <c r="G806" i="4"/>
  <c r="AX805" i="4"/>
  <c r="P805" i="4"/>
  <c r="G805" i="4"/>
  <c r="AX804" i="4"/>
  <c r="P804" i="4"/>
  <c r="G804" i="4"/>
  <c r="AX803" i="4"/>
  <c r="P803" i="4"/>
  <c r="G803" i="4"/>
  <c r="AX802" i="4"/>
  <c r="P802" i="4"/>
  <c r="G802" i="4"/>
  <c r="AX801" i="4"/>
  <c r="P801" i="4"/>
  <c r="G801" i="4"/>
  <c r="AX800" i="4"/>
  <c r="P800" i="4"/>
  <c r="G800" i="4"/>
  <c r="AX799" i="4"/>
  <c r="P799" i="4"/>
  <c r="G799" i="4"/>
  <c r="AX798" i="4"/>
  <c r="P798" i="4"/>
  <c r="G798" i="4"/>
  <c r="AX797" i="4"/>
  <c r="P797" i="4"/>
  <c r="G797" i="4"/>
  <c r="AX796" i="4"/>
  <c r="P796" i="4"/>
  <c r="G796" i="4"/>
  <c r="AX795" i="4"/>
  <c r="P795" i="4"/>
  <c r="G795" i="4"/>
  <c r="AX794" i="4"/>
  <c r="P794" i="4"/>
  <c r="G794" i="4"/>
  <c r="AX793" i="4"/>
  <c r="P793" i="4"/>
  <c r="G793" i="4"/>
  <c r="AX792" i="4"/>
  <c r="P792" i="4"/>
  <c r="G792" i="4"/>
  <c r="AX791" i="4"/>
  <c r="P791" i="4"/>
  <c r="G791" i="4"/>
  <c r="AX790" i="4"/>
  <c r="P790" i="4"/>
  <c r="G790" i="4"/>
  <c r="AX789" i="4"/>
  <c r="P789" i="4"/>
  <c r="G789" i="4"/>
  <c r="AX788" i="4"/>
  <c r="P788" i="4"/>
  <c r="G788" i="4"/>
  <c r="AX787" i="4"/>
  <c r="P787" i="4"/>
  <c r="G787" i="4"/>
  <c r="AX786" i="4"/>
  <c r="P786" i="4"/>
  <c r="G786" i="4"/>
  <c r="AX785" i="4"/>
  <c r="P785" i="4"/>
  <c r="G785" i="4"/>
  <c r="AX784" i="4"/>
  <c r="P784" i="4"/>
  <c r="G784" i="4"/>
  <c r="AX783" i="4"/>
  <c r="P783" i="4"/>
  <c r="G783" i="4"/>
  <c r="AX782" i="4"/>
  <c r="P782" i="4"/>
  <c r="G782" i="4"/>
  <c r="AX781" i="4"/>
  <c r="P781" i="4"/>
  <c r="G781" i="4"/>
  <c r="AX780" i="4"/>
  <c r="P780" i="4"/>
  <c r="G780" i="4"/>
  <c r="AX779" i="4"/>
  <c r="P779" i="4"/>
  <c r="G779" i="4"/>
  <c r="AX778" i="4"/>
  <c r="P778" i="4"/>
  <c r="G778" i="4"/>
  <c r="AX777" i="4"/>
  <c r="P777" i="4"/>
  <c r="G777" i="4"/>
  <c r="AX776" i="4"/>
  <c r="P776" i="4"/>
  <c r="G776" i="4"/>
  <c r="AX775" i="4"/>
  <c r="P775" i="4"/>
  <c r="G775" i="4"/>
  <c r="AX774" i="4"/>
  <c r="P774" i="4"/>
  <c r="G774" i="4"/>
  <c r="AX773" i="4"/>
  <c r="P773" i="4"/>
  <c r="G773" i="4"/>
  <c r="AX772" i="4"/>
  <c r="P772" i="4"/>
  <c r="G772" i="4"/>
  <c r="AX771" i="4"/>
  <c r="P771" i="4"/>
  <c r="G771" i="4"/>
  <c r="AX770" i="4"/>
  <c r="P770" i="4"/>
  <c r="G770" i="4"/>
  <c r="AX769" i="4"/>
  <c r="P769" i="4"/>
  <c r="G769" i="4"/>
  <c r="AX768" i="4"/>
  <c r="P768" i="4"/>
  <c r="G768" i="4"/>
  <c r="AX767" i="4"/>
  <c r="P767" i="4"/>
  <c r="G767" i="4"/>
  <c r="AX766" i="4"/>
  <c r="P766" i="4"/>
  <c r="G766" i="4"/>
  <c r="AX765" i="4"/>
  <c r="P765" i="4"/>
  <c r="G765" i="4"/>
  <c r="AX764" i="4"/>
  <c r="P764" i="4"/>
  <c r="G764" i="4"/>
  <c r="AX763" i="4"/>
  <c r="P763" i="4"/>
  <c r="G763" i="4"/>
  <c r="AX762" i="4"/>
  <c r="P762" i="4"/>
  <c r="G762" i="4"/>
  <c r="AX761" i="4"/>
  <c r="P761" i="4"/>
  <c r="G761" i="4"/>
  <c r="AX760" i="4"/>
  <c r="P760" i="4"/>
  <c r="G760" i="4"/>
  <c r="AX759" i="4"/>
  <c r="P759" i="4"/>
  <c r="G759" i="4"/>
  <c r="AX758" i="4"/>
  <c r="P758" i="4"/>
  <c r="G758" i="4"/>
  <c r="AX757" i="4"/>
  <c r="P757" i="4"/>
  <c r="G757" i="4"/>
  <c r="AX756" i="4"/>
  <c r="P756" i="4"/>
  <c r="G756" i="4"/>
  <c r="AX755" i="4"/>
  <c r="P755" i="4"/>
  <c r="G755" i="4"/>
  <c r="AX754" i="4"/>
  <c r="P754" i="4"/>
  <c r="G754" i="4"/>
  <c r="AX753" i="4"/>
  <c r="P753" i="4"/>
  <c r="G753" i="4"/>
  <c r="AX752" i="4"/>
  <c r="P752" i="4"/>
  <c r="G752" i="4"/>
  <c r="AX751" i="4"/>
  <c r="P751" i="4"/>
  <c r="G751" i="4"/>
  <c r="AX750" i="4"/>
  <c r="P750" i="4"/>
  <c r="G750" i="4"/>
  <c r="AX749" i="4"/>
  <c r="P749" i="4"/>
  <c r="G749" i="4"/>
  <c r="AX748" i="4"/>
  <c r="P748" i="4"/>
  <c r="G748" i="4"/>
  <c r="AX747" i="4"/>
  <c r="P747" i="4"/>
  <c r="G747" i="4"/>
  <c r="AX746" i="4"/>
  <c r="P746" i="4"/>
  <c r="G746" i="4"/>
  <c r="AX745" i="4"/>
  <c r="P745" i="4"/>
  <c r="G745" i="4"/>
  <c r="AX744" i="4"/>
  <c r="P744" i="4"/>
  <c r="G744" i="4"/>
  <c r="AX743" i="4"/>
  <c r="P743" i="4"/>
  <c r="G743" i="4"/>
  <c r="AX742" i="4"/>
  <c r="P742" i="4"/>
  <c r="G742" i="4"/>
  <c r="AX741" i="4"/>
  <c r="P741" i="4"/>
  <c r="G741" i="4"/>
  <c r="AX740" i="4"/>
  <c r="P740" i="4"/>
  <c r="G740" i="4"/>
  <c r="AX739" i="4"/>
  <c r="P739" i="4"/>
  <c r="G739" i="4"/>
  <c r="AX738" i="4"/>
  <c r="P738" i="4"/>
  <c r="G738" i="4"/>
  <c r="AX737" i="4"/>
  <c r="P737" i="4"/>
  <c r="G737" i="4"/>
  <c r="AX736" i="4"/>
  <c r="P736" i="4"/>
  <c r="G736" i="4"/>
  <c r="AX735" i="4"/>
  <c r="P735" i="4"/>
  <c r="G735" i="4"/>
  <c r="AX734" i="4"/>
  <c r="P734" i="4"/>
  <c r="G734" i="4"/>
  <c r="AX733" i="4"/>
  <c r="P733" i="4"/>
  <c r="G733" i="4"/>
  <c r="AX732" i="4"/>
  <c r="P732" i="4"/>
  <c r="G732" i="4"/>
  <c r="AX731" i="4"/>
  <c r="P731" i="4"/>
  <c r="G731" i="4"/>
  <c r="AX730" i="4"/>
  <c r="P730" i="4"/>
  <c r="G730" i="4"/>
  <c r="AX729" i="4"/>
  <c r="P729" i="4"/>
  <c r="G729" i="4"/>
  <c r="AX728" i="4"/>
  <c r="P728" i="4"/>
  <c r="G728" i="4"/>
  <c r="AX727" i="4"/>
  <c r="P727" i="4"/>
  <c r="G727" i="4"/>
  <c r="AX726" i="4"/>
  <c r="P726" i="4"/>
  <c r="G726" i="4"/>
  <c r="AX725" i="4"/>
  <c r="P725" i="4"/>
  <c r="G725" i="4"/>
  <c r="AX724" i="4"/>
  <c r="P724" i="4"/>
  <c r="G724" i="4"/>
  <c r="AX723" i="4"/>
  <c r="P723" i="4"/>
  <c r="G723" i="4"/>
  <c r="AX722" i="4"/>
  <c r="P722" i="4"/>
  <c r="G722" i="4"/>
  <c r="AX721" i="4"/>
  <c r="P721" i="4"/>
  <c r="G721" i="4"/>
  <c r="AX720" i="4"/>
  <c r="P720" i="4"/>
  <c r="G720" i="4"/>
  <c r="AX719" i="4"/>
  <c r="P719" i="4"/>
  <c r="G719" i="4"/>
  <c r="AX718" i="4"/>
  <c r="P718" i="4"/>
  <c r="G718" i="4"/>
  <c r="AX717" i="4"/>
  <c r="P717" i="4"/>
  <c r="G717" i="4"/>
  <c r="AX716" i="4"/>
  <c r="P716" i="4"/>
  <c r="G716" i="4"/>
  <c r="AX715" i="4"/>
  <c r="P715" i="4"/>
  <c r="G715" i="4"/>
  <c r="AX714" i="4"/>
  <c r="P714" i="4"/>
  <c r="G714" i="4"/>
  <c r="AX713" i="4"/>
  <c r="P713" i="4"/>
  <c r="G713" i="4"/>
  <c r="AX712" i="4"/>
  <c r="P712" i="4"/>
  <c r="G712" i="4"/>
  <c r="AX711" i="4"/>
  <c r="P711" i="4"/>
  <c r="G711" i="4"/>
  <c r="AX710" i="4"/>
  <c r="P710" i="4"/>
  <c r="G710" i="4"/>
  <c r="AX709" i="4"/>
  <c r="P709" i="4"/>
  <c r="G709" i="4"/>
  <c r="AX708" i="4"/>
  <c r="P708" i="4"/>
  <c r="G708" i="4"/>
  <c r="AX707" i="4"/>
  <c r="P707" i="4"/>
  <c r="G707" i="4"/>
  <c r="AX706" i="4"/>
  <c r="P706" i="4"/>
  <c r="G706" i="4"/>
  <c r="AX705" i="4"/>
  <c r="P705" i="4"/>
  <c r="G705" i="4"/>
  <c r="AX704" i="4"/>
  <c r="P704" i="4"/>
  <c r="G704" i="4"/>
  <c r="AX703" i="4"/>
  <c r="P703" i="4"/>
  <c r="G703" i="4"/>
  <c r="AX702" i="4"/>
  <c r="P702" i="4"/>
  <c r="G702" i="4"/>
  <c r="AX701" i="4"/>
  <c r="P701" i="4"/>
  <c r="G701" i="4"/>
  <c r="AX700" i="4"/>
  <c r="P700" i="4"/>
  <c r="G700" i="4"/>
  <c r="AX699" i="4"/>
  <c r="P699" i="4"/>
  <c r="G699" i="4"/>
  <c r="AX698" i="4"/>
  <c r="P698" i="4"/>
  <c r="G698" i="4"/>
  <c r="AX697" i="4"/>
  <c r="P697" i="4"/>
  <c r="G697" i="4"/>
  <c r="AX696" i="4"/>
  <c r="P696" i="4"/>
  <c r="G696" i="4"/>
  <c r="AX695" i="4"/>
  <c r="P695" i="4"/>
  <c r="G695" i="4"/>
  <c r="AX694" i="4"/>
  <c r="P694" i="4"/>
  <c r="G694" i="4"/>
  <c r="AX693" i="4"/>
  <c r="P693" i="4"/>
  <c r="G693" i="4"/>
  <c r="AX692" i="4"/>
  <c r="P692" i="4"/>
  <c r="G692" i="4"/>
  <c r="AX691" i="4"/>
  <c r="P691" i="4"/>
  <c r="G691" i="4"/>
  <c r="AX690" i="4"/>
  <c r="P690" i="4"/>
  <c r="G690" i="4"/>
  <c r="AX689" i="4"/>
  <c r="P689" i="4"/>
  <c r="G689" i="4"/>
  <c r="AX688" i="4"/>
  <c r="P688" i="4"/>
  <c r="G688" i="4"/>
  <c r="AX687" i="4"/>
  <c r="P687" i="4"/>
  <c r="G687" i="4"/>
  <c r="AX686" i="4"/>
  <c r="P686" i="4"/>
  <c r="G686" i="4"/>
  <c r="AX685" i="4"/>
  <c r="P685" i="4"/>
  <c r="G685" i="4"/>
  <c r="AX684" i="4"/>
  <c r="P684" i="4"/>
  <c r="G684" i="4"/>
  <c r="AX683" i="4"/>
  <c r="P683" i="4"/>
  <c r="G683" i="4"/>
  <c r="AX682" i="4"/>
  <c r="P682" i="4"/>
  <c r="G682" i="4"/>
  <c r="AX681" i="4"/>
  <c r="P681" i="4"/>
  <c r="G681" i="4"/>
  <c r="AX680" i="4"/>
  <c r="P680" i="4"/>
  <c r="G680" i="4"/>
  <c r="AX679" i="4"/>
  <c r="P679" i="4"/>
  <c r="G679" i="4"/>
  <c r="AX678" i="4"/>
  <c r="P678" i="4"/>
  <c r="G678" i="4"/>
  <c r="AX677" i="4"/>
  <c r="P677" i="4"/>
  <c r="G677" i="4"/>
  <c r="AX676" i="4"/>
  <c r="P676" i="4"/>
  <c r="G676" i="4"/>
  <c r="AX675" i="4"/>
  <c r="P675" i="4"/>
  <c r="G675" i="4"/>
  <c r="AX674" i="4"/>
  <c r="P674" i="4"/>
  <c r="G674" i="4"/>
  <c r="AX673" i="4"/>
  <c r="P673" i="4"/>
  <c r="G673" i="4"/>
  <c r="AX672" i="4"/>
  <c r="P672" i="4"/>
  <c r="G672" i="4"/>
  <c r="AX671" i="4"/>
  <c r="P671" i="4"/>
  <c r="G671" i="4"/>
  <c r="AX670" i="4"/>
  <c r="P670" i="4"/>
  <c r="G670" i="4"/>
  <c r="AX669" i="4"/>
  <c r="P669" i="4"/>
  <c r="G669" i="4"/>
  <c r="AX668" i="4"/>
  <c r="P668" i="4"/>
  <c r="G668" i="4"/>
  <c r="AX667" i="4"/>
  <c r="P667" i="4"/>
  <c r="G667" i="4"/>
  <c r="AX666" i="4"/>
  <c r="P666" i="4"/>
  <c r="G666" i="4"/>
  <c r="AX665" i="4"/>
  <c r="P665" i="4"/>
  <c r="G665" i="4"/>
  <c r="AX664" i="4"/>
  <c r="P664" i="4"/>
  <c r="G664" i="4"/>
  <c r="AX663" i="4"/>
  <c r="P663" i="4"/>
  <c r="G663" i="4"/>
  <c r="AX662" i="4"/>
  <c r="P662" i="4"/>
  <c r="G662" i="4"/>
  <c r="AX661" i="4"/>
  <c r="P661" i="4"/>
  <c r="G661" i="4"/>
  <c r="AX660" i="4"/>
  <c r="P660" i="4"/>
  <c r="G660" i="4"/>
  <c r="AX659" i="4"/>
  <c r="P659" i="4"/>
  <c r="G659" i="4"/>
  <c r="AX658" i="4"/>
  <c r="P658" i="4"/>
  <c r="G658" i="4"/>
  <c r="AX657" i="4"/>
  <c r="P657" i="4"/>
  <c r="G657" i="4"/>
  <c r="AX656" i="4"/>
  <c r="P656" i="4"/>
  <c r="G656" i="4"/>
  <c r="AX655" i="4"/>
  <c r="P655" i="4"/>
  <c r="G655" i="4"/>
  <c r="AX654" i="4"/>
  <c r="P654" i="4"/>
  <c r="G654" i="4"/>
  <c r="AX653" i="4"/>
  <c r="P653" i="4"/>
  <c r="G653" i="4"/>
  <c r="AX652" i="4"/>
  <c r="P652" i="4"/>
  <c r="G652" i="4"/>
  <c r="AX651" i="4"/>
  <c r="P651" i="4"/>
  <c r="G651" i="4"/>
  <c r="AX650" i="4"/>
  <c r="P650" i="4"/>
  <c r="G650" i="4"/>
  <c r="AX649" i="4"/>
  <c r="P649" i="4"/>
  <c r="G649" i="4"/>
  <c r="AX648" i="4"/>
  <c r="P648" i="4"/>
  <c r="G648" i="4"/>
  <c r="AX647" i="4"/>
  <c r="P647" i="4"/>
  <c r="G647" i="4"/>
  <c r="AX646" i="4"/>
  <c r="P646" i="4"/>
  <c r="G646" i="4"/>
  <c r="AX645" i="4"/>
  <c r="P645" i="4"/>
  <c r="G645" i="4"/>
  <c r="AX644" i="4"/>
  <c r="P644" i="4"/>
  <c r="G644" i="4"/>
  <c r="AX643" i="4"/>
  <c r="P643" i="4"/>
  <c r="G643" i="4"/>
  <c r="AX642" i="4"/>
  <c r="P642" i="4"/>
  <c r="G642" i="4"/>
  <c r="AX641" i="4"/>
  <c r="P641" i="4"/>
  <c r="G641" i="4"/>
  <c r="AX640" i="4"/>
  <c r="P640" i="4"/>
  <c r="G640" i="4"/>
  <c r="AX639" i="4"/>
  <c r="P639" i="4"/>
  <c r="G639" i="4"/>
  <c r="AX638" i="4"/>
  <c r="P638" i="4"/>
  <c r="G638" i="4"/>
  <c r="AX637" i="4"/>
  <c r="P637" i="4"/>
  <c r="G637" i="4"/>
  <c r="AX636" i="4"/>
  <c r="P636" i="4"/>
  <c r="G636" i="4"/>
  <c r="AX635" i="4"/>
  <c r="P635" i="4"/>
  <c r="G635" i="4"/>
  <c r="AX634" i="4"/>
  <c r="P634" i="4"/>
  <c r="G634" i="4"/>
  <c r="AX633" i="4"/>
  <c r="P633" i="4"/>
  <c r="G633" i="4"/>
  <c r="AX632" i="4"/>
  <c r="P632" i="4"/>
  <c r="G632" i="4"/>
  <c r="AX631" i="4"/>
  <c r="P631" i="4"/>
  <c r="G631" i="4"/>
  <c r="AX630" i="4"/>
  <c r="P630" i="4"/>
  <c r="G630" i="4"/>
  <c r="AX629" i="4"/>
  <c r="P629" i="4"/>
  <c r="G629" i="4"/>
  <c r="AX628" i="4"/>
  <c r="P628" i="4"/>
  <c r="G628" i="4"/>
  <c r="AX627" i="4"/>
  <c r="P627" i="4"/>
  <c r="G627" i="4"/>
  <c r="AX626" i="4"/>
  <c r="P626" i="4"/>
  <c r="G626" i="4"/>
  <c r="AX625" i="4"/>
  <c r="P625" i="4"/>
  <c r="G625" i="4"/>
  <c r="AX624" i="4"/>
  <c r="P624" i="4"/>
  <c r="G624" i="4"/>
  <c r="AX623" i="4"/>
  <c r="P623" i="4"/>
  <c r="G623" i="4"/>
  <c r="AX622" i="4"/>
  <c r="P622" i="4"/>
  <c r="G622" i="4"/>
  <c r="AX621" i="4"/>
  <c r="P621" i="4"/>
  <c r="G621" i="4"/>
  <c r="AX620" i="4"/>
  <c r="P620" i="4"/>
  <c r="G620" i="4"/>
  <c r="AX619" i="4"/>
  <c r="P619" i="4"/>
  <c r="G619" i="4"/>
  <c r="AX618" i="4"/>
  <c r="P618" i="4"/>
  <c r="G618" i="4"/>
  <c r="AX617" i="4"/>
  <c r="P617" i="4"/>
  <c r="G617" i="4"/>
  <c r="AX616" i="4"/>
  <c r="P616" i="4"/>
  <c r="G616" i="4"/>
  <c r="AX615" i="4"/>
  <c r="P615" i="4"/>
  <c r="G615" i="4"/>
  <c r="AX614" i="4"/>
  <c r="P614" i="4"/>
  <c r="G614" i="4"/>
  <c r="AX613" i="4"/>
  <c r="P613" i="4"/>
  <c r="G613" i="4"/>
  <c r="AX612" i="4"/>
  <c r="P612" i="4"/>
  <c r="G612" i="4"/>
  <c r="AX611" i="4"/>
  <c r="P611" i="4"/>
  <c r="G611" i="4"/>
  <c r="AX610" i="4"/>
  <c r="P610" i="4"/>
  <c r="G610" i="4"/>
  <c r="AX609" i="4"/>
  <c r="P609" i="4"/>
  <c r="G609" i="4"/>
  <c r="AX608" i="4"/>
  <c r="P608" i="4"/>
  <c r="G608" i="4"/>
  <c r="AX607" i="4"/>
  <c r="P607" i="4"/>
  <c r="G607" i="4"/>
  <c r="AX606" i="4"/>
  <c r="P606" i="4"/>
  <c r="G606" i="4"/>
  <c r="AX605" i="4"/>
  <c r="P605" i="4"/>
  <c r="G605" i="4"/>
  <c r="AX604" i="4"/>
  <c r="P604" i="4"/>
  <c r="G604" i="4"/>
  <c r="AX603" i="4"/>
  <c r="P603" i="4"/>
  <c r="G603" i="4"/>
  <c r="AX602" i="4"/>
  <c r="P602" i="4"/>
  <c r="G602" i="4"/>
  <c r="AX601" i="4"/>
  <c r="P601" i="4"/>
  <c r="G601" i="4"/>
  <c r="AX600" i="4"/>
  <c r="P600" i="4"/>
  <c r="G600" i="4"/>
  <c r="AX599" i="4"/>
  <c r="P599" i="4"/>
  <c r="G599" i="4"/>
  <c r="AX598" i="4"/>
  <c r="P598" i="4"/>
  <c r="G598" i="4"/>
  <c r="AX597" i="4"/>
  <c r="P597" i="4"/>
  <c r="G597" i="4"/>
  <c r="AX596" i="4"/>
  <c r="P596" i="4"/>
  <c r="G596" i="4"/>
  <c r="AX595" i="4"/>
  <c r="P595" i="4"/>
  <c r="G595" i="4"/>
  <c r="AX594" i="4"/>
  <c r="P594" i="4"/>
  <c r="G594" i="4"/>
  <c r="AX593" i="4"/>
  <c r="P593" i="4"/>
  <c r="G593" i="4"/>
  <c r="AX592" i="4"/>
  <c r="P592" i="4"/>
  <c r="G592" i="4"/>
  <c r="AX591" i="4"/>
  <c r="P591" i="4"/>
  <c r="G591" i="4"/>
  <c r="AX590" i="4"/>
  <c r="P590" i="4"/>
  <c r="G590" i="4"/>
  <c r="AX589" i="4"/>
  <c r="P589" i="4"/>
  <c r="G589" i="4"/>
  <c r="AX588" i="4"/>
  <c r="P588" i="4"/>
  <c r="G588" i="4"/>
  <c r="AX587" i="4"/>
  <c r="P587" i="4"/>
  <c r="G587" i="4"/>
  <c r="AX586" i="4"/>
  <c r="P586" i="4"/>
  <c r="G586" i="4"/>
  <c r="AX585" i="4"/>
  <c r="P585" i="4"/>
  <c r="G585" i="4"/>
  <c r="AX584" i="4"/>
  <c r="P584" i="4"/>
  <c r="G584" i="4"/>
  <c r="AX583" i="4"/>
  <c r="P583" i="4"/>
  <c r="G583" i="4"/>
  <c r="AX582" i="4"/>
  <c r="P582" i="4"/>
  <c r="G582" i="4"/>
  <c r="AX581" i="4"/>
  <c r="P581" i="4"/>
  <c r="G581" i="4"/>
  <c r="AX580" i="4"/>
  <c r="P580" i="4"/>
  <c r="G580" i="4"/>
  <c r="AX579" i="4"/>
  <c r="P579" i="4"/>
  <c r="G579" i="4"/>
  <c r="AX578" i="4"/>
  <c r="P578" i="4"/>
  <c r="G578" i="4"/>
  <c r="AX577" i="4"/>
  <c r="P577" i="4"/>
  <c r="G577" i="4"/>
  <c r="AX576" i="4"/>
  <c r="P576" i="4"/>
  <c r="G576" i="4"/>
  <c r="AX575" i="4"/>
  <c r="P575" i="4"/>
  <c r="G575" i="4"/>
  <c r="AX574" i="4"/>
  <c r="P574" i="4"/>
  <c r="G574" i="4"/>
  <c r="AX573" i="4"/>
  <c r="P573" i="4"/>
  <c r="G573" i="4"/>
  <c r="AX572" i="4"/>
  <c r="P572" i="4"/>
  <c r="G572" i="4"/>
  <c r="AX571" i="4"/>
  <c r="P571" i="4"/>
  <c r="G571" i="4"/>
  <c r="AX570" i="4"/>
  <c r="P570" i="4"/>
  <c r="G570" i="4"/>
  <c r="AX569" i="4"/>
  <c r="P569" i="4"/>
  <c r="G569" i="4"/>
  <c r="AX568" i="4"/>
  <c r="P568" i="4"/>
  <c r="G568" i="4"/>
  <c r="AX567" i="4"/>
  <c r="P567" i="4"/>
  <c r="G567" i="4"/>
  <c r="AX566" i="4"/>
  <c r="P566" i="4"/>
  <c r="G566" i="4"/>
  <c r="AX565" i="4"/>
  <c r="P565" i="4"/>
  <c r="G565" i="4"/>
  <c r="AX564" i="4"/>
  <c r="P564" i="4"/>
  <c r="G564" i="4"/>
  <c r="AX563" i="4"/>
  <c r="P563" i="4"/>
  <c r="G563" i="4"/>
  <c r="AX562" i="4"/>
  <c r="P562" i="4"/>
  <c r="G562" i="4"/>
  <c r="AX561" i="4"/>
  <c r="P561" i="4"/>
  <c r="G561" i="4"/>
  <c r="AX560" i="4"/>
  <c r="P560" i="4"/>
  <c r="G560" i="4"/>
  <c r="AX559" i="4"/>
  <c r="P559" i="4"/>
  <c r="G559" i="4"/>
  <c r="AX558" i="4"/>
  <c r="P558" i="4"/>
  <c r="G558" i="4"/>
  <c r="AX557" i="4"/>
  <c r="P557" i="4"/>
  <c r="G557" i="4"/>
  <c r="AX556" i="4"/>
  <c r="P556" i="4"/>
  <c r="G556" i="4"/>
  <c r="AX555" i="4"/>
  <c r="P555" i="4"/>
  <c r="G555" i="4"/>
  <c r="AX554" i="4"/>
  <c r="P554" i="4"/>
  <c r="G554" i="4"/>
  <c r="AX553" i="4"/>
  <c r="P553" i="4"/>
  <c r="G553" i="4"/>
  <c r="AX552" i="4"/>
  <c r="P552" i="4"/>
  <c r="G552" i="4"/>
  <c r="AX551" i="4"/>
  <c r="P551" i="4"/>
  <c r="G551" i="4"/>
  <c r="AX550" i="4"/>
  <c r="P550" i="4"/>
  <c r="G550" i="4"/>
  <c r="AX549" i="4"/>
  <c r="P549" i="4"/>
  <c r="G549" i="4"/>
  <c r="AX548" i="4"/>
  <c r="P548" i="4"/>
  <c r="G548" i="4"/>
  <c r="AX547" i="4"/>
  <c r="P547" i="4"/>
  <c r="G547" i="4"/>
  <c r="AX546" i="4"/>
  <c r="P546" i="4"/>
  <c r="G546" i="4"/>
  <c r="AX545" i="4"/>
  <c r="P545" i="4"/>
  <c r="G545" i="4"/>
  <c r="AX544" i="4"/>
  <c r="P544" i="4"/>
  <c r="G544" i="4"/>
  <c r="AX543" i="4"/>
  <c r="P543" i="4"/>
  <c r="G543" i="4"/>
  <c r="AX542" i="4"/>
  <c r="P542" i="4"/>
  <c r="G542" i="4"/>
  <c r="AX541" i="4"/>
  <c r="P541" i="4"/>
  <c r="G541" i="4"/>
  <c r="AX540" i="4"/>
  <c r="P540" i="4"/>
  <c r="G540" i="4"/>
  <c r="AX539" i="4"/>
  <c r="P539" i="4"/>
  <c r="G539" i="4"/>
  <c r="AX538" i="4"/>
  <c r="P538" i="4"/>
  <c r="G538" i="4"/>
  <c r="AX537" i="4"/>
  <c r="P537" i="4"/>
  <c r="G537" i="4"/>
  <c r="AX536" i="4"/>
  <c r="P536" i="4"/>
  <c r="G536" i="4"/>
  <c r="AX535" i="4"/>
  <c r="P535" i="4"/>
  <c r="G535" i="4"/>
  <c r="AX534" i="4"/>
  <c r="P534" i="4"/>
  <c r="G534" i="4"/>
  <c r="AX533" i="4"/>
  <c r="P533" i="4"/>
  <c r="G533" i="4"/>
  <c r="AX532" i="4"/>
  <c r="P532" i="4"/>
  <c r="G532" i="4"/>
  <c r="AX531" i="4"/>
  <c r="P531" i="4"/>
  <c r="G531" i="4"/>
  <c r="AX530" i="4"/>
  <c r="P530" i="4"/>
  <c r="G530" i="4"/>
  <c r="AX529" i="4"/>
  <c r="P529" i="4"/>
  <c r="G529" i="4"/>
  <c r="AX528" i="4"/>
  <c r="P528" i="4"/>
  <c r="G528" i="4"/>
  <c r="AX527" i="4"/>
  <c r="P527" i="4"/>
  <c r="G527" i="4"/>
  <c r="AX526" i="4"/>
  <c r="P526" i="4"/>
  <c r="G526" i="4"/>
  <c r="AX525" i="4"/>
  <c r="P525" i="4"/>
  <c r="G525" i="4"/>
  <c r="AX524" i="4"/>
  <c r="P524" i="4"/>
  <c r="G524" i="4"/>
  <c r="AX523" i="4"/>
  <c r="P523" i="4"/>
  <c r="G523" i="4"/>
  <c r="AX522" i="4"/>
  <c r="P522" i="4"/>
  <c r="G522" i="4"/>
  <c r="AX521" i="4"/>
  <c r="P521" i="4"/>
  <c r="G521" i="4"/>
  <c r="AX520" i="4"/>
  <c r="P520" i="4"/>
  <c r="G520" i="4"/>
  <c r="AX519" i="4"/>
  <c r="P519" i="4"/>
  <c r="G519" i="4"/>
  <c r="AX518" i="4"/>
  <c r="P518" i="4"/>
  <c r="G518" i="4"/>
  <c r="AX517" i="4"/>
  <c r="P517" i="4"/>
  <c r="G517" i="4"/>
  <c r="AX516" i="4"/>
  <c r="P516" i="4"/>
  <c r="G516" i="4"/>
  <c r="AX515" i="4"/>
  <c r="P515" i="4"/>
  <c r="G515" i="4"/>
  <c r="AX514" i="4"/>
  <c r="P514" i="4"/>
  <c r="G514" i="4"/>
  <c r="AX513" i="4"/>
  <c r="P513" i="4"/>
  <c r="G513" i="4"/>
  <c r="AX512" i="4"/>
  <c r="P512" i="4"/>
  <c r="G512" i="4"/>
  <c r="AX511" i="4"/>
  <c r="P511" i="4"/>
  <c r="G511" i="4"/>
  <c r="AX510" i="4"/>
  <c r="P510" i="4"/>
  <c r="G510" i="4"/>
  <c r="AX509" i="4"/>
  <c r="P509" i="4"/>
  <c r="G509" i="4"/>
  <c r="AX508" i="4"/>
  <c r="P508" i="4"/>
  <c r="G508" i="4"/>
  <c r="AX507" i="4"/>
  <c r="P507" i="4"/>
  <c r="G507" i="4"/>
  <c r="AX506" i="4"/>
  <c r="P506" i="4"/>
  <c r="G506" i="4"/>
  <c r="AX505" i="4"/>
  <c r="P505" i="4"/>
  <c r="G505" i="4"/>
  <c r="AX504" i="4"/>
  <c r="P504" i="4"/>
  <c r="G504" i="4"/>
  <c r="AX503" i="4"/>
  <c r="P503" i="4"/>
  <c r="G503" i="4"/>
  <c r="AX502" i="4"/>
  <c r="P502" i="4"/>
  <c r="G502" i="4"/>
  <c r="AX501" i="4"/>
  <c r="P501" i="4"/>
  <c r="G501" i="4"/>
  <c r="AX500" i="4"/>
  <c r="P500" i="4"/>
  <c r="G500" i="4"/>
  <c r="AX499" i="4"/>
  <c r="P499" i="4"/>
  <c r="G499" i="4"/>
  <c r="AX498" i="4"/>
  <c r="P498" i="4"/>
  <c r="G498" i="4"/>
  <c r="AX497" i="4"/>
  <c r="P497" i="4"/>
  <c r="G497" i="4"/>
  <c r="AX496" i="4"/>
  <c r="P496" i="4"/>
  <c r="G496" i="4"/>
  <c r="AX495" i="4"/>
  <c r="P495" i="4"/>
  <c r="G495" i="4"/>
  <c r="AX494" i="4"/>
  <c r="P494" i="4"/>
  <c r="G494" i="4"/>
  <c r="AX493" i="4"/>
  <c r="P493" i="4"/>
  <c r="G493" i="4"/>
  <c r="AX492" i="4"/>
  <c r="P492" i="4"/>
  <c r="G492" i="4"/>
  <c r="AX491" i="4"/>
  <c r="P491" i="4"/>
  <c r="G491" i="4"/>
  <c r="AX490" i="4"/>
  <c r="P490" i="4"/>
  <c r="G490" i="4"/>
  <c r="AX489" i="4"/>
  <c r="P489" i="4"/>
  <c r="G489" i="4"/>
  <c r="AX488" i="4"/>
  <c r="P488" i="4"/>
  <c r="G488" i="4"/>
  <c r="AX487" i="4"/>
  <c r="P487" i="4"/>
  <c r="G487" i="4"/>
  <c r="AX486" i="4"/>
  <c r="P486" i="4"/>
  <c r="G486" i="4"/>
  <c r="AX485" i="4"/>
  <c r="P485" i="4"/>
  <c r="G485" i="4"/>
  <c r="AX484" i="4"/>
  <c r="P484" i="4"/>
  <c r="G484" i="4"/>
  <c r="AX483" i="4"/>
  <c r="P483" i="4"/>
  <c r="G483" i="4"/>
  <c r="AX482" i="4"/>
  <c r="P482" i="4"/>
  <c r="G482" i="4"/>
  <c r="AX481" i="4"/>
  <c r="P481" i="4"/>
  <c r="G481" i="4"/>
  <c r="AX480" i="4"/>
  <c r="P480" i="4"/>
  <c r="G480" i="4"/>
  <c r="AX479" i="4"/>
  <c r="P479" i="4"/>
  <c r="G479" i="4"/>
  <c r="AX478" i="4"/>
  <c r="P478" i="4"/>
  <c r="G478" i="4"/>
  <c r="AX477" i="4"/>
  <c r="P477" i="4"/>
  <c r="G477" i="4"/>
  <c r="AX476" i="4"/>
  <c r="P476" i="4"/>
  <c r="G476" i="4"/>
  <c r="AX475" i="4"/>
  <c r="P475" i="4"/>
  <c r="G475" i="4"/>
  <c r="AX474" i="4"/>
  <c r="P474" i="4"/>
  <c r="G474" i="4"/>
  <c r="AX473" i="4"/>
  <c r="P473" i="4"/>
  <c r="G473" i="4"/>
  <c r="AX472" i="4"/>
  <c r="P472" i="4"/>
  <c r="G472" i="4"/>
  <c r="AX471" i="4"/>
  <c r="P471" i="4"/>
  <c r="G471" i="4"/>
  <c r="AX470" i="4"/>
  <c r="P470" i="4"/>
  <c r="G470" i="4"/>
  <c r="AX469" i="4"/>
  <c r="P469" i="4"/>
  <c r="G469" i="4"/>
  <c r="AX468" i="4"/>
  <c r="P468" i="4"/>
  <c r="G468" i="4"/>
  <c r="AX467" i="4"/>
  <c r="P467" i="4"/>
  <c r="G467" i="4"/>
  <c r="AX466" i="4"/>
  <c r="P466" i="4"/>
  <c r="G466" i="4"/>
  <c r="AX465" i="4"/>
  <c r="P465" i="4"/>
  <c r="G465" i="4"/>
  <c r="AX464" i="4"/>
  <c r="P464" i="4"/>
  <c r="G464" i="4"/>
  <c r="AX463" i="4"/>
  <c r="P463" i="4"/>
  <c r="G463" i="4"/>
  <c r="AX462" i="4"/>
  <c r="P462" i="4"/>
  <c r="G462" i="4"/>
  <c r="AX461" i="4"/>
  <c r="P461" i="4"/>
  <c r="G461" i="4"/>
  <c r="AX460" i="4"/>
  <c r="P460" i="4"/>
  <c r="G460" i="4"/>
  <c r="AX459" i="4"/>
  <c r="P459" i="4"/>
  <c r="G459" i="4"/>
  <c r="AX458" i="4"/>
  <c r="P458" i="4"/>
  <c r="G458" i="4"/>
  <c r="AX457" i="4"/>
  <c r="P457" i="4"/>
  <c r="G457" i="4"/>
  <c r="AX456" i="4"/>
  <c r="P456" i="4"/>
  <c r="G456" i="4"/>
  <c r="AX455" i="4"/>
  <c r="P455" i="4"/>
  <c r="G455" i="4"/>
  <c r="AX454" i="4"/>
  <c r="P454" i="4"/>
  <c r="G454" i="4"/>
  <c r="AX453" i="4"/>
  <c r="P453" i="4"/>
  <c r="G453" i="4"/>
  <c r="AX452" i="4"/>
  <c r="P452" i="4"/>
  <c r="G452" i="4"/>
  <c r="AX451" i="4"/>
  <c r="P451" i="4"/>
  <c r="G451" i="4"/>
  <c r="AX450" i="4"/>
  <c r="P450" i="4"/>
  <c r="G450" i="4"/>
  <c r="AX449" i="4"/>
  <c r="P449" i="4"/>
  <c r="G449" i="4"/>
  <c r="AX448" i="4"/>
  <c r="P448" i="4"/>
  <c r="G448" i="4"/>
  <c r="AX447" i="4"/>
  <c r="P447" i="4"/>
  <c r="G447" i="4"/>
  <c r="AX446" i="4"/>
  <c r="P446" i="4"/>
  <c r="G446" i="4"/>
  <c r="AX445" i="4"/>
  <c r="P445" i="4"/>
  <c r="G445" i="4"/>
  <c r="AX444" i="4"/>
  <c r="P444" i="4"/>
  <c r="G444" i="4"/>
  <c r="AX443" i="4"/>
  <c r="P443" i="4"/>
  <c r="G443" i="4"/>
  <c r="AX442" i="4"/>
  <c r="P442" i="4"/>
  <c r="G442" i="4"/>
  <c r="AX441" i="4"/>
  <c r="P441" i="4"/>
  <c r="G441" i="4"/>
  <c r="AX440" i="4"/>
  <c r="P440" i="4"/>
  <c r="G440" i="4"/>
  <c r="AX439" i="4"/>
  <c r="P439" i="4"/>
  <c r="G439" i="4"/>
  <c r="AX438" i="4"/>
  <c r="P438" i="4"/>
  <c r="G438" i="4"/>
  <c r="AX437" i="4"/>
  <c r="P437" i="4"/>
  <c r="G437" i="4"/>
  <c r="AX436" i="4"/>
  <c r="P436" i="4"/>
  <c r="G436" i="4"/>
  <c r="AX435" i="4"/>
  <c r="P435" i="4"/>
  <c r="G435" i="4"/>
  <c r="AX434" i="4"/>
  <c r="P434" i="4"/>
  <c r="G434" i="4"/>
  <c r="AX433" i="4"/>
  <c r="P433" i="4"/>
  <c r="G433" i="4"/>
  <c r="AX432" i="4"/>
  <c r="P432" i="4"/>
  <c r="G432" i="4"/>
  <c r="AX431" i="4"/>
  <c r="P431" i="4"/>
  <c r="G431" i="4"/>
  <c r="AX430" i="4"/>
  <c r="P430" i="4"/>
  <c r="G430" i="4"/>
  <c r="AX429" i="4"/>
  <c r="P429" i="4"/>
  <c r="G429" i="4"/>
  <c r="AX428" i="4"/>
  <c r="P428" i="4"/>
  <c r="G428" i="4"/>
  <c r="AX427" i="4"/>
  <c r="P427" i="4"/>
  <c r="G427" i="4"/>
  <c r="AX426" i="4"/>
  <c r="P426" i="4"/>
  <c r="G426" i="4"/>
  <c r="AX425" i="4"/>
  <c r="P425" i="4"/>
  <c r="G425" i="4"/>
  <c r="AX424" i="4"/>
  <c r="P424" i="4"/>
  <c r="G424" i="4"/>
  <c r="AX423" i="4"/>
  <c r="P423" i="4"/>
  <c r="G423" i="4"/>
  <c r="AX422" i="4"/>
  <c r="P422" i="4"/>
  <c r="G422" i="4"/>
  <c r="AX421" i="4"/>
  <c r="P421" i="4"/>
  <c r="G421" i="4"/>
  <c r="AX420" i="4"/>
  <c r="P420" i="4"/>
  <c r="G420" i="4"/>
  <c r="AX419" i="4"/>
  <c r="P419" i="4"/>
  <c r="G419" i="4"/>
  <c r="AX418" i="4"/>
  <c r="P418" i="4"/>
  <c r="G418" i="4"/>
  <c r="AX417" i="4"/>
  <c r="P417" i="4"/>
  <c r="G417" i="4"/>
  <c r="AX416" i="4"/>
  <c r="P416" i="4"/>
  <c r="G416" i="4"/>
  <c r="AX415" i="4"/>
  <c r="P415" i="4"/>
  <c r="G415" i="4"/>
  <c r="AX414" i="4"/>
  <c r="P414" i="4"/>
  <c r="G414" i="4"/>
  <c r="AX413" i="4"/>
  <c r="P413" i="4"/>
  <c r="G413" i="4"/>
  <c r="AX412" i="4"/>
  <c r="P412" i="4"/>
  <c r="G412" i="4"/>
  <c r="AX411" i="4"/>
  <c r="P411" i="4"/>
  <c r="G411" i="4"/>
  <c r="AX410" i="4"/>
  <c r="P410" i="4"/>
  <c r="G410" i="4"/>
  <c r="AX409" i="4"/>
  <c r="P409" i="4"/>
  <c r="G409" i="4"/>
  <c r="AX408" i="4"/>
  <c r="P408" i="4"/>
  <c r="G408" i="4"/>
  <c r="AX407" i="4"/>
  <c r="P407" i="4"/>
  <c r="G407" i="4"/>
  <c r="AX406" i="4"/>
  <c r="P406" i="4"/>
  <c r="G406" i="4"/>
  <c r="AX405" i="4"/>
  <c r="P405" i="4"/>
  <c r="G405" i="4"/>
  <c r="AX404" i="4"/>
  <c r="P404" i="4"/>
  <c r="G404" i="4"/>
  <c r="AX403" i="4"/>
  <c r="P403" i="4"/>
  <c r="G403" i="4"/>
  <c r="AX402" i="4"/>
  <c r="P402" i="4"/>
  <c r="G402" i="4"/>
  <c r="AX401" i="4"/>
  <c r="P401" i="4"/>
  <c r="G401" i="4"/>
  <c r="AX400" i="4"/>
  <c r="P400" i="4"/>
  <c r="G400" i="4"/>
  <c r="AX399" i="4"/>
  <c r="P399" i="4"/>
  <c r="G399" i="4"/>
  <c r="AX398" i="4"/>
  <c r="P398" i="4"/>
  <c r="G398" i="4"/>
  <c r="AX397" i="4"/>
  <c r="P397" i="4"/>
  <c r="G397" i="4"/>
  <c r="AX396" i="4"/>
  <c r="P396" i="4"/>
  <c r="G396" i="4"/>
  <c r="AX395" i="4"/>
  <c r="P395" i="4"/>
  <c r="G395" i="4"/>
  <c r="AX394" i="4"/>
  <c r="P394" i="4"/>
  <c r="G394" i="4"/>
  <c r="AX393" i="4"/>
  <c r="P393" i="4"/>
  <c r="G393" i="4"/>
  <c r="AX392" i="4"/>
  <c r="P392" i="4"/>
  <c r="G392" i="4"/>
  <c r="AX391" i="4"/>
  <c r="P391" i="4"/>
  <c r="G391" i="4"/>
  <c r="AX390" i="4"/>
  <c r="P390" i="4"/>
  <c r="G390" i="4"/>
  <c r="AX389" i="4"/>
  <c r="P389" i="4"/>
  <c r="G389" i="4"/>
  <c r="AX388" i="4"/>
  <c r="P388" i="4"/>
  <c r="G388" i="4"/>
  <c r="AX387" i="4"/>
  <c r="P387" i="4"/>
  <c r="G387" i="4"/>
  <c r="AX386" i="4"/>
  <c r="P386" i="4"/>
  <c r="G386" i="4"/>
  <c r="AX385" i="4"/>
  <c r="P385" i="4"/>
  <c r="G385" i="4"/>
  <c r="AX384" i="4"/>
  <c r="P384" i="4"/>
  <c r="G384" i="4"/>
  <c r="AX383" i="4"/>
  <c r="P383" i="4"/>
  <c r="G383" i="4"/>
  <c r="AX382" i="4"/>
  <c r="P382" i="4"/>
  <c r="G382" i="4"/>
  <c r="AX381" i="4"/>
  <c r="P381" i="4"/>
  <c r="G381" i="4"/>
  <c r="AX380" i="4"/>
  <c r="P380" i="4"/>
  <c r="G380" i="4"/>
  <c r="AX379" i="4"/>
  <c r="P379" i="4"/>
  <c r="G379" i="4"/>
  <c r="AX378" i="4"/>
  <c r="P378" i="4"/>
  <c r="G378" i="4"/>
  <c r="AX377" i="4"/>
  <c r="P377" i="4"/>
  <c r="G377" i="4"/>
  <c r="AX376" i="4"/>
  <c r="P376" i="4"/>
  <c r="G376" i="4"/>
  <c r="AX375" i="4"/>
  <c r="P375" i="4"/>
  <c r="G375" i="4"/>
  <c r="AX374" i="4"/>
  <c r="P374" i="4"/>
  <c r="G374" i="4"/>
  <c r="AX373" i="4"/>
  <c r="P373" i="4"/>
  <c r="G373" i="4"/>
  <c r="AX372" i="4"/>
  <c r="P372" i="4"/>
  <c r="G372" i="4"/>
  <c r="AX371" i="4"/>
  <c r="P371" i="4"/>
  <c r="G371" i="4"/>
  <c r="AX370" i="4"/>
  <c r="P370" i="4"/>
  <c r="G370" i="4"/>
  <c r="AX369" i="4"/>
  <c r="P369" i="4"/>
  <c r="G369" i="4"/>
  <c r="AX368" i="4"/>
  <c r="P368" i="4"/>
  <c r="G368" i="4"/>
  <c r="AX367" i="4"/>
  <c r="P367" i="4"/>
  <c r="G367" i="4"/>
  <c r="AX366" i="4"/>
  <c r="P366" i="4"/>
  <c r="G366" i="4"/>
  <c r="AX365" i="4"/>
  <c r="P365" i="4"/>
  <c r="G365" i="4"/>
  <c r="AX364" i="4"/>
  <c r="P364" i="4"/>
  <c r="G364" i="4"/>
  <c r="AX363" i="4"/>
  <c r="P363" i="4"/>
  <c r="G363" i="4"/>
  <c r="AX362" i="4"/>
  <c r="P362" i="4"/>
  <c r="G362" i="4"/>
  <c r="AX361" i="4"/>
  <c r="P361" i="4"/>
  <c r="G361" i="4"/>
  <c r="AX360" i="4"/>
  <c r="P360" i="4"/>
  <c r="G360" i="4"/>
  <c r="AX359" i="4"/>
  <c r="P359" i="4"/>
  <c r="G359" i="4"/>
  <c r="AX358" i="4"/>
  <c r="P358" i="4"/>
  <c r="G358" i="4"/>
  <c r="AX357" i="4"/>
  <c r="P357" i="4"/>
  <c r="G357" i="4"/>
  <c r="AX356" i="4"/>
  <c r="P356" i="4"/>
  <c r="G356" i="4"/>
  <c r="AX355" i="4"/>
  <c r="P355" i="4"/>
  <c r="G355" i="4"/>
  <c r="AX354" i="4"/>
  <c r="P354" i="4"/>
  <c r="G354" i="4"/>
  <c r="AX353" i="4"/>
  <c r="P353" i="4"/>
  <c r="G353" i="4"/>
  <c r="AX352" i="4"/>
  <c r="P352" i="4"/>
  <c r="G352" i="4"/>
  <c r="AX351" i="4"/>
  <c r="P351" i="4"/>
  <c r="G351" i="4"/>
  <c r="AX350" i="4"/>
  <c r="P350" i="4"/>
  <c r="G350" i="4"/>
  <c r="AX349" i="4"/>
  <c r="P349" i="4"/>
  <c r="G349" i="4"/>
  <c r="AX348" i="4"/>
  <c r="P348" i="4"/>
  <c r="G348" i="4"/>
  <c r="AX347" i="4"/>
  <c r="P347" i="4"/>
  <c r="G347" i="4"/>
  <c r="AX346" i="4"/>
  <c r="P346" i="4"/>
  <c r="G346" i="4"/>
  <c r="AX345" i="4"/>
  <c r="P345" i="4"/>
  <c r="G345" i="4"/>
  <c r="AX344" i="4"/>
  <c r="P344" i="4"/>
  <c r="G344" i="4"/>
  <c r="AX343" i="4"/>
  <c r="P343" i="4"/>
  <c r="G343" i="4"/>
  <c r="AX342" i="4"/>
  <c r="P342" i="4"/>
  <c r="G342" i="4"/>
  <c r="AX341" i="4"/>
  <c r="P341" i="4"/>
  <c r="G341" i="4"/>
  <c r="AX340" i="4"/>
  <c r="P340" i="4"/>
  <c r="G340" i="4"/>
  <c r="AX339" i="4"/>
  <c r="P339" i="4"/>
  <c r="G339" i="4"/>
  <c r="AX338" i="4"/>
  <c r="P338" i="4"/>
  <c r="G338" i="4"/>
  <c r="AX337" i="4"/>
  <c r="P337" i="4"/>
  <c r="G337" i="4"/>
  <c r="AX336" i="4"/>
  <c r="P336" i="4"/>
  <c r="G336" i="4"/>
  <c r="AX335" i="4"/>
  <c r="P335" i="4"/>
  <c r="G335" i="4"/>
  <c r="AX334" i="4"/>
  <c r="P334" i="4"/>
  <c r="G334" i="4"/>
  <c r="AX333" i="4"/>
  <c r="P333" i="4"/>
  <c r="G333" i="4"/>
  <c r="AX332" i="4"/>
  <c r="P332" i="4"/>
  <c r="G332" i="4"/>
  <c r="AX331" i="4"/>
  <c r="P331" i="4"/>
  <c r="G331" i="4"/>
  <c r="AX330" i="4"/>
  <c r="P330" i="4"/>
  <c r="G330" i="4"/>
  <c r="AX329" i="4"/>
  <c r="P329" i="4"/>
  <c r="G329" i="4"/>
  <c r="AX328" i="4"/>
  <c r="P328" i="4"/>
  <c r="G328" i="4"/>
  <c r="AX327" i="4"/>
  <c r="P327" i="4"/>
  <c r="G327" i="4"/>
  <c r="AX326" i="4"/>
  <c r="P326" i="4"/>
  <c r="G326" i="4"/>
  <c r="AX325" i="4"/>
  <c r="P325" i="4"/>
  <c r="G325" i="4"/>
  <c r="AX324" i="4"/>
  <c r="P324" i="4"/>
  <c r="G324" i="4"/>
  <c r="AX323" i="4"/>
  <c r="P323" i="4"/>
  <c r="G323" i="4"/>
  <c r="AX322" i="4"/>
  <c r="P322" i="4"/>
  <c r="G322" i="4"/>
  <c r="AX321" i="4"/>
  <c r="P321" i="4"/>
  <c r="G321" i="4"/>
  <c r="AX320" i="4"/>
  <c r="P320" i="4"/>
  <c r="G320" i="4"/>
  <c r="AX319" i="4"/>
  <c r="P319" i="4"/>
  <c r="G319" i="4"/>
  <c r="AX318" i="4"/>
  <c r="P318" i="4"/>
  <c r="G318" i="4"/>
  <c r="AX317" i="4"/>
  <c r="P317" i="4"/>
  <c r="G317" i="4"/>
  <c r="AX316" i="4"/>
  <c r="P316" i="4"/>
  <c r="G316" i="4"/>
  <c r="AX315" i="4"/>
  <c r="P315" i="4"/>
  <c r="G315" i="4"/>
  <c r="AX314" i="4"/>
  <c r="P314" i="4"/>
  <c r="G314" i="4"/>
  <c r="AX313" i="4"/>
  <c r="P313" i="4"/>
  <c r="G313" i="4"/>
  <c r="AX312" i="4"/>
  <c r="P312" i="4"/>
  <c r="G312" i="4"/>
  <c r="AX311" i="4"/>
  <c r="P311" i="4"/>
  <c r="G311" i="4"/>
  <c r="AX310" i="4"/>
  <c r="P310" i="4"/>
  <c r="G310" i="4"/>
  <c r="AX309" i="4"/>
  <c r="P309" i="4"/>
  <c r="G309" i="4"/>
  <c r="AX308" i="4"/>
  <c r="P308" i="4"/>
  <c r="G308" i="4"/>
  <c r="AX307" i="4"/>
  <c r="P307" i="4"/>
  <c r="G307" i="4"/>
  <c r="AX306" i="4"/>
  <c r="P306" i="4"/>
  <c r="G306" i="4"/>
  <c r="AX305" i="4"/>
  <c r="P305" i="4"/>
  <c r="G305" i="4"/>
  <c r="AX304" i="4"/>
  <c r="P304" i="4"/>
  <c r="G304" i="4"/>
  <c r="AX303" i="4"/>
  <c r="P303" i="4"/>
  <c r="G303" i="4"/>
  <c r="AX302" i="4"/>
  <c r="P302" i="4"/>
  <c r="G302" i="4"/>
  <c r="AX301" i="4"/>
  <c r="P301" i="4"/>
  <c r="G301" i="4"/>
  <c r="AX300" i="4"/>
  <c r="P300" i="4"/>
  <c r="G300" i="4"/>
  <c r="AX299" i="4"/>
  <c r="P299" i="4"/>
  <c r="G299" i="4"/>
  <c r="AX298" i="4"/>
  <c r="P298" i="4"/>
  <c r="G298" i="4"/>
  <c r="AX297" i="4"/>
  <c r="P297" i="4"/>
  <c r="G297" i="4"/>
  <c r="AX296" i="4"/>
  <c r="P296" i="4"/>
  <c r="G296" i="4"/>
  <c r="AX295" i="4"/>
  <c r="P295" i="4"/>
  <c r="G295" i="4"/>
  <c r="AX294" i="4"/>
  <c r="P294" i="4"/>
  <c r="G294" i="4"/>
  <c r="AX293" i="4"/>
  <c r="P293" i="4"/>
  <c r="G293" i="4"/>
  <c r="AX292" i="4"/>
  <c r="P292" i="4"/>
  <c r="G292" i="4"/>
  <c r="AX291" i="4"/>
  <c r="P291" i="4"/>
  <c r="G291" i="4"/>
  <c r="AX290" i="4"/>
  <c r="P290" i="4"/>
  <c r="G290" i="4"/>
  <c r="AX289" i="4"/>
  <c r="P289" i="4"/>
  <c r="G289" i="4"/>
  <c r="AX288" i="4"/>
  <c r="P288" i="4"/>
  <c r="G288" i="4"/>
  <c r="AX287" i="4"/>
  <c r="P287" i="4"/>
  <c r="G287" i="4"/>
  <c r="AX286" i="4"/>
  <c r="P286" i="4"/>
  <c r="G286" i="4"/>
  <c r="AX285" i="4"/>
  <c r="P285" i="4"/>
  <c r="G285" i="4"/>
  <c r="AX284" i="4"/>
  <c r="P284" i="4"/>
  <c r="G284" i="4"/>
  <c r="AX283" i="4"/>
  <c r="P283" i="4"/>
  <c r="G283" i="4"/>
  <c r="AX282" i="4"/>
  <c r="P282" i="4"/>
  <c r="G282" i="4"/>
  <c r="AX281" i="4"/>
  <c r="P281" i="4"/>
  <c r="G281" i="4"/>
  <c r="AX280" i="4"/>
  <c r="P280" i="4"/>
  <c r="G280" i="4"/>
  <c r="AX279" i="4"/>
  <c r="P279" i="4"/>
  <c r="G279" i="4"/>
  <c r="AX278" i="4"/>
  <c r="P278" i="4"/>
  <c r="G278" i="4"/>
  <c r="AX277" i="4"/>
  <c r="P277" i="4"/>
  <c r="G277" i="4"/>
  <c r="AX276" i="4"/>
  <c r="P276" i="4"/>
  <c r="G276" i="4"/>
  <c r="AX275" i="4"/>
  <c r="P275" i="4"/>
  <c r="G275" i="4"/>
  <c r="AX274" i="4"/>
  <c r="P274" i="4"/>
  <c r="G274" i="4"/>
  <c r="AX273" i="4"/>
  <c r="P273" i="4"/>
  <c r="G273" i="4"/>
  <c r="AX272" i="4"/>
  <c r="P272" i="4"/>
  <c r="G272" i="4"/>
  <c r="AX271" i="4"/>
  <c r="P271" i="4"/>
  <c r="G271" i="4"/>
  <c r="AX270" i="4"/>
  <c r="P270" i="4"/>
  <c r="G270" i="4"/>
  <c r="AX269" i="4"/>
  <c r="P269" i="4"/>
  <c r="G269" i="4"/>
  <c r="AX268" i="4"/>
  <c r="P268" i="4"/>
  <c r="G268" i="4"/>
  <c r="AX267" i="4"/>
  <c r="P267" i="4"/>
  <c r="G267" i="4"/>
  <c r="AX266" i="4"/>
  <c r="P266" i="4"/>
  <c r="G266" i="4"/>
  <c r="AX265" i="4"/>
  <c r="P265" i="4"/>
  <c r="G265" i="4"/>
  <c r="AX264" i="4"/>
  <c r="P264" i="4"/>
  <c r="G264" i="4"/>
  <c r="AX263" i="4"/>
  <c r="P263" i="4"/>
  <c r="G263" i="4"/>
  <c r="AX262" i="4"/>
  <c r="P262" i="4"/>
  <c r="G262" i="4"/>
  <c r="AX261" i="4"/>
  <c r="P261" i="4"/>
  <c r="G261" i="4"/>
  <c r="AX260" i="4"/>
  <c r="P260" i="4"/>
  <c r="G260" i="4"/>
  <c r="AX259" i="4"/>
  <c r="P259" i="4"/>
  <c r="G259" i="4"/>
  <c r="AX258" i="4"/>
  <c r="P258" i="4"/>
  <c r="G258" i="4"/>
  <c r="AX257" i="4"/>
  <c r="P257" i="4"/>
  <c r="G257" i="4"/>
  <c r="AX256" i="4"/>
  <c r="P256" i="4"/>
  <c r="G256" i="4"/>
  <c r="AX255" i="4"/>
  <c r="P255" i="4"/>
  <c r="G255" i="4"/>
  <c r="AX254" i="4"/>
  <c r="P254" i="4"/>
  <c r="G254" i="4"/>
  <c r="AX253" i="4"/>
  <c r="P253" i="4"/>
  <c r="G253" i="4"/>
  <c r="AX252" i="4"/>
  <c r="P252" i="4"/>
  <c r="G252" i="4"/>
  <c r="AX251" i="4"/>
  <c r="P251" i="4"/>
  <c r="G251" i="4"/>
  <c r="AX250" i="4"/>
  <c r="P250" i="4"/>
  <c r="G250" i="4"/>
  <c r="AX249" i="4"/>
  <c r="P249" i="4"/>
  <c r="G249" i="4"/>
  <c r="AX248" i="4"/>
  <c r="P248" i="4"/>
  <c r="G248" i="4"/>
  <c r="AX247" i="4"/>
  <c r="P247" i="4"/>
  <c r="G247" i="4"/>
  <c r="AX246" i="4"/>
  <c r="P246" i="4"/>
  <c r="G246" i="4"/>
  <c r="AX245" i="4"/>
  <c r="P245" i="4"/>
  <c r="G245" i="4"/>
  <c r="AX244" i="4"/>
  <c r="P244" i="4"/>
  <c r="G244" i="4"/>
  <c r="AX243" i="4"/>
  <c r="P243" i="4"/>
  <c r="G243" i="4"/>
  <c r="AX242" i="4"/>
  <c r="P242" i="4"/>
  <c r="G242" i="4"/>
  <c r="AX241" i="4"/>
  <c r="P241" i="4"/>
  <c r="G241" i="4"/>
  <c r="AX240" i="4"/>
  <c r="P240" i="4"/>
  <c r="G240" i="4"/>
  <c r="AX239" i="4"/>
  <c r="P239" i="4"/>
  <c r="G239" i="4"/>
  <c r="AX238" i="4"/>
  <c r="P238" i="4"/>
  <c r="G238" i="4"/>
  <c r="AX237" i="4"/>
  <c r="P237" i="4"/>
  <c r="G237" i="4"/>
  <c r="AX236" i="4"/>
  <c r="P236" i="4"/>
  <c r="G236" i="4"/>
  <c r="AX235" i="4"/>
  <c r="P235" i="4"/>
  <c r="G235" i="4"/>
  <c r="AX234" i="4"/>
  <c r="P234" i="4"/>
  <c r="G234" i="4"/>
  <c r="AX233" i="4"/>
  <c r="P233" i="4"/>
  <c r="G233" i="4"/>
  <c r="AX232" i="4"/>
  <c r="P232" i="4"/>
  <c r="G232" i="4"/>
  <c r="AX231" i="4"/>
  <c r="P231" i="4"/>
  <c r="G231" i="4"/>
  <c r="AX230" i="4"/>
  <c r="P230" i="4"/>
  <c r="G230" i="4"/>
  <c r="AX229" i="4"/>
  <c r="P229" i="4"/>
  <c r="G229" i="4"/>
  <c r="AX228" i="4"/>
  <c r="P228" i="4"/>
  <c r="G228" i="4"/>
  <c r="AX227" i="4"/>
  <c r="P227" i="4"/>
  <c r="G227" i="4"/>
  <c r="AX226" i="4"/>
  <c r="P226" i="4"/>
  <c r="G226" i="4"/>
  <c r="AX225" i="4"/>
  <c r="P225" i="4"/>
  <c r="G225" i="4"/>
  <c r="AX224" i="4"/>
  <c r="P224" i="4"/>
  <c r="G224" i="4"/>
  <c r="AX223" i="4"/>
  <c r="P223" i="4"/>
  <c r="G223" i="4"/>
  <c r="AX222" i="4"/>
  <c r="P222" i="4"/>
  <c r="G222" i="4"/>
  <c r="AX221" i="4"/>
  <c r="P221" i="4"/>
  <c r="G221" i="4"/>
  <c r="AX220" i="4"/>
  <c r="P220" i="4"/>
  <c r="G220" i="4"/>
  <c r="AX219" i="4"/>
  <c r="P219" i="4"/>
  <c r="G219" i="4"/>
  <c r="AX218" i="4"/>
  <c r="P218" i="4"/>
  <c r="G218" i="4"/>
  <c r="AX217" i="4"/>
  <c r="P217" i="4"/>
  <c r="G217" i="4"/>
  <c r="AX216" i="4"/>
  <c r="P216" i="4"/>
  <c r="G216" i="4"/>
  <c r="AX215" i="4"/>
  <c r="P215" i="4"/>
  <c r="G215" i="4"/>
  <c r="AX214" i="4"/>
  <c r="P214" i="4"/>
  <c r="G214" i="4"/>
  <c r="AX213" i="4"/>
  <c r="P213" i="4"/>
  <c r="G213" i="4"/>
  <c r="AX212" i="4"/>
  <c r="P212" i="4"/>
  <c r="G212" i="4"/>
  <c r="AX211" i="4"/>
  <c r="P211" i="4"/>
  <c r="G211" i="4"/>
  <c r="AX210" i="4"/>
  <c r="P210" i="4"/>
  <c r="G210" i="4"/>
  <c r="AX209" i="4"/>
  <c r="P209" i="4"/>
  <c r="G209" i="4"/>
  <c r="AX208" i="4"/>
  <c r="P208" i="4"/>
  <c r="G208" i="4"/>
  <c r="AX207" i="4"/>
  <c r="P207" i="4"/>
  <c r="G207" i="4"/>
  <c r="AX206" i="4"/>
  <c r="P206" i="4"/>
  <c r="G206" i="4"/>
  <c r="AX205" i="4"/>
  <c r="P205" i="4"/>
  <c r="G205" i="4"/>
  <c r="AX204" i="4"/>
  <c r="P204" i="4"/>
  <c r="G204" i="4"/>
  <c r="AX203" i="4"/>
  <c r="P203" i="4"/>
  <c r="G203" i="4"/>
  <c r="AX202" i="4"/>
  <c r="P202" i="4"/>
  <c r="G202" i="4"/>
  <c r="AX201" i="4"/>
  <c r="P201" i="4"/>
  <c r="G201" i="4"/>
  <c r="AX200" i="4"/>
  <c r="P200" i="4"/>
  <c r="G200" i="4"/>
  <c r="AX199" i="4"/>
  <c r="P199" i="4"/>
  <c r="G199" i="4"/>
  <c r="AX198" i="4"/>
  <c r="P198" i="4"/>
  <c r="G198" i="4"/>
  <c r="AX197" i="4"/>
  <c r="P197" i="4"/>
  <c r="G197" i="4"/>
  <c r="AX196" i="4"/>
  <c r="P196" i="4"/>
  <c r="G196" i="4"/>
  <c r="AX195" i="4"/>
  <c r="P195" i="4"/>
  <c r="G195" i="4"/>
  <c r="AX194" i="4"/>
  <c r="P194" i="4"/>
  <c r="G194" i="4"/>
  <c r="AX193" i="4"/>
  <c r="P193" i="4"/>
  <c r="G193" i="4"/>
  <c r="AX192" i="4"/>
  <c r="P192" i="4"/>
  <c r="G192" i="4"/>
  <c r="AX191" i="4"/>
  <c r="P191" i="4"/>
  <c r="G191" i="4"/>
  <c r="AX190" i="4"/>
  <c r="P190" i="4"/>
  <c r="G190" i="4"/>
  <c r="AX189" i="4"/>
  <c r="P189" i="4"/>
  <c r="G189" i="4"/>
  <c r="AX188" i="4"/>
  <c r="P188" i="4"/>
  <c r="G188" i="4"/>
  <c r="AX187" i="4"/>
  <c r="P187" i="4"/>
  <c r="G187" i="4"/>
  <c r="AX186" i="4"/>
  <c r="P186" i="4"/>
  <c r="G186" i="4"/>
  <c r="AX185" i="4"/>
  <c r="P185" i="4"/>
  <c r="G185" i="4"/>
  <c r="AX184" i="4"/>
  <c r="P184" i="4"/>
  <c r="G184" i="4"/>
  <c r="AX183" i="4"/>
  <c r="P183" i="4"/>
  <c r="G183" i="4"/>
  <c r="AX182" i="4"/>
  <c r="P182" i="4"/>
  <c r="G182" i="4"/>
  <c r="AX181" i="4"/>
  <c r="P181" i="4"/>
  <c r="G181" i="4"/>
  <c r="AX180" i="4"/>
  <c r="P180" i="4"/>
  <c r="G180" i="4"/>
  <c r="AX179" i="4"/>
  <c r="P179" i="4"/>
  <c r="G179" i="4"/>
  <c r="AX178" i="4"/>
  <c r="P178" i="4"/>
  <c r="G178" i="4"/>
  <c r="AX177" i="4"/>
  <c r="P177" i="4"/>
  <c r="G177" i="4"/>
  <c r="AX176" i="4"/>
  <c r="P176" i="4"/>
  <c r="G176" i="4"/>
  <c r="AX175" i="4"/>
  <c r="P175" i="4"/>
  <c r="G175" i="4"/>
  <c r="AX174" i="4"/>
  <c r="P174" i="4"/>
  <c r="G174" i="4"/>
  <c r="AX173" i="4"/>
  <c r="P173" i="4"/>
  <c r="G173" i="4"/>
  <c r="AX172" i="4"/>
  <c r="P172" i="4"/>
  <c r="G172" i="4"/>
  <c r="AX171" i="4"/>
  <c r="P171" i="4"/>
  <c r="G171" i="4"/>
  <c r="AX170" i="4"/>
  <c r="P170" i="4"/>
  <c r="G170" i="4"/>
  <c r="AX169" i="4"/>
  <c r="P169" i="4"/>
  <c r="G169" i="4"/>
  <c r="AX168" i="4"/>
  <c r="P168" i="4"/>
  <c r="G168" i="4"/>
  <c r="AX167" i="4"/>
  <c r="P167" i="4"/>
  <c r="G167" i="4"/>
  <c r="AX166" i="4"/>
  <c r="P166" i="4"/>
  <c r="G166" i="4"/>
  <c r="AX165" i="4"/>
  <c r="P165" i="4"/>
  <c r="G165" i="4"/>
  <c r="AX164" i="4"/>
  <c r="P164" i="4"/>
  <c r="G164" i="4"/>
  <c r="AX163" i="4"/>
  <c r="P163" i="4"/>
  <c r="G163" i="4"/>
  <c r="AX162" i="4"/>
  <c r="P162" i="4"/>
  <c r="G162" i="4"/>
  <c r="AX161" i="4"/>
  <c r="P161" i="4"/>
  <c r="G161" i="4"/>
  <c r="AX160" i="4"/>
  <c r="P160" i="4"/>
  <c r="G160" i="4"/>
  <c r="AX159" i="4"/>
  <c r="P159" i="4"/>
  <c r="G159" i="4"/>
  <c r="AX158" i="4"/>
  <c r="P158" i="4"/>
  <c r="G158" i="4"/>
  <c r="AX157" i="4"/>
  <c r="P157" i="4"/>
  <c r="G157" i="4"/>
  <c r="AX156" i="4"/>
  <c r="P156" i="4"/>
  <c r="G156" i="4"/>
  <c r="AX155" i="4"/>
  <c r="P155" i="4"/>
  <c r="G155" i="4"/>
  <c r="AX154" i="4"/>
  <c r="P154" i="4"/>
  <c r="G154" i="4"/>
  <c r="AX153" i="4"/>
  <c r="P153" i="4"/>
  <c r="G153" i="4"/>
  <c r="AX152" i="4"/>
  <c r="P152" i="4"/>
  <c r="G152" i="4"/>
  <c r="AX151" i="4"/>
  <c r="P151" i="4"/>
  <c r="G151" i="4"/>
  <c r="AX150" i="4"/>
  <c r="P150" i="4"/>
  <c r="G150" i="4"/>
  <c r="AX149" i="4"/>
  <c r="P149" i="4"/>
  <c r="G149" i="4"/>
  <c r="AX148" i="4"/>
  <c r="P148" i="4"/>
  <c r="G148" i="4"/>
  <c r="AX147" i="4"/>
  <c r="P147" i="4"/>
  <c r="G147" i="4"/>
  <c r="AX146" i="4"/>
  <c r="P146" i="4"/>
  <c r="G146" i="4"/>
  <c r="AX145" i="4"/>
  <c r="P145" i="4"/>
  <c r="G145" i="4"/>
  <c r="AX144" i="4"/>
  <c r="P144" i="4"/>
  <c r="G144" i="4"/>
  <c r="AX143" i="4"/>
  <c r="P143" i="4"/>
  <c r="G143" i="4"/>
  <c r="AX142" i="4"/>
  <c r="P142" i="4"/>
  <c r="G142" i="4"/>
  <c r="AX141" i="4"/>
  <c r="P141" i="4"/>
  <c r="G141" i="4"/>
  <c r="AX140" i="4"/>
  <c r="P140" i="4"/>
  <c r="G140" i="4"/>
  <c r="AX139" i="4"/>
  <c r="P139" i="4"/>
  <c r="G139" i="4"/>
  <c r="AX138" i="4"/>
  <c r="P138" i="4"/>
  <c r="G138" i="4"/>
  <c r="AX137" i="4"/>
  <c r="P137" i="4"/>
  <c r="G137" i="4"/>
  <c r="AX136" i="4"/>
  <c r="P136" i="4"/>
  <c r="G136" i="4"/>
  <c r="AX135" i="4"/>
  <c r="P135" i="4"/>
  <c r="G135" i="4"/>
  <c r="AX134" i="4"/>
  <c r="P134" i="4"/>
  <c r="G134" i="4"/>
  <c r="AX133" i="4"/>
  <c r="P133" i="4"/>
  <c r="G133" i="4"/>
  <c r="AX132" i="4"/>
  <c r="P132" i="4"/>
  <c r="G132" i="4"/>
  <c r="AX131" i="4"/>
  <c r="P131" i="4"/>
  <c r="G131" i="4"/>
  <c r="AX130" i="4"/>
  <c r="P130" i="4"/>
  <c r="G130" i="4"/>
  <c r="AX129" i="4"/>
  <c r="P129" i="4"/>
  <c r="G129" i="4"/>
  <c r="AX128" i="4"/>
  <c r="P128" i="4"/>
  <c r="G128" i="4"/>
  <c r="AX127" i="4"/>
  <c r="P127" i="4"/>
  <c r="G127" i="4"/>
  <c r="AX126" i="4"/>
  <c r="P126" i="4"/>
  <c r="G126" i="4"/>
  <c r="AX125" i="4"/>
  <c r="P125" i="4"/>
  <c r="G125" i="4"/>
  <c r="AX124" i="4"/>
  <c r="P124" i="4"/>
  <c r="G124" i="4"/>
  <c r="AX123" i="4"/>
  <c r="P123" i="4"/>
  <c r="G123" i="4"/>
  <c r="AX122" i="4"/>
  <c r="P122" i="4"/>
  <c r="G122" i="4"/>
  <c r="AX121" i="4"/>
  <c r="P121" i="4"/>
  <c r="G121" i="4"/>
  <c r="AX120" i="4"/>
  <c r="P120" i="4"/>
  <c r="G120" i="4"/>
  <c r="AX119" i="4"/>
  <c r="P119" i="4"/>
  <c r="G119" i="4"/>
  <c r="AX118" i="4"/>
  <c r="P118" i="4"/>
  <c r="G118" i="4"/>
  <c r="AX117" i="4"/>
  <c r="P117" i="4"/>
  <c r="G117" i="4"/>
  <c r="AX116" i="4"/>
  <c r="P116" i="4"/>
  <c r="G116" i="4"/>
  <c r="AX115" i="4"/>
  <c r="P115" i="4"/>
  <c r="G115" i="4"/>
  <c r="AX114" i="4"/>
  <c r="P114" i="4"/>
  <c r="G114" i="4"/>
  <c r="AX113" i="4"/>
  <c r="P113" i="4"/>
  <c r="G113" i="4"/>
  <c r="AX112" i="4"/>
  <c r="P112" i="4"/>
  <c r="G112" i="4"/>
  <c r="AX111" i="4"/>
  <c r="P111" i="4"/>
  <c r="G111" i="4"/>
  <c r="AX110" i="4"/>
  <c r="P110" i="4"/>
  <c r="G110" i="4"/>
  <c r="AX109" i="4"/>
  <c r="P109" i="4"/>
  <c r="G109" i="4"/>
  <c r="AX108" i="4"/>
  <c r="P108" i="4"/>
  <c r="G108" i="4"/>
  <c r="AX107" i="4"/>
  <c r="P107" i="4"/>
  <c r="G107" i="4"/>
  <c r="AX106" i="4"/>
  <c r="P106" i="4"/>
  <c r="G106" i="4"/>
  <c r="AX105" i="4"/>
  <c r="P105" i="4"/>
  <c r="G105" i="4"/>
  <c r="AX104" i="4"/>
  <c r="P104" i="4"/>
  <c r="G104" i="4"/>
  <c r="AX103" i="4"/>
  <c r="P103" i="4"/>
  <c r="G103" i="4"/>
  <c r="AX102" i="4"/>
  <c r="P102" i="4"/>
  <c r="G102" i="4"/>
  <c r="AX101" i="4"/>
  <c r="P101" i="4"/>
  <c r="G101" i="4"/>
  <c r="AX100" i="4"/>
  <c r="P100" i="4"/>
  <c r="G100" i="4"/>
  <c r="AX99" i="4"/>
  <c r="P99" i="4"/>
  <c r="G99" i="4"/>
  <c r="AX98" i="4"/>
  <c r="P98" i="4"/>
  <c r="G98" i="4"/>
  <c r="AX97" i="4"/>
  <c r="P97" i="4"/>
  <c r="G97" i="4"/>
  <c r="AX96" i="4"/>
  <c r="P96" i="4"/>
  <c r="G96" i="4"/>
  <c r="AX95" i="4"/>
  <c r="P95" i="4"/>
  <c r="G95" i="4"/>
  <c r="AX94" i="4"/>
  <c r="P94" i="4"/>
  <c r="G94" i="4"/>
  <c r="AX93" i="4"/>
  <c r="P93" i="4"/>
  <c r="G93" i="4"/>
  <c r="AX92" i="4"/>
  <c r="P92" i="4"/>
  <c r="G92" i="4"/>
  <c r="AX91" i="4"/>
  <c r="P91" i="4"/>
  <c r="G91" i="4"/>
  <c r="AX90" i="4"/>
  <c r="P90" i="4"/>
  <c r="G90" i="4"/>
  <c r="AX89" i="4"/>
  <c r="P89" i="4"/>
  <c r="G89" i="4"/>
  <c r="AX88" i="4"/>
  <c r="P88" i="4"/>
  <c r="G88" i="4"/>
  <c r="AX87" i="4"/>
  <c r="P87" i="4"/>
  <c r="G87" i="4"/>
  <c r="AX86" i="4"/>
  <c r="P86" i="4"/>
  <c r="G86" i="4"/>
  <c r="AX85" i="4"/>
  <c r="P85" i="4"/>
  <c r="G85" i="4"/>
  <c r="AX84" i="4"/>
  <c r="P84" i="4"/>
  <c r="G84" i="4"/>
  <c r="AX83" i="4"/>
  <c r="P83" i="4"/>
  <c r="G83" i="4"/>
  <c r="AX82" i="4"/>
  <c r="P82" i="4"/>
  <c r="G82" i="4"/>
  <c r="AX81" i="4"/>
  <c r="P81" i="4"/>
  <c r="G81" i="4"/>
  <c r="AX80" i="4"/>
  <c r="P80" i="4"/>
  <c r="G80" i="4"/>
  <c r="AX79" i="4"/>
  <c r="P79" i="4"/>
  <c r="G79" i="4"/>
  <c r="AX78" i="4"/>
  <c r="P78" i="4"/>
  <c r="G78" i="4"/>
  <c r="AX77" i="4"/>
  <c r="P77" i="4"/>
  <c r="G77" i="4"/>
  <c r="AX76" i="4"/>
  <c r="P76" i="4"/>
  <c r="G76" i="4"/>
  <c r="AX75" i="4"/>
  <c r="P75" i="4"/>
  <c r="G75" i="4"/>
  <c r="AX74" i="4"/>
  <c r="P74" i="4"/>
  <c r="G74" i="4"/>
  <c r="AX73" i="4"/>
  <c r="P73" i="4"/>
  <c r="G73" i="4"/>
  <c r="AX72" i="4"/>
  <c r="P72" i="4"/>
  <c r="G72" i="4"/>
  <c r="AX71" i="4"/>
  <c r="P71" i="4"/>
  <c r="G71" i="4"/>
  <c r="AX70" i="4"/>
  <c r="P70" i="4"/>
  <c r="G70" i="4"/>
  <c r="AX69" i="4"/>
  <c r="P69" i="4"/>
  <c r="G69" i="4"/>
  <c r="AX68" i="4"/>
  <c r="P68" i="4"/>
  <c r="G68" i="4"/>
  <c r="AX67" i="4"/>
  <c r="P67" i="4"/>
  <c r="G67" i="4"/>
  <c r="AX66" i="4"/>
  <c r="P66" i="4"/>
  <c r="G66" i="4"/>
  <c r="AX65" i="4"/>
  <c r="P65" i="4"/>
  <c r="G65" i="4"/>
  <c r="AX64" i="4"/>
  <c r="P64" i="4"/>
  <c r="G64" i="4"/>
  <c r="AX63" i="4"/>
  <c r="P63" i="4"/>
  <c r="G63" i="4"/>
  <c r="AX62" i="4"/>
  <c r="P62" i="4"/>
  <c r="G62" i="4"/>
  <c r="AX61" i="4"/>
  <c r="P61" i="4"/>
  <c r="G61" i="4"/>
  <c r="AX60" i="4"/>
  <c r="P60" i="4"/>
  <c r="G60" i="4"/>
  <c r="AX59" i="4"/>
  <c r="P59" i="4"/>
  <c r="G59" i="4"/>
  <c r="AX58" i="4"/>
  <c r="P58" i="4"/>
  <c r="G58" i="4"/>
  <c r="AX57" i="4"/>
  <c r="P57" i="4"/>
  <c r="G57" i="4"/>
  <c r="AX56" i="4"/>
  <c r="P56" i="4"/>
  <c r="G56" i="4"/>
  <c r="AX55" i="4"/>
  <c r="P55" i="4"/>
  <c r="G55" i="4"/>
  <c r="AX54" i="4"/>
  <c r="P54" i="4"/>
  <c r="G54" i="4"/>
  <c r="AX53" i="4"/>
  <c r="P53" i="4"/>
  <c r="G53" i="4"/>
  <c r="AX52" i="4"/>
  <c r="P52" i="4"/>
  <c r="G52" i="4"/>
  <c r="AX51" i="4"/>
  <c r="P51" i="4"/>
  <c r="G51" i="4"/>
  <c r="AX50" i="4"/>
  <c r="P50" i="4"/>
  <c r="G50" i="4"/>
  <c r="AX49" i="4"/>
  <c r="P49" i="4"/>
  <c r="G49" i="4"/>
  <c r="AX48" i="4"/>
  <c r="P48" i="4"/>
  <c r="G48" i="4"/>
  <c r="AX47" i="4"/>
  <c r="P47" i="4"/>
  <c r="G47" i="4"/>
  <c r="AX46" i="4"/>
  <c r="P46" i="4"/>
  <c r="G46" i="4"/>
  <c r="AX45" i="4"/>
  <c r="P45" i="4"/>
  <c r="G45" i="4"/>
  <c r="AX44" i="4"/>
  <c r="P44" i="4"/>
  <c r="G44" i="4"/>
  <c r="AX43" i="4"/>
  <c r="P43" i="4"/>
  <c r="G43" i="4"/>
  <c r="AX42" i="4"/>
  <c r="P42" i="4"/>
  <c r="G42" i="4"/>
  <c r="AX41" i="4"/>
  <c r="P41" i="4"/>
  <c r="G41" i="4"/>
  <c r="AX40" i="4"/>
  <c r="P40" i="4"/>
  <c r="G40" i="4"/>
  <c r="AX39" i="4"/>
  <c r="P39" i="4"/>
  <c r="G39" i="4"/>
  <c r="AX38" i="4"/>
  <c r="P38" i="4"/>
  <c r="G38" i="4"/>
  <c r="AX37" i="4"/>
  <c r="P37" i="4"/>
  <c r="G37" i="4"/>
  <c r="AX36" i="4"/>
  <c r="P36" i="4"/>
  <c r="G36" i="4"/>
  <c r="AX35" i="4"/>
  <c r="P35" i="4"/>
  <c r="G35" i="4"/>
  <c r="AX34" i="4"/>
  <c r="P34" i="4"/>
  <c r="G34" i="4"/>
  <c r="AX33" i="4"/>
  <c r="P33" i="4"/>
  <c r="G33" i="4"/>
  <c r="AX32" i="4"/>
  <c r="P32" i="4"/>
  <c r="G32" i="4"/>
  <c r="AX31" i="4"/>
  <c r="P31" i="4"/>
  <c r="G31" i="4"/>
  <c r="AX30" i="4"/>
  <c r="P30" i="4"/>
  <c r="G30" i="4"/>
  <c r="AX29" i="4"/>
  <c r="P29" i="4"/>
  <c r="G29" i="4"/>
  <c r="AX28" i="4"/>
  <c r="P28" i="4"/>
  <c r="G28" i="4"/>
  <c r="AX27" i="4"/>
  <c r="P27" i="4"/>
  <c r="G27" i="4"/>
  <c r="AX26" i="4"/>
  <c r="P26" i="4"/>
  <c r="G26" i="4"/>
  <c r="AX25" i="4"/>
  <c r="P25" i="4"/>
  <c r="G25" i="4"/>
  <c r="AX24" i="4"/>
  <c r="P24" i="4"/>
  <c r="G24" i="4"/>
  <c r="AX23" i="4"/>
  <c r="P23" i="4"/>
  <c r="G23" i="4"/>
  <c r="AX22" i="4"/>
  <c r="P22" i="4"/>
  <c r="G22" i="4"/>
  <c r="AX21" i="4"/>
  <c r="P21" i="4"/>
  <c r="G21" i="4"/>
  <c r="AX20" i="4"/>
  <c r="P20" i="4"/>
  <c r="G20" i="4"/>
  <c r="AX19" i="4"/>
  <c r="P19" i="4"/>
  <c r="G19" i="4"/>
  <c r="AX18" i="4"/>
  <c r="P18" i="4"/>
  <c r="G18" i="4"/>
  <c r="AX17" i="4"/>
  <c r="P17" i="4"/>
  <c r="G17" i="4"/>
  <c r="AX16" i="4"/>
  <c r="P16" i="4"/>
  <c r="G16" i="4"/>
  <c r="AX15" i="4"/>
  <c r="P15" i="4"/>
  <c r="G15" i="4"/>
  <c r="AX14" i="4"/>
  <c r="P14" i="4"/>
  <c r="G14" i="4"/>
  <c r="AX13" i="4"/>
  <c r="P13" i="4"/>
  <c r="G13" i="4"/>
  <c r="AX12" i="4"/>
  <c r="P12" i="4"/>
  <c r="G12" i="4"/>
  <c r="L17" i="2" l="1"/>
  <c r="P18" i="2" l="1"/>
  <c r="L18" i="2"/>
  <c r="L16" i="2"/>
  <c r="K16" i="2" l="1"/>
  <c r="I17" i="2" l="1"/>
  <c r="H17" i="2"/>
  <c r="G17" i="2"/>
  <c r="F17" i="2"/>
  <c r="E17" i="2"/>
  <c r="J16" i="2"/>
  <c r="I16" i="2"/>
  <c r="H16" i="2"/>
  <c r="G16" i="2"/>
  <c r="F16" i="2"/>
  <c r="E16" i="2"/>
  <c r="I18" i="2" l="1"/>
  <c r="O18" i="2" l="1"/>
  <c r="N18" i="2"/>
  <c r="M18" i="2"/>
  <c r="K18" i="2"/>
  <c r="J18" i="2"/>
  <c r="H18" i="2"/>
  <c r="G18" i="2"/>
  <c r="F18" i="2"/>
  <c r="E18" i="2"/>
  <c r="D18" i="2"/>
  <c r="D9" i="2" l="1"/>
  <c r="E23" i="1"/>
</calcChain>
</file>

<file path=xl/sharedStrings.xml><?xml version="1.0" encoding="utf-8"?>
<sst xmlns="http://schemas.openxmlformats.org/spreadsheetml/2006/main" count="43600" uniqueCount="9225">
  <si>
    <t>MINUTA DE PRESENTACIÓN</t>
  </si>
  <si>
    <t>Los indicadores de desempeño correspondientes al Instituto de Seguridad Laboral contemplan, entre otros, el siguiente compromiso:
“Porcentaje de reclamos respondidos respecto de los reclamos recibidos al año t”. Este indicador contempla solo medición, sin meta asociada.</t>
  </si>
  <si>
    <t xml:space="preserve">
El presente archivo da cuenta del cumplimiento del indicador, incluyendo lo siguiente:</t>
  </si>
  <si>
    <t>Nombre Hoja del Libro</t>
  </si>
  <si>
    <t>Contenido</t>
  </si>
  <si>
    <t>1.- MINUTA PRESENTACIÓN</t>
  </si>
  <si>
    <t xml:space="preserve">Corresponde al resumen del indicador reportado. Además indica la estructura del medio de verificación respecto al contenido de cada hoja del presente libro excel. </t>
  </si>
  <si>
    <t>2.- CONSOLIDADO MENSUALIZADO</t>
  </si>
  <si>
    <t>Se presenta el resultado mensual y total respectivamente. Además desagregado por sexo si corresponde.</t>
  </si>
  <si>
    <t>3.- EXPLICACIÓN CÁLCULOS OPERANDOS</t>
  </si>
  <si>
    <t>Explicación de cómo se calculan y obtienen los operandos de la fórmula de cálculo del indicador y las consideraciones realizadas para su medición.</t>
  </si>
  <si>
    <t>4.- BASE DE DATOS 2022</t>
  </si>
  <si>
    <t>Detalla las variables de cada caso/registro que hace posible la medición del indicador del periodo de medición.</t>
  </si>
  <si>
    <t>5.- TABLA DE HOMOLOGACIÓN</t>
  </si>
  <si>
    <t>Explica cada una de las columnas de la hoja 4 BASE DE DATOS 2022.</t>
  </si>
  <si>
    <t xml:space="preserve">
Resumen de cumplimiento del indicador
</t>
  </si>
  <si>
    <t>Fórmula de cálculo</t>
  </si>
  <si>
    <t>Totales</t>
  </si>
  <si>
    <t>Numerador</t>
  </si>
  <si>
    <t>(Número de reclamos respondidos en año t)</t>
  </si>
  <si>
    <t>Denominador</t>
  </si>
  <si>
    <t>(Total de reclamos recibidos al año t)</t>
  </si>
  <si>
    <t>META 2022</t>
  </si>
  <si>
    <t>Sin meta</t>
  </si>
  <si>
    <t xml:space="preserve">Porcentaje de Cumplimiento de la Meta </t>
  </si>
  <si>
    <t>Sólo mide</t>
  </si>
  <si>
    <t>INDICADOR: RECLAMOS RESPONDIDOS</t>
  </si>
  <si>
    <t>Meta 2022</t>
  </si>
  <si>
    <t>Sin Meta</t>
  </si>
  <si>
    <t>Solo mide</t>
  </si>
  <si>
    <t>CONSOLIDADO MENSUALIZADO AÑO 2022</t>
  </si>
  <si>
    <t>Formula de cálculo</t>
  </si>
  <si>
    <t>Enero</t>
  </si>
  <si>
    <t>Febrero</t>
  </si>
  <si>
    <t>Marzo</t>
  </si>
  <si>
    <t>Abril</t>
  </si>
  <si>
    <t>Mayo</t>
  </si>
  <si>
    <t>Junio</t>
  </si>
  <si>
    <t>Julio</t>
  </si>
  <si>
    <t>Agosto</t>
  </si>
  <si>
    <t>Septiembre</t>
  </si>
  <si>
    <t>Octubre</t>
  </si>
  <si>
    <t>Noviembre</t>
  </si>
  <si>
    <t>Diciembre</t>
  </si>
  <si>
    <t>Resultado acumulado total</t>
  </si>
  <si>
    <t>PORCENTAJE DE CUMPLIMIENTO CON RESPECTO A LA META</t>
  </si>
  <si>
    <t>Solo Mide</t>
  </si>
  <si>
    <t>Resultado</t>
  </si>
  <si>
    <t>Fuentes de donde se extraen los resultados: STE OIRS</t>
  </si>
  <si>
    <t>EXPLICACIÓN CÁLCULOS OPERANDOS</t>
  </si>
  <si>
    <t>Variables de la Hoja 2: consolidado mensualizado</t>
  </si>
  <si>
    <t>Definición de los operandos en virtud del indicador y su fórmula de cálculo</t>
  </si>
  <si>
    <t>¿Cómo se cálcula y se obtienen los operandos para consolidar los resultados del indicador en la hoja2: consolidado mensualizado?</t>
  </si>
  <si>
    <t>NUMERADOR</t>
  </si>
  <si>
    <t xml:space="preserve">Para calcular la cantidad de reclamos que forman parte del numerador, se debe contabilizar la totalidad de los reclamos que se encuentren en las siguiente hoja y condición:
Base registro de datos 2022: registro del STE de casos entre enero a diciembre 2022, dirigiéndose a la columna "Estado del reclamo" en la cual se deben contabilizar y sumar aquellos casos que tienen la condición de "Respondidos". 
</t>
  </si>
  <si>
    <t>DENOMINADOR</t>
  </si>
  <si>
    <t xml:space="preserve">RESULTADO </t>
  </si>
  <si>
    <t>Porcentaje de reclamos respondidos en el año 2022 del total de reclamos recibidos al 2022.</t>
  </si>
  <si>
    <t>Para calcular el resultado del indicador se debe realizar la división entre la cantidad de casos presentes en el numerador y el denominador y posteriormente multiplicar el resultado por 100.</t>
  </si>
  <si>
    <t>CONSIDERACIONES PARA LA MEDICIÓN DEL INDICADOR</t>
  </si>
  <si>
    <t>1.- La Institución define como fecha de ingreso y de respuesta del reclamo OIRS, como aquellas que corresponden a la fecha de inicio y cierre del reclamo en el sistema STE OIRS, respectivamente.</t>
  </si>
  <si>
    <t>2.- La respuesta resolutiva, se entiende como toda aquella que contiene decisiones definitivas que responden a lo solicitado por el usuario, y refiere a las gestiones llevadas a cabo por parte del Servicio para proponer respuesta al requerimiento del solicitante, mediando las situaciones de contexto para resolver el reclamo.</t>
  </si>
  <si>
    <t>3.- Para efectos de dar cumplimiento a los requisitos técnicos, por instrucción de la Red de Expertos, se especifica que la columna del ID del reclamo es copiada para identificar la columna que corresponde al N° de Oficio y/o Identificación de la respuesta. Su construcción es manual. Dicha columna también se identificó y explicó en T. Homologación, en atención a lo indicado por la Red de Expertos. Además, se crea la columna "Estado del Reclamo", construida manualmente, que también es identificada y explicada en T. Homologación.</t>
  </si>
  <si>
    <t>BASE REGISTRO DE DATOS 2022</t>
  </si>
  <si>
    <t>ID</t>
  </si>
  <si>
    <t>Tipo Doc.</t>
  </si>
  <si>
    <t>Documento Relacionado</t>
  </si>
  <si>
    <t>Usuario Creación</t>
  </si>
  <si>
    <t>Fecha Creación</t>
  </si>
  <si>
    <t>Fecha Modificación</t>
  </si>
  <si>
    <t>Etapa Actual</t>
  </si>
  <si>
    <t>Días Etapa</t>
  </si>
  <si>
    <t>Días Tramitación</t>
  </si>
  <si>
    <t>Tipo de días</t>
  </si>
  <si>
    <t>Usuario Actual</t>
  </si>
  <si>
    <t>Avance Tramitación</t>
  </si>
  <si>
    <t>Fecha Max.Term.</t>
  </si>
  <si>
    <t>Fecha Fin Tramitación</t>
  </si>
  <si>
    <t>Fecha de la presentación</t>
  </si>
  <si>
    <t>RUN del solicitante</t>
  </si>
  <si>
    <t>Nº Documento Identidad del solicitante</t>
  </si>
  <si>
    <t>Nombre y Apellido solicitante</t>
  </si>
  <si>
    <t>Sexo del solicitante</t>
  </si>
  <si>
    <t>Región del solicitante</t>
  </si>
  <si>
    <t>Comuna del solicitante</t>
  </si>
  <si>
    <t>Correo electrónico del solicitante</t>
  </si>
  <si>
    <t>Teléfono del interesado</t>
  </si>
  <si>
    <t>RUN beneficiario</t>
  </si>
  <si>
    <t>Nº Documento Identidad beneficiario</t>
  </si>
  <si>
    <t>Nombre y Apellido beneficiario</t>
  </si>
  <si>
    <t>Canal que recibe esta presentación/caso</t>
  </si>
  <si>
    <t>Descripción de esta presentación/caso</t>
  </si>
  <si>
    <t>Necesito me envíen respuesta mediante</t>
  </si>
  <si>
    <t>Correo electrónico para respuesta</t>
  </si>
  <si>
    <t>Correo postal para respuesta</t>
  </si>
  <si>
    <t>Teléfono para respuesta</t>
  </si>
  <si>
    <t>Nacionalidad</t>
  </si>
  <si>
    <t>Rango de edad</t>
  </si>
  <si>
    <t>Rango de estudios</t>
  </si>
  <si>
    <t>Área/Clasificación de la presentación</t>
  </si>
  <si>
    <t>Calidad de la presentación (Ley - extraley)</t>
  </si>
  <si>
    <t>Origen de la presentación (Directo Org, SUSESO, Otro)</t>
  </si>
  <si>
    <t>Requerimiento de prórroga</t>
  </si>
  <si>
    <t>Categoria/Tipo solicitante</t>
  </si>
  <si>
    <t>Categoria/Tipo beneficiario</t>
  </si>
  <si>
    <t>Región de respuesta</t>
  </si>
  <si>
    <t>Presentación Ley N° 20.584</t>
  </si>
  <si>
    <t>Antecedente interno</t>
  </si>
  <si>
    <t>Respuesta via email</t>
  </si>
  <si>
    <t>Estado de respuesta</t>
  </si>
  <si>
    <t>N° de oficio o identificación del documento en que se contiene la respuesta</t>
  </si>
  <si>
    <t>Estado del reclamo</t>
  </si>
  <si>
    <t>288772</t>
  </si>
  <si>
    <t>Reclamos</t>
  </si>
  <si>
    <t/>
  </si>
  <si>
    <t>Juan Pablo Alvarado</t>
  </si>
  <si>
    <t>04/02/2022 13:38:14</t>
  </si>
  <si>
    <t>09/02/2022 12:02:36</t>
  </si>
  <si>
    <t>Preparación y Entrega de Respuesta</t>
  </si>
  <si>
    <t>0</t>
  </si>
  <si>
    <t>4</t>
  </si>
  <si>
    <t>Corridos</t>
  </si>
  <si>
    <t>Juan Pablo Alvarado Lecaros</t>
  </si>
  <si>
    <t>Etapa 3 de 3</t>
  </si>
  <si>
    <t>16/02/2022</t>
  </si>
  <si>
    <t>09/02/2022</t>
  </si>
  <si>
    <t>04/02/2022</t>
  </si>
  <si>
    <t>12.703.095-2</t>
  </si>
  <si>
    <t>Francisco Muñoz Toro</t>
  </si>
  <si>
    <t>Hombre</t>
  </si>
  <si>
    <t>Región del Biobío</t>
  </si>
  <si>
    <t>Coronel</t>
  </si>
  <si>
    <t>francisco_m.t@hotmail.com</t>
  </si>
  <si>
    <t>986640846</t>
  </si>
  <si>
    <t>Canal web</t>
  </si>
  <si>
    <t>Estimados sres Isl ,presento mi caso ante ustedes ya que me siento muy mal ,ya que actualmente soy paciente isl,deribado a prestadores achs.
El presente reclamo tiene como base múltiples reclamos como respaldos en correos enviados  a contralor isl sr Derlys gayoso .
En la cual consta muchas horas con medicos perdidas ,tambien he perdido muchas horas con kinesiologo, y asi tambien como he perdido viajes en avion a Santiago y estadia en hoteles ,debido a no retiro de mi persona por traslasos achs.
Tengo todos los respaldos de los correos enviados a sta coryna tambley y Derlys gayoso.
Me decidi a comentar lo que esta sucediendo ya que hasta la fecha no veo alguna solucion de lo que esta ocurriendo en mi caso y siguen ocurriendo estas cosa y el mas perjudicado soy yo con mis tratamientos,me siento muy afectado fisica y psicologicamente ya que todas estas cosas no hacen mas que retardar mi priceso de recuperación.
Esperando una respuesta y una solucion a todo lo antes mencionado.
Quedo atento y a vuestra disposición.
Saluda atte. Uds. 
Paciente Francisco Muñoz Toro
12.703.095-2</t>
  </si>
  <si>
    <t>Via Teléfonica</t>
  </si>
  <si>
    <t>CHILE</t>
  </si>
  <si>
    <t>Entre 45 y 54</t>
  </si>
  <si>
    <t>Media técnica completa</t>
  </si>
  <si>
    <t>Prestaciones médicas: Atención ambulatoria</t>
  </si>
  <si>
    <t>Ley</t>
  </si>
  <si>
    <t>Directo en el Organismo Administrador</t>
  </si>
  <si>
    <t>No</t>
  </si>
  <si>
    <t>Trabajador dependiente protegido</t>
  </si>
  <si>
    <t>NO</t>
  </si>
  <si>
    <t>se sube a CRM</t>
  </si>
  <si>
    <t>si</t>
  </si>
  <si>
    <t>Finalizado con respuesta favorable</t>
  </si>
  <si>
    <t>Respondido</t>
  </si>
  <si>
    <t>288774</t>
  </si>
  <si>
    <t>04/02/2022 14:10:22</t>
  </si>
  <si>
    <t>11/02/2022 17:15:53</t>
  </si>
  <si>
    <t>7</t>
  </si>
  <si>
    <t>11/02/2022</t>
  </si>
  <si>
    <t>14.352.909-6</t>
  </si>
  <si>
    <t>mario zapata</t>
  </si>
  <si>
    <t>Concepción</t>
  </si>
  <si>
    <t>drmariozapata@gmail.com</t>
  </si>
  <si>
    <t>998244100</t>
  </si>
  <si>
    <t>Reclamo por no pago de reembolso de gastos de rehabilitación por enfermedad profesional (reclamo n° 288548) y se me dio como respuesta que se rechaza por el siguiente motivo: "Las atenciones ambulatorias post alta, se realizaron fuera de convenios establecidos." Lo cual como respuesta es ridícula pues estas prestaciones se realizaron antes que mi cuadro fuera declarado como enfermedad profesional (me enfermé de covid en mi ejercicio como médico en el hospital de Curanilahue en enero del 2021 saliendo de la uci el 6-3-21 realizando mi rehabilitación posterior a esto hasta que volví a mi actividad laboral en junio del 2021 y recién en agosto se declaró mi cuadro como enfermedad profesional), por tanto como iba saber y usar los prestadores del ISL si todavía no se había declarado como enfermedad profesional. En poder del ISL están todos las ordenes médicas y boletas de pagos por las prestaciones que tuve que pagar de manera particular debido a la demora de uds como institución de declarar mi cuadro como enfermedad profesional, siendo que yo aporté todos los datos como corresponde.</t>
  </si>
  <si>
    <t>Correo Electrónico</t>
  </si>
  <si>
    <t>Entre 35 y 44</t>
  </si>
  <si>
    <t>Postgrado</t>
  </si>
  <si>
    <t>Prestaciones médicas: Atención hospitalaria</t>
  </si>
  <si>
    <t>se sube a crm</t>
  </si>
  <si>
    <t>288775</t>
  </si>
  <si>
    <t>Enrique Carrasco B</t>
  </si>
  <si>
    <t>04/02/2022 15:58:09</t>
  </si>
  <si>
    <t>08/02/2022 16:12:27</t>
  </si>
  <si>
    <t>Rodrigo Perez Flores</t>
  </si>
  <si>
    <t>08/02/2022</t>
  </si>
  <si>
    <t>14.521.591-9</t>
  </si>
  <si>
    <t>DAVID ADRIAZOLA</t>
  </si>
  <si>
    <t>Región Metropolitana de Santiago</t>
  </si>
  <si>
    <t>Quinta Normal</t>
  </si>
  <si>
    <t>david.adriazola@gmail.com</t>
  </si>
  <si>
    <t>937433082</t>
  </si>
  <si>
    <t>Licencia médica no ha sido pagada, y tiene más de 30 días.</t>
  </si>
  <si>
    <t>Universitaria completa</t>
  </si>
  <si>
    <t>Prestaciones económicas: Tiempo de otorgamiento de subsidios</t>
  </si>
  <si>
    <t>se informa fecha estimada de pago 18-02</t>
  </si>
  <si>
    <t>289792</t>
  </si>
  <si>
    <t>PATRICIA ANGELICA ACUñA BARRIGA</t>
  </si>
  <si>
    <t>17/03/2022 15:49:43</t>
  </si>
  <si>
    <t>28/03/2022 11:22:30</t>
  </si>
  <si>
    <t>10</t>
  </si>
  <si>
    <t>Patricia Angelica Acuña Barriga</t>
  </si>
  <si>
    <t>29/03/2022</t>
  </si>
  <si>
    <t>28/03/2022</t>
  </si>
  <si>
    <t>17/03/2022</t>
  </si>
  <si>
    <t>11.239.117-7</t>
  </si>
  <si>
    <t>Rodrigo Fierro Lefmo</t>
  </si>
  <si>
    <t>Florida</t>
  </si>
  <si>
    <t>maryan.cc7@gmail.com</t>
  </si>
  <si>
    <t>961734464</t>
  </si>
  <si>
    <t>Al Pago de Mi Licencia</t>
  </si>
  <si>
    <t>Entre 55 y 64</t>
  </si>
  <si>
    <t>Media incompleta</t>
  </si>
  <si>
    <t>Se cierra caso ID 289792 con fecha 28 marzo y se sube respaldo Carta CRM.</t>
  </si>
  <si>
    <t>288769</t>
  </si>
  <si>
    <t>04/02/2022 12:45:51</t>
  </si>
  <si>
    <t>09/02/2022 16:41:19</t>
  </si>
  <si>
    <t>5</t>
  </si>
  <si>
    <t>14.064.769-1</t>
  </si>
  <si>
    <t>REINALDO AGUILAR</t>
  </si>
  <si>
    <t>aspul.hormigones@gmail.com</t>
  </si>
  <si>
    <t>954172980</t>
  </si>
  <si>
    <t>76.769.493-8</t>
  </si>
  <si>
    <t>CONSTRUCTORA AGUILAR LARENAS SPA</t>
  </si>
  <si>
    <t>Como representante legal de la Constructora Aguilar Larenas Spa la pagina web no me proporciona los certificados que solicitan las empresas mandantes al no poder anexar los datos de la empresa al rut del representante legal, siempre me dice que existe algun error luego de eso informando que es problema web.</t>
  </si>
  <si>
    <t>Entre 25 y 34</t>
  </si>
  <si>
    <t>Superior técnica completa</t>
  </si>
  <si>
    <t>Otros</t>
  </si>
  <si>
    <t>Empresa adherente o afiliada</t>
  </si>
  <si>
    <t>290829</t>
  </si>
  <si>
    <t>Laura Rojas Cerda</t>
  </si>
  <si>
    <t>23/04/2022 16:18:45</t>
  </si>
  <si>
    <t>28/04/2022 17:18:50</t>
  </si>
  <si>
    <t>Laura Gabriela Rojas Cerda</t>
  </si>
  <si>
    <t>05/05/2022</t>
  </si>
  <si>
    <t>28/04/2022</t>
  </si>
  <si>
    <t>23/04/2022</t>
  </si>
  <si>
    <t>7.335.678-4</t>
  </si>
  <si>
    <t>Maria Eliana Ponce Olivares</t>
  </si>
  <si>
    <t>Mujer</t>
  </si>
  <si>
    <t>Región de Valparaíso</t>
  </si>
  <si>
    <t>Limache</t>
  </si>
  <si>
    <t>sebastianponceponce@gmail.com</t>
  </si>
  <si>
    <t>966374912</t>
  </si>
  <si>
    <t>solicito a ustedes porfavor pago de licencia iniciada el 20 de marzo equivalente a 2 meses de licencia, ya que he llamado y me han dado información erronea en isl y por eso recurro a ustedes, en esta ocasión, no tengo dinero para ir a terapias y ya pasaron mas de un mes sin el pago de la licencia, porfavor les pido que puedan ayudarme...</t>
  </si>
  <si>
    <t>Más de 65</t>
  </si>
  <si>
    <t>Básica completa o menos</t>
  </si>
  <si>
    <t>Prestaciones económicas: Cálculo de subsidios</t>
  </si>
  <si>
    <t>Se llama por teléfono a usuario para informar sobre respuesta reclamo.</t>
  </si>
  <si>
    <t xml:space="preserve">ID DE RECLAMO: 290829
FECHA RESPUESTA: 28-04-2022
Estimada
Sra. María Ponce Olivares
Presente
 Junto con saludar, a través del presente se da respuesta a su reclamo N° 290829 ingresado mediante nuestro formulario OIRS, referido a la demora en el pago de la licencia médica folio 67674636-6 por 60 días.
Este Instituto ha revisado su requerimiento, siendo posible informar mediante el presente lo siguiente: se verifica que licencia médica se encuentra tramitada en nuestro sistema.
Visto lo anterior, informamos a usted que licencia médica consultada se encuentra disponible para su cobro en Banco Estado desde el 28-04-2022.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</si>
  <si>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289803</t>
  </si>
  <si>
    <t>Javier Mancilla Vera</t>
  </si>
  <si>
    <t>18/03/2022 08:51:39</t>
  </si>
  <si>
    <t>24/03/2022 14:50:52</t>
  </si>
  <si>
    <t>6</t>
  </si>
  <si>
    <t>Paola Aguilar Trujillo</t>
  </si>
  <si>
    <t>30/03/2022</t>
  </si>
  <si>
    <t>24/03/2022</t>
  </si>
  <si>
    <t>18/03/2022</t>
  </si>
  <si>
    <t>15.650.620-6</t>
  </si>
  <si>
    <t>Gladys Zapata</t>
  </si>
  <si>
    <t>Región de Los Lagos</t>
  </si>
  <si>
    <t>Puerto Montt</t>
  </si>
  <si>
    <t>gezapata@uc.cl</t>
  </si>
  <si>
    <t>992117045</t>
  </si>
  <si>
    <t>Quisiera saber qué pasa con mi caso, ya que hace más de un año que estoy sin atención médica, habiéndola solicitado por medio de reclamo presencial, ya que me habían diagnosticado con stress. Volví a hacer el reclamo de forma presencial en la sucursal del centro de santiago, debido a que continúo con dolores físicos en la espalda y nunca tuve un diagnóstico certero, ya que permanecí en tratamiento sin que me hayan efectuado NINGUN examen físico respecto de la dolencia de la espalda que permanece 2022. Espero que me puedan gestionar una hora de atención en Puerto Montt ya que me cambié de ciudad.</t>
  </si>
  <si>
    <t>Prestaciones médicas: Tiempos de espera</t>
  </si>
  <si>
    <t>Otro</t>
  </si>
  <si>
    <t>se contacta a usuaria</t>
  </si>
  <si>
    <t xml:space="preserve">Estimada
Gladys Zapata   
Presente
Junto con saludar, a través del presente se da respuesta a reclamo N° 289803   ingresado mediante nuestro formulario OIRS, reingreso por atención médica.
Este Instituto ha revisado su requerimiento, siendo posible informar mediante el presente lo siguiente:
Primeramente  informamos que en relación a su reclamo  no fue factible tomar contacto  de manera telefónica con Ud., para recopilar más información, intentamos llamarla los días 22/03/2022 y 23/03/2022  sin tener  respuesta.   
De igual manera y para abordar su requerimiento , le adjuntamos a Ud., formulario único de prestaciones médicas y anexo N°2   solicitud de prestaciones médicas por reingreso. Este formulario debe completarlo y presentarlo en nuestras oficinas de forma presencial , ubicadas en calle Quillota N°175 oficina N°805 Puerto Montt. O enviarlo a nuestro correo electrónico regional loslagos@isl.gob.cl, adjuntando además copia de su cédula identidad. En paralelo y para su conocimiento le informamos que nuestra Coordinadora de Salud Regional se encuentra realizando las gestiones pertinentes para obtener los antecedentes de su caso y darle la atención que requiere.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
Recordamos además que, ante cualquier reclamo, apelación, denuncia o disconformidad, Ud. puede dirigirse a la Superintendencia de Seguridad Social www.suseso.cl
Sin otro particular, le saluda atentamente;
SOFIA BOHLE PEREZ
DIRECCIÓN REGIONAL DE LOS LAGOS
INSTITUTO DE SEGURIDAD LABORAL
</t>
  </si>
  <si>
    <t>290836</t>
  </si>
  <si>
    <t>Cesar Alfonso Palma Torres</t>
  </si>
  <si>
    <t>23/04/2022 23:23:54</t>
  </si>
  <si>
    <t>3</t>
  </si>
  <si>
    <t>8</t>
  </si>
  <si>
    <t>Cristian Chavez Liempi</t>
  </si>
  <si>
    <t>Etapa 2 de 3</t>
  </si>
  <si>
    <t>15.540.037-4</t>
  </si>
  <si>
    <t>Priscilla Carolina López Painemán</t>
  </si>
  <si>
    <t>Región de La Araucanía</t>
  </si>
  <si>
    <t>Nueva Imperial</t>
  </si>
  <si>
    <t>carnic24@gmail.com</t>
  </si>
  <si>
    <t>56995699987</t>
  </si>
  <si>
    <t>Canal Sucursal</t>
  </si>
  <si>
    <t>El día 11 de Marzo, me dirijo a sucursal de Isl Temuco para realizar solicitud de  devolución de gastos de alimentación  y de locomoción  por accidente laboral ocurrido el día 5 de octubre de 2021. Devolución que aun no recibo ya que según respondieron por correo electrónico hace unos días aun se encuentra  en revisión a nivel central. solicito agilizar esta petición de devolución ya que cesaron mis prestaciones y debo costear mis gastos de traslado y médicos con mi previsión y no cuento con los recursos para poder hacerlo.</t>
  </si>
  <si>
    <t>288786</t>
  </si>
  <si>
    <t>Nestor Eduardo Villarroel Hipp</t>
  </si>
  <si>
    <t>07/02/2022 12:36:03</t>
  </si>
  <si>
    <t>17/02/2022 16:32:25</t>
  </si>
  <si>
    <t>19/02/2022</t>
  </si>
  <si>
    <t>17/02/2022</t>
  </si>
  <si>
    <t>07/02/2022</t>
  </si>
  <si>
    <t>13.849.627-9</t>
  </si>
  <si>
    <t>Mario Arturo Schwerter vicencio</t>
  </si>
  <si>
    <t>Fresia</t>
  </si>
  <si>
    <t>schwertervicenciomario@gmail.com</t>
  </si>
  <si>
    <t>945405595</t>
  </si>
  <si>
    <t>solicito información acerca de mis licencias medicas a contar desde el 14 de noviembre 2021 y las que se han emitido a la fecha, tengo en conocimiento que la primera fue rechazada por reposo injustificado y que había que adjuntar informe medico y además exámenes, que fue lo que hice, pero sigo sin tener mayor respuesta, ya pasaron los 15 días hábiles que se tomaría el isl para darme una respuesta y aun sigo esperando necesito urgentemente los pagos de mis licencias me encuentro sin ingresos desde el mes de noviembre del año pasado y ya estamos a 7 de febrero del 2022.</t>
  </si>
  <si>
    <t>Media completa</t>
  </si>
  <si>
    <t>CONSULTAS A CONTRALORIA MEDICA</t>
  </si>
  <si>
    <t>Estimado
Mario Arturo Schwerter Vivencio
Presente
Junto con saludar, a través del presente se da respuesta a su reclamo N°288786 ingresado mediante nuestro formulario OIRS, referido a pago de licencias médicas.
Este Instituto ha revisado su requerimiento, siendo posible informar mediante el presente lo siguiente:
Visto lo anterior, indicamos a usted detalle de licencias médicas requeridas por Ud. desde noviembre 2021:
LM Folio N° 62088070-1:  Inicio reposo 15-11-2021: Rechazada, se presentó recurso de reposición con antecedentes. Finalmente, el Recurso fue rechazado. Puede apelar a la SUSESO (Superintendencia de Seguridad Social)
LM Folio N° 63415893-6     Inicio reposo 15-12-2021: Rechazada, se presentó recurso de reposición con antecedentes. Finalmente, el Recurso fue rechazado. Puede apelar a la SUSESO (Superintendencia de Seguridad Social)
LM Folio N° 64440266-5    Inicio reposo 14-01-2022: Rechazada por reposo injustificado, misma causal de los rechazos anteriores. Tiene la misma alternativa que las anteriores. Solicitar recurso de Reposición con esta Institución, corriendo el riesgo que vuelva a ser rechazada ya que tiene la misma causal que las otras licencias médicas que ya le rechazaron. O apelar directamente a la SUSESO.
LM Folio N° 65015826-1      28-01-2022 Esta licencia médica está en proceso en Contraloría Médica aún no está resuelta. Siguiendo con lo sucedido con las licencias médicas anteriores es muy probable que sea rechazada por la misma causal, y también tendría la alternativa de apelar a SUSESO.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SOFIA BOHLE PEREZ
DIRECCIÓN REGIONAL DE LOS LAGOS
INSTITUTO DE SEGURIDAD LABORAL
PAT</t>
  </si>
  <si>
    <t>290835</t>
  </si>
  <si>
    <t>23/04/2022 23:13:14</t>
  </si>
  <si>
    <t>Priscilla López Painemán</t>
  </si>
  <si>
    <t>El día 05 de Octubre del año 2021, aproximadamente a las 01: 00 am, mientras me encontraba cumpliendo mi turno de noche en servicio de urgencia obstétrica del hospital Dr. Hernán Henríquez Aravena de Temuco en box de atención con paciente de 19 años obesa mórbida que se encuentra en camilla Ginecológica, ella me solicita ayuda para poder sentarse y pararse de la camilla, por lo que extiendo mi brazo izquierdo y ella se toma fuertemente de mi muñeca y tira toda mi extremidad de manera brusca, causando inflamación en la zona y dolor generalizado en el brazo de inmediato.  Terminado mi turno fui derivada a clínica red salud mayor Temuco donde comienza mi atención por ISL.
          Desde ese día se me practicaron múltiples exámenes de imágenes y controles médicos y kinesiológicos, con muy pocos avances en mi recuperación y/o rehabilitación. 
Rnm. de hombro Izquierdo con fecha 29 de Octubre del 2021, arroja múltiples diagnósticos, 
•	Cambios degenerativos de la articulación acromioclavicular asociado a una sinovitis secundaria.
•	Bursitis subacromiosubdeltoídea.
•	Bursitis subcoracoídea.
•	Tenosinovitis bicipital.
•	Signos de tendinosis del tendón del músculo infraespinoso.
•	Signos de tendinosis del tendón del músculo supraespinoso asociado a una rotura de espesor parcial, ancho parcial a nivel del tercio medio del tendón. 
•	Ruptura del rodete glenoideo hacia su segmento anterosuperior.
       Lo que ocasiona que se me indique utilizar muñequera inmovilizadora y cabestrillo en brazo izquierdo y se solicita evaluación de profesional traumatólogo, que nunca fue autorizada, debido a esto comienzo atención por mi previsión con el profesional en Enero del año 2022. Quien sospecha de capsulitis adhesiva y descarta diagnósticos de resonancia magnética antes mencionada por lo que me solicita nueva Rnm. Con mi previsión, donde confirma diagnostico el 25 de Enero del 2022.
•	Tendinosis de supraespinoso sin rotura.
•	Discreto aumento de señal laminar de Bursa subacromial
•	Capsulitis adhesiva hombro izq.
•	Tenosinovitis de Quervain izq.
        Suspendiendo terapia kinesiológica producto del fuerte dolor y muy poca tolerancia a ejercicios en ese momento.
       Actualmente me encuentro con diagnostico de capsulitis adhesiva en hombro izquierdo producto del prolongado tiempo de inmovilización de mi extremidad izquierda y tenosinovitis de Quervain en muñeca izquierda. .
      Además dejo constancia de la poca seriedad con la que actúa la institución ISL ya que califican como de origen común patología que no aparece en mi ficha clínica y mesclando dos diagnósticos completamente distintos (quiste sinovial del pie izquierdo tenosinovitis de Quervain), lo que deja ver la poca rigurosidad en el seguimiento de los casos. Sumando a esto que fui notificada de un día para otro del cese de mis prestaciones, dejándome sin alta medica, sin tratamiento farmacológico y sin rehabilitación kinésica y apoyo psicológico, lo que suma nivel de stress y frustración a la recuperaci</t>
  </si>
  <si>
    <t>Calificación de accidentes y enfermedades profesionales</t>
  </si>
  <si>
    <t>290845</t>
  </si>
  <si>
    <t>25/04/2022 09:05:45</t>
  </si>
  <si>
    <t>28/04/2022 14:25:44</t>
  </si>
  <si>
    <t>Jose Luis Rojas Peralta</t>
  </si>
  <si>
    <t>07/05/2022</t>
  </si>
  <si>
    <t>25/04/2022</t>
  </si>
  <si>
    <t>41.061.365-4</t>
  </si>
  <si>
    <t>Luis Carlos Pizarro Posada</t>
  </si>
  <si>
    <t>La Florida</t>
  </si>
  <si>
    <t>luispizarro1973rt@gmail.com</t>
  </si>
  <si>
    <t>997761253</t>
  </si>
  <si>
    <t>la siguiente queja es por que no se me pagan las licencias del mes de febrero, 2-60698905, desde el 27/02/2022 al 28/03/2022. La segunda es 2-60483355 desde 29/03/2022 al 27/04/2022.
les pido expliquen porque se hace tan demorado el pago, ya que me encuentro en una situación muy dura, les pido por favor se haga el pago ya que no tengo ningún ingreso monetario, gracias por su atención.</t>
  </si>
  <si>
    <t>COLOMBIA</t>
  </si>
  <si>
    <t>No responde</t>
  </si>
  <si>
    <t>Respuesta enviada por CRM al correo luispizarro1973rt@gmail.com</t>
  </si>
  <si>
    <t>290840</t>
  </si>
  <si>
    <t>24/04/2022 20:40:18</t>
  </si>
  <si>
    <t>06/05/2022</t>
  </si>
  <si>
    <t>24/04/2022</t>
  </si>
  <si>
    <t>44.216.501-7</t>
  </si>
  <si>
    <t>Carlos Perdomo</t>
  </si>
  <si>
    <t>Santiago</t>
  </si>
  <si>
    <t>carloseliasperdomo92@gmail.com</t>
  </si>
  <si>
    <t>961388171</t>
  </si>
  <si>
    <t>Buenas tardes, escribo para solicitar fecha de pago de una licencia medica del 20 de marzo(30 dias) de la cual ya a pasado un mes de su ingreso y todavia no he recibido fecha de pago. Espero su respuesta</t>
  </si>
  <si>
    <t>VENEZUELA</t>
  </si>
  <si>
    <t>289828</t>
  </si>
  <si>
    <t>19/03/2022 20:02:46</t>
  </si>
  <si>
    <t>08/04/2022 09:54:18</t>
  </si>
  <si>
    <t>19</t>
  </si>
  <si>
    <t>31/03/2022</t>
  </si>
  <si>
    <t>08/04/2022</t>
  </si>
  <si>
    <t>19/03/2022</t>
  </si>
  <si>
    <t>135802964</t>
  </si>
  <si>
    <t>Erwin garces coña</t>
  </si>
  <si>
    <t>Angol</t>
  </si>
  <si>
    <t>www.graceserwin143@gmail.com</t>
  </si>
  <si>
    <t>56937547285</t>
  </si>
  <si>
    <t>1355802964</t>
  </si>
  <si>
    <t>Canal telefónico</t>
  </si>
  <si>
    <t>Hola tengo una licencia medica por el isl de 2 de febrero 2022 y ya estamos cerca de abril ya serán 2 meses ya no tengo dinero ni para comer tengo deudas más los viajes que hago a temuco que institución es esta que joden al trabajador tengo una herida en mi mano y no tengo a donde sacar dinero nesecito mi pago ante erwin garces</t>
  </si>
  <si>
    <t>Si</t>
  </si>
  <si>
    <t>Con fecha 07-04-2022, se da respuesta vía correo electrónico.</t>
  </si>
  <si>
    <t xml:space="preserve">Estimado
ERWIN GARCES COÑA
Presente
Junto con saludar, a través del presente se da respuesta a su reclamo N° 289828 ingresado mediante nuestro
formulario OIRS, referido a no pago de Licencia Médica.
Este Instituto ha revisado su requerimiento, siendo posible informar mediante el presente lo siguiente:
1.- Para poder procesar una Licencia Médica, debe ser generada y procesada la correspondiente Denuncia de
Accidente del Trabajo, la cual, está asociada al reposo emitido por el médico tratante. Por lo anterior, si bien es
cierto, su licencia médica es de fecha 02-02-2022, la formalización de la denuncia fue realizada recién con fecha
22-02-2022, lo cual, generó un desfase no menor en la reactivación de gestión de la licencia médica.
2.- Respecto de Licencias Médicas, LM N° 65422539-7, ésta se encuentra pagada mediante abono cuenta Rut con
fecha 25-03-2022, las licencias de continuación aún se encuentran en su proceso de tramitación.
Expresamos a usted nuestras disculpas por la situación experimentada, pero dejamos clara la orientación en
relación a necesidad de ingreso de denuncia para que se pueda activar la gestión de una LM en nuestra Institución.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</si>
  <si>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288805</t>
  </si>
  <si>
    <t>07/02/2022 19:15:56</t>
  </si>
  <si>
    <t>10/02/2022 11:56:00</t>
  </si>
  <si>
    <t>2</t>
  </si>
  <si>
    <t>10/02/2022</t>
  </si>
  <si>
    <t>12.808.886-5</t>
  </si>
  <si>
    <t>Miguel Lataste Rodriguez</t>
  </si>
  <si>
    <t>Maipú</t>
  </si>
  <si>
    <t>latcom@lataste.cl</t>
  </si>
  <si>
    <t>977915295</t>
  </si>
  <si>
    <t>Solicito evaluación  de Tasa accidentabilidad de mi empresa rut 76294318-2, la actual es 3.48% muy alta para la actividad comercial</t>
  </si>
  <si>
    <t>Tasa de cotización</t>
  </si>
  <si>
    <t>Respuesta enviada por sistema CRM al correo latcom@lataste.cl</t>
  </si>
  <si>
    <t>288806</t>
  </si>
  <si>
    <t>Elena Villarroel C</t>
  </si>
  <si>
    <t>08/02/2022 09:02:45</t>
  </si>
  <si>
    <t>11/02/2022 12:25:46</t>
  </si>
  <si>
    <t>Elena Maritza Villarroel Cortes</t>
  </si>
  <si>
    <t>20/02/2022</t>
  </si>
  <si>
    <t>16307575K</t>
  </si>
  <si>
    <t>MAURICIO ALEJANDRO LARRONDO DIAZ</t>
  </si>
  <si>
    <t>Región de Coquimbo</t>
  </si>
  <si>
    <t>La Serena</t>
  </si>
  <si>
    <t>alejandrojuandaviddiaz@gmail.com</t>
  </si>
  <si>
    <t>954496572</t>
  </si>
  <si>
    <t>HE VENIDO EN ENUMERARLES OCASIONES Y LLLAMADO POR TELEFONO Y ME ENTREGAN DIFERENTES INFORMACIÓN RESPECTO AL PAGO DE MI LICENCIA MÉDICA QUE EMPEZO EL 07-01-2022 Y A LA FECHA NO TENIDO RESPUESTA POSITIVA.
POR OTRA PARTE, QUIERO INFORMAR QUE HE LLAMADO A LA LINEA 6005869090 Y AL ESTAR ENTREGANDO INFORMACIÓN ME CORTAN EL LLAMADO.</t>
  </si>
  <si>
    <t>SI</t>
  </si>
  <si>
    <t>Se entrega respuesta en PDF a usuario.</t>
  </si>
  <si>
    <t>288800</t>
  </si>
  <si>
    <t>07/02/2022 17:46:11</t>
  </si>
  <si>
    <t>09/02/2022 16:58:05</t>
  </si>
  <si>
    <t>1</t>
  </si>
  <si>
    <t>16.446.449-0</t>
  </si>
  <si>
    <t>ARNOLDO POBLETE CHANDIA</t>
  </si>
  <si>
    <t>Estación Central</t>
  </si>
  <si>
    <t>chpca6891@hotmail.com</t>
  </si>
  <si>
    <t>957024152</t>
  </si>
  <si>
    <t>DEMORA EN PAGO DE LICENCIAS MEDICAS</t>
  </si>
  <si>
    <t>Media técnica incompleta</t>
  </si>
  <si>
    <t>Respuesta enviada por CRM al correo chpca6891@hotmail.com</t>
  </si>
  <si>
    <t>290849</t>
  </si>
  <si>
    <t>25/04/2022 09:39:35</t>
  </si>
  <si>
    <t>11.669.461-1</t>
  </si>
  <si>
    <t>Rodrigo Bravo</t>
  </si>
  <si>
    <t>El Bosque</t>
  </si>
  <si>
    <t>rodribravo1006@gmail.com</t>
  </si>
  <si>
    <t>971452256</t>
  </si>
  <si>
    <t>Estimados: 
Envió reclamo por licencia medica de 30 días del mes de marzo ( 12-03-2022) la cual a la fecha actual no ha sido cancelada. Según lo estipulado por isl se pasaron de la fecha de pago</t>
  </si>
  <si>
    <t>289827</t>
  </si>
  <si>
    <t>19/03/2022 12:16:22</t>
  </si>
  <si>
    <t>01/04/2022 10:36:20</t>
  </si>
  <si>
    <t>12</t>
  </si>
  <si>
    <t>01/04/2022</t>
  </si>
  <si>
    <t>163615614</t>
  </si>
  <si>
    <t>maria jose lobos</t>
  </si>
  <si>
    <t>Las Condes</t>
  </si>
  <si>
    <t>mjlobosb@gmail.com</t>
  </si>
  <si>
    <t>932549366</t>
  </si>
  <si>
    <t>el dia 16 de marzo de 2022 me llamo una enfermera del ISL diciendome que "yo ya no queria los servicios de asistecia en el domicilio" siendo que jamas he manifestado tal solicitud, debido a que producto de las lesiones graves que sufri producto al grand accidente, es que NECESITO la asistencia en el domicilio, no puedo caminar, por lo tengo nisiquiera tengo acceso a las necesidades basicas como poder hacerme comida y menos poder ir al baño, ya que en la casa donde me brindaron apoyo para poder estar, no cuenta con los espacios necesarios o infraestructura para poder acceder a estos espacios de uso vital.
Dejo constancia de este hecho ya que la ayuda de un ausiliar es de gran necesidad y no quiero que se generen confusiones ni malos entendidos.
de hecho en la actualiad sigo esperando la respuesta de ser evaluada por el quipo de salud mental ya que se me ha hecho de gran dificultad llevar todo este que a generado el accidente y realmente necesito apoyo profesional. Llevo mas de 1 mes pidiendo ayuda sicologica y aun no tengo respuestas.</t>
  </si>
  <si>
    <t>Respuesta enviada por CRM al correo mjlobosb@gmail.com</t>
  </si>
  <si>
    <t>290857</t>
  </si>
  <si>
    <t>25/04/2022 10:54:31</t>
  </si>
  <si>
    <t>19.566.180-4</t>
  </si>
  <si>
    <t>Isidora Lopresti Alcalde</t>
  </si>
  <si>
    <t>Ñuñoa</t>
  </si>
  <si>
    <t>isidoralopresti@gmail.com</t>
  </si>
  <si>
    <t>986490160</t>
  </si>
  <si>
    <t>El día 25/03 se envió documentación para hacer valido el pago de licencia, a su correo. 
El cual fue recepcionado el 28/03 aclarando que adjuntaría mis documentos para completar el pago de licencia.
hoy 25/04 los documentos aun han sido enviados. Por lo que me veo afectada con la tardía de 30 días más en el pago de mi licencia.
Espero una pronta respuesta y RÁPIDA solución.
ISIDORA LOPRESTI ALCALDE
isidoralopresti@gmail.com
+56986490160</t>
  </si>
  <si>
    <t>Entre 18 y 24 años</t>
  </si>
  <si>
    <t>289835</t>
  </si>
  <si>
    <t>21/03/2022 10:26:45</t>
  </si>
  <si>
    <t>25/03/2022 09:24:24</t>
  </si>
  <si>
    <t>02/04/2022</t>
  </si>
  <si>
    <t>25/03/2022</t>
  </si>
  <si>
    <t>21/03/2022</t>
  </si>
  <si>
    <t>18.289.148-7</t>
  </si>
  <si>
    <t>Yared Abigail Cardenas Miranda</t>
  </si>
  <si>
    <t>Providencia</t>
  </si>
  <si>
    <t>scardenasconstruccion@gmail.com</t>
  </si>
  <si>
    <t>951784140</t>
  </si>
  <si>
    <t>Mi nombre es Yared Abigail Cardeñas Miranda Rut: 18289148-7 representante de la empresa C C CONSTRUCCION SpA rut: 77315081-8, hago este reclamo por que  cada vez que necesito sacar un certificado de Accidentabilidad me arroja  con los datos de los trabajadores no actualizados , esto me ha provocado tener problema con las empresas que contrata los servicios además  en varias ocasiones he intentado solicitar la clave por la pagina pero no me deja llenar el Formulario de Asociación. 
Quedo atenta a su respuesta.
Atte,</t>
  </si>
  <si>
    <t>Afiliación o adhesión</t>
  </si>
  <si>
    <t>Respuesta enviada por CRM al correo scardenasconstruccion@gmail.com</t>
  </si>
  <si>
    <t>289841</t>
  </si>
  <si>
    <t>21/03/2022 12:48:09</t>
  </si>
  <si>
    <t>18/04/2022 18:15:52</t>
  </si>
  <si>
    <t>28</t>
  </si>
  <si>
    <t>18/04/2022</t>
  </si>
  <si>
    <t>154821260</t>
  </si>
  <si>
    <t>simond gonzalez hidrobo</t>
  </si>
  <si>
    <t>Viña del Mar</t>
  </si>
  <si>
    <t>mariajoseperez649@gmail.com</t>
  </si>
  <si>
    <t>947465188</t>
  </si>
  <si>
    <t>He estado con licencias desde el 19 de Julio de 2021, desde mi ultimo accidente. En todas las licencias anteriores me pagaron  alrededor de $500.000. Con la última licencia , la n°619813189 he tenido solo problemas  , primero me pagaron 1 día siendo que la licencia era de 31 días, reclamé  en la oficina de Viña del mar y después me pagaron los 30 días  pero no alcanza el monto de las otras y eso no puede ser  así que exijo que me paguen la diferencia que me deben</t>
  </si>
  <si>
    <t>Trabajador independiente protegido</t>
  </si>
  <si>
    <t>Se solicita antecedentes a la Unidad de Subsidios de nivel central, quienes pesquisa que hubo un error el cálculo</t>
  </si>
  <si>
    <t xml:space="preserve">ID DE RECLAMO: 289841
FECHA RESPUESTA: 18-04-2022
Estimado
Don Simond González Hidrobo
Presente
 Junto con saludar, a través del presente se da respuesta a su reclamo N° 289841 ingresado mediante nuestro formulario OIRS, referido a la diferencia en el monto pagado en la licencia médica n° 619813189, el cual es inferior en relación a otras licencias por del mismo periodo.
Este Instituto ha revisado su requerimiento, siendo posible informar mediante el presente lo siguiente: su caso se derivó a la Unidad de Subsidios de Nivel Central los cual revisaron la totalidad de subsidios y siniestros que usted ha tenido.
Visto lo anterior, informamos que ISL posterior a la revisión efectuada por nuestra Unidad de Subsidios concluyó que ocurrió un error en el cálculo de la licencia médica mencionada por usted, sumada a otras, ya que se utilizó una base de cálculo antigua que no correspondía a lo que se debía considerar, por lo que se generaron diferencia en los montos a pagar, los cuales serán informados a través de una carta certificada que recibirá en su domicilio.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(S)
INSTITUTO DE SEGURIDAD LABORAL
LRC 
</t>
  </si>
  <si>
    <t>Finalizado con respuesta desfavorable</t>
  </si>
  <si>
    <t>290865</t>
  </si>
  <si>
    <t>25/04/2022 12:19:40</t>
  </si>
  <si>
    <t>29/04/2022 15:24:42</t>
  </si>
  <si>
    <t>29/04/2022</t>
  </si>
  <si>
    <t>10.346.968-6</t>
  </si>
  <si>
    <t>SERGIO CASTRO CONTADOR</t>
  </si>
  <si>
    <t>Valparaíso</t>
  </si>
  <si>
    <t>scastroc354@gmail.com</t>
  </si>
  <si>
    <t>962216708</t>
  </si>
  <si>
    <t>Retraso excesivo en el pago de  la licencia médica 67964154-9, la cual fue emitida 21-03-2022 , iniciando el periodo de reposo 17-03-2022 por 30 días, siendo hoy 25 de abril aún no me pagan la licencia médica. Considero que la demora en el pago ha sido mucha, tengo demasiadas deudas que pagar, debo el arriendo, prestamos personales, esto ha sido perjucial para mi.</t>
  </si>
  <si>
    <t>Se revisa SLME</t>
  </si>
  <si>
    <t xml:space="preserve">ID DE RECLAMO: 290865
FECHA RESPUESTA: 29-04-2022
Estimado
Don Sergio Castro Contador
Presente
 Junto con saludar, a través del presente se da respuesta a su reclamo N° 290865 ingresado mediante nuestro formulario OIRS, referido a la demora en el pago de la licencia médica folio a 67964154-9 por 30 días.
Este Instituto ha revisado su requerimiento, siendo posible informar mediante el presente lo siguiente: se verifica que licencia médica se encuentra tramitada en nuestro sistema.
Visto lo anterior, informamos a usted que licencia médica consultada se encuentra rechazada por parte de nuestra contraloría médica, debido a que existe una superposición de periodos por un 1 día con la licencia médica anterior, razón por la que se solicita al prestador médico que emita nuevamente las dos últimas licencias médicas, ya que con la última ocurre el mismo inconveniente.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</si>
  <si>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290867</t>
  </si>
  <si>
    <t>25/04/2022 12:23:01</t>
  </si>
  <si>
    <t>9.323.744-7</t>
  </si>
  <si>
    <t>Juan Carlos Herrera</t>
  </si>
  <si>
    <t>San Felipe</t>
  </si>
  <si>
    <t>notiene@notiene.com</t>
  </si>
  <si>
    <t>963273219</t>
  </si>
  <si>
    <t>Realizo reclamo por 2 licencias medicas no pagadas de los periodos 14/02/2022 y 16/03/2022 encontrándome ya mas de 2 meses sin sueldo y con deudas gracias al no pago de mis licencias medicas lo cual para mi es grave, por lo anterior solicito urgente una respuesta de la fecha real en la cual serán pagadas las licencias medicas.</t>
  </si>
  <si>
    <t>289850</t>
  </si>
  <si>
    <t>21/03/2022 15:08:22</t>
  </si>
  <si>
    <t>08/04/2022 13:19:38</t>
  </si>
  <si>
    <t>17</t>
  </si>
  <si>
    <t>12.002.126-5</t>
  </si>
  <si>
    <t>FRESIA VICTORIA QUICHAM PAINEVIL</t>
  </si>
  <si>
    <t>Temuco</t>
  </si>
  <si>
    <t>fquicham@gmail.com</t>
  </si>
  <si>
    <t>944883610</t>
  </si>
  <si>
    <t>FUNCIONARIA RECIBIO ATENCIÓN MÉDICA EN CLINICO, DONDE LA RECIBIERON Y LE APLICARON TRATAMIENTO, SIN EMBARGO NO LE OTORGARON LICIENCIA MÉDICA. FUNCIONARIA AÚN SIGUE CON MUCHO DOLOR Y ASISTE A MÉDICO DE PERSONAL DEL HHHA DONDE DADA LA CONDICIÓN Y LA CARACTERISTICA DEL ACCIDENTE (REACCIÓN ADVERSA POST VACUANCIÓN COVID) RECIBE LICENCIA MÉDICA YA QUE AÚN PRESENTA MUCHO DOLOR EN EL BRAZO. LE AGENDAN A FUNCIONARIA CONTROL A MÉDICO PARA DOS MESES MÁS, FUNCIONARIA REFIERE MUCHO DOLOR PARA TRABAJAR EN ESAS CONDICIONES..</t>
  </si>
  <si>
    <t xml:space="preserve">CON FECHA 08-04-2022, SE DA RESPUESTA VIA CORREO ELECTRONICO </t>
  </si>
  <si>
    <t xml:space="preserve">Estimada
FRESIA VICTORIA QUICHAM PAINEVIL
Presente
Junto con saludar, a través del presente se da respuesta a su reclamo N° 289850 ingresado mediante nuestro
formulario OIRS, referido a gestión clínica.
Este Instituto ha revisado su requerimiento, siendo posible informar mediante el presente lo siguiente:
Al revisar los antecedentes disponibles el paciente presenta primera atención médica en servicio de urgencia de
prestador en convenio Clínica Mayo el 08-03-2022.
En dicha atención se indica, tratamiento farmacológico y atención con traumatólogo en centro médico, sin indicación
de reposo médico.
Importante señalar que la indicación de reposo es exclusiva pertinencia de médico tratante y no del organismo
administrador.
Por último mencionar, que prestaciones no continuaron siendo entregadas por este Instituto, debido a que caso fue
calificado como siniestro común, notificación realizada por unidad laboral a trabajadora por correo electrónico el 31-
03-2022.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</si>
  <si>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288832</t>
  </si>
  <si>
    <t>09/02/2022 11:18:43</t>
  </si>
  <si>
    <t>14/02/2022 11:39:44</t>
  </si>
  <si>
    <t>21/02/2022</t>
  </si>
  <si>
    <t>14/02/2022</t>
  </si>
  <si>
    <t>9.766.713-6</t>
  </si>
  <si>
    <t>luis riffo garcia</t>
  </si>
  <si>
    <t>Pudahuel</t>
  </si>
  <si>
    <t>roberto.riffo.s@gmail.com</t>
  </si>
  <si>
    <t>995556745</t>
  </si>
  <si>
    <t>HACE MAS DE UN MES NO ME PAGAN LA LICENCIA MEDICA, ESTA ATRASADA UNA LICENCIA EMITIDA DESDE DICIEMBRE DEL 2021, EN ESTE MOMENTO NO ME ENCUENTRO CON OTRO INGRESO ECONOMICO POR MI ACCIDENTE, DEBERIA TENER FECHA DE PAGO EN ENERO PERO AUN NO LO HACEN , LA FECHA DE LA LICENCIA ES DE 16 DE DICIEMBRE , LLAMO AL TELEFONO PARA TENER MAYOR INFORMACION Y  NO ME ENTREGA INFORMACION EL EJECUTIVO SANDRA CONTRERAS ME DICE QUE PONGA UN RECLAMO EN LA WEB 
OJALA SE PUEDA SOLUCIONAR PRONTO</t>
  </si>
  <si>
    <t>se solcita cálculo a subsidio
pagoe l 21-02</t>
  </si>
  <si>
    <t>288833</t>
  </si>
  <si>
    <t>Ingrid Reyes Asken</t>
  </si>
  <si>
    <t>09/02/2022 11:56:06</t>
  </si>
  <si>
    <t>11/02/2022 15:06:05</t>
  </si>
  <si>
    <t>Ingrid Pamela Reyes Asken</t>
  </si>
  <si>
    <t>5.650.813-9</t>
  </si>
  <si>
    <t>Juan González</t>
  </si>
  <si>
    <t>Región de Ñuble</t>
  </si>
  <si>
    <t>San Carlos</t>
  </si>
  <si>
    <t>nellyconstanzo39@gmail.com</t>
  </si>
  <si>
    <t>956815910</t>
  </si>
  <si>
    <t>7.276.431-5</t>
  </si>
  <si>
    <t>Nelly Constanzo</t>
  </si>
  <si>
    <t>mi problema es que recibo pensión de supervivencia(viudez) de $169.027   y el mes de enero 2022 me llego en este pago un sueldo  de $125.169 mi pregunta es porque me rebajaron la pensión favor me pueden aclarar este problema .</t>
  </si>
  <si>
    <t>Prestaciones económicas: Cáculo de pensiones</t>
  </si>
  <si>
    <t>Pensionado</t>
  </si>
  <si>
    <t>Pensionada no es de este Organismo administrador.</t>
  </si>
  <si>
    <t>289857</t>
  </si>
  <si>
    <t>21/03/2022 15:52:16</t>
  </si>
  <si>
    <t>30/03/2022 17:17:50</t>
  </si>
  <si>
    <t>9</t>
  </si>
  <si>
    <t>180320946</t>
  </si>
  <si>
    <t>MINERVA ANDREA CUETO GARRIDO</t>
  </si>
  <si>
    <t>sansebaspa@gmail.com</t>
  </si>
  <si>
    <t>322217999</t>
  </si>
  <si>
    <t>767157258</t>
  </si>
  <si>
    <t>SAN SEBASTIAN CONSTRUCTORES Y PAVIMENTADORES ASOCI</t>
  </si>
  <si>
    <t>Estimados , me encuentro en oficina virtual para la obtención de certificado de siniestralidad y de accidentabilidad y no tengo la posibilidad de obtenerlos , la cual me comunico al call center  y me informan que cambio la modalidad de obtención de ellos con la gestion de asociación a la empresa , encuentro insolito tantos cambios y sin poder a ingresar a una obra por esta situación, necesitos los certificados de forma urgente.</t>
  </si>
  <si>
    <t>Empresa no adherente o afiliada</t>
  </si>
  <si>
    <t>Se responde con información entregada en capacitaciones</t>
  </si>
  <si>
    <t xml:space="preserve">ID DE RECLAMO: 289857
FECHA RESPUESTA: 30-03-2022
Estimada
Sra. Minerva Cueto Garrido
Presente
 Junto con saludar, a través del presente se da respuesta a su reclamo N° 289857 ingresado mediante nuestro formulario OIRS, referido a los problemas que tuvo al momento de sacar los certificados de accidentabilidad y siniestralidad de nuestra página web.
Este Instituto ha revisado su requerimiento, siendo posible informar mediante el presente lo siguiente: para solicitar los certificados de afiliación, accidentabilidad y siniestralidad de su empresa debe ingresar a nuestra Oficina Virtual con la clave única del representante legal de la empresa e ingresar en el trámite Asociación Empresa, una vez que aprueben su solicitud podrá sacar el certificado de manera online.
Visto lo anterior, informamos que si manifiesta problemas para solicitar los certificados de la forma explicada en el párrafo precedente puede solicitarlos en el correo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</si>
  <si>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290881</t>
  </si>
  <si>
    <t>25/04/2022 16:15:04</t>
  </si>
  <si>
    <t>Recepción y Asignación</t>
  </si>
  <si>
    <t>Etapa 0 de 3</t>
  </si>
  <si>
    <t>11.582.773-1</t>
  </si>
  <si>
    <t>KESIA TORRES MELLADO</t>
  </si>
  <si>
    <t>kesiatorresmelllado@gmail.com</t>
  </si>
  <si>
    <t>987606961</t>
  </si>
  <si>
    <t>FUNCIONARIA SUFRE ACCIDENTE DE TRABAJO, SE DOBLA DEDO MIENTRAS MANIPULA CARRO. RECIBE ATENCIÓN EN PRESTADOR CLÍNICO MAYOR Y MEDICO REVISA Y DA LICENCIA, SIN EMBARGO NO SE REALIZA NINGÚN EXAMEN APESAR DE LA INFLAMACIÓN Y EL DOLOR. FUNCIONARIA CONTINUA CON DOLOR AL TERMINO DE LM Y NO HA RECIBIDO NUEVAS PRESTACIONES.</t>
  </si>
  <si>
    <t>288847</t>
  </si>
  <si>
    <t>Cristina Soto L</t>
  </si>
  <si>
    <t>09/02/2022 16:03:50</t>
  </si>
  <si>
    <t>22/02/2022 16:32:26</t>
  </si>
  <si>
    <t>13</t>
  </si>
  <si>
    <t>Cristina Soto Lopez</t>
  </si>
  <si>
    <t>22/02/2022</t>
  </si>
  <si>
    <t>16.887.205-4</t>
  </si>
  <si>
    <t>JAVIER IGNACIO ORDOÑEZ VEGA</t>
  </si>
  <si>
    <t>javier.ignacio.ov@gmail.com</t>
  </si>
  <si>
    <t>937314715</t>
  </si>
  <si>
    <t>Mi reclamo es la negligencias y mal servicio en isl, ya que me dirigi a isl sucursal viña a pedir información por la calificación de mi accidente como comun el día 21-01-22 me dijeron que no estaba la reca (siendo que el dia 20 me avisaron que me habían calificado mi accidente como comun) ese día se realizo una declaración jurada en la sucursal para que sirviera como apelación y realización hasta el día de hoy 09-02-22 no hay respuesta aun sobre ese trámite. 
Dia 09-02-22 pido copia de mi licencia (en reemplazo por calificación) en la sucursal y me dicen que no cuentan con esta todavía y debo seguir esperando.
Yo me accidente el día 13-01-22 (fractura de clavicula) y hasta el día de hoy no tengo ninguna respuesta de este instituto con claridad siendo que toda esta información debe ser entregada por ellos, siento que en todo sentido se han vulnerado mis derechos como trabajador, por dejarme desamparado en mi estado por el accidente que sufri en mi trabajo, no tomando en cuenta para nada lo dispuesto.por la ley 16.744.</t>
  </si>
  <si>
    <t>Superior técnica incompleta</t>
  </si>
  <si>
    <t>Se solicitó apoyo a la Unidad de Salud Laboral V región</t>
  </si>
  <si>
    <t xml:space="preserve">ID DE RECLAMO: 288847
FECHA RESPUESTA: 21-02-2022
Estimado
Javier Ordoñez Vega
Presente
Junto con saludar, a través del presente se da respuesta a su reclamo N° 288847 ingresado mediante nuestro formulario OIRS, referido a apelación por calificación común de su accidente laboral del 13-01-2022, RECA y licencia de reemplazo. 
Este Instituto ha revisado su requerimiento, siendo posible informar mediante el presente lo siguiente: que el 21-01-2022 cuando solicitó su RECA y licencia de reemplazo en Sucursal Viña del Mar, aún no estaban disponibles para su retiro por las tramitaciones administrativas que implican, mientras que los antecedentes que entregara en esa oportunidad, se derivaron a la Unidad de salud laboral para un nuevo análisis.  
Visto lo anterior, indicamos a usted que la RECA de su siniestro, mantuvo su calificación, la que podría modificarse, dependiendo del pronunciamiento de su apelación presentada a la Superintendencia de Seguridad Social – SUSESO. La RECA puede solicitarla en Sucursal o por el portal de transparencia. En cuanto a su licencia de reemplazo ya fue extendida por el nivel central con el folio 1-40131199, una vez recibida, será contactado por enfermera a cargo para su retiro, a fin de que la entregue ante la COMPIN para tramitarla por su previsión.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CHAVEZ MUÑOZ
DIRECCIÓN REGIONAL DE VALPARAISO
INSTITUTO DE SEGURIDAD LABORAL
CSL
</t>
  </si>
  <si>
    <t>290888</t>
  </si>
  <si>
    <t>25/04/2022 22:23:09</t>
  </si>
  <si>
    <t>22.808.443-3</t>
  </si>
  <si>
    <t>Lorenia polet de los angeles soledad abad</t>
  </si>
  <si>
    <t>poletabad@gmail.com</t>
  </si>
  <si>
    <t>933228118</t>
  </si>
  <si>
    <t>Presento queja por no resolucion de mis licencias medicas emitidas ya el 25 de marzo....se ha cumplido 1 mes y aun no hay resolucion y menos el pago correspondiente</t>
  </si>
  <si>
    <t>PERU</t>
  </si>
  <si>
    <t>288854</t>
  </si>
  <si>
    <t>Roberto Quintana Burgos</t>
  </si>
  <si>
    <t>09/02/2022 21:28:04</t>
  </si>
  <si>
    <t>21/02/2022 13:05:55</t>
  </si>
  <si>
    <t>11</t>
  </si>
  <si>
    <t>16.563.397-0</t>
  </si>
  <si>
    <t>Cristian Nanco Martínez</t>
  </si>
  <si>
    <t>cristian.nanco.m@gmail.com</t>
  </si>
  <si>
    <t>986612819</t>
  </si>
  <si>
    <t>El motivo de este reclamo es a fin de dejar en evidencia una serie de errores administrativos por parte del ISL que han derivado en un enorme atraso en el pago de mis licencias médicas más el rechazo de una de ellas, catalogadas todas como enfermedad profesional. 
Tengo 3 licencias médicas como trabajador independiente; la primera de 2 semanas de fines de septiembre a principios de octubre del año pasado, que fue rechazada por Isapre Cruz Blanca y acogida por el ISL como enfermedad profesional (#3-059127479-1), por tal motivo fui derivado a la Clínica Red Salud Temuco para ser evaluado por profesional médico y psicólogo. Durante este tratamiento gratuito por parte del ISL he estado en constantes controles médicos y psicológicos en donde se me han otorgado 2 licencias más por parte de la Dra. Jindriska Lara, una por 30 días de diciembre 2021 (#3-062465075-1) y otra por 7 días como continuación de la anterior (# 3- 063764145-k), de las cuales a la fecha 09/02/2022 no se me han cancelado, lo cual me ha generado un enorme perjuicio económico. 
Durante diciembre y enero he ido presencialmente a la sucursal del ISL en Temuco en varias ocasiones a fin de consultar sobre el estado de mis licencias, allí fui atendido por Epxio Orrego quien me comunica de un atraso en el pago de licencias médicas por reajuste presupuestario año 2022 para que se cancelen las licencias desde la segunda quincena de enero. Me solicita mis datos bancarios para depósito del pago de las licencias. 
El día lunes 7 de febrero al no tener nuevos antecedentes, vuelvo nuevamente a ir a la sucursal ISL Temuco por el mismo motivo y me explican que solo 2 de las 3 licencias médicas fueron canceladas, pero el pago se realizó en una cuenta RUT del Banco Estado la cual esta hace muchos años inactiva ya que la saqué cuando era estudiante universitario. ¿No entiendo cómo pueden suponer que por ser trabajador a honorarios todos tenemos cuenta RUT? Me entero que los pagos fueron depositados el 02/02/22 por $1.473.330 y otro recién el 07/02/2022 por $687.498. Di mis datos en dos ocasiones para el depósito en mi cuenta del Banco Chile, a Epxio Orrego presencialmente y por vía mail a Cristian Chávez Liempi analista del ISL. Por lo que me explicaron deben reversar los pagos y depositarlos nuevamente a la cuenta correspondiente, lo cual demora otro tiempo más. Además, quien evaluó la última licencia profesional otorgado por médico de Uds., la rechazó por duplicidad de licencias, lo cual es obvio ya que como trabajador del sector público en salud tengo 2 contratos con el hospital de Temuco, uno a contrata y otro a honorarios por lo tanto necesito justificar la inasistencia en ambas, por eso 2 licencias por el mismo periodo. 
Dejo entrever mi malestar una por la demora en el pago, ya que como todo chileno tengo cuentas por pagar y estas no esperan a nadie, lo cual obviamente no ayuda en mi recuperación, ya que sigo en tratamiento, además del perjuicio económico que esta situación conlleva.</t>
  </si>
  <si>
    <t>Reclamo respondido vía mail hoy 21-02-2022</t>
  </si>
  <si>
    <t>290902</t>
  </si>
  <si>
    <t>Mario Garay Vega</t>
  </si>
  <si>
    <t>26/04/2022 09:55:46</t>
  </si>
  <si>
    <t>Resolución Solicitud</t>
  </si>
  <si>
    <t>Jimena Alejandra Zarate Carrasco</t>
  </si>
  <si>
    <t>Etapa 1 de 3</t>
  </si>
  <si>
    <t>08/05/2022</t>
  </si>
  <si>
    <t>26/04/2022</t>
  </si>
  <si>
    <t>13.325.063-8</t>
  </si>
  <si>
    <t>JUAN GONZALEZ MILLATUREO</t>
  </si>
  <si>
    <t>Región de Aysén del Gral. Carlos Ibáñez del Campo</t>
  </si>
  <si>
    <t>Coyhaique</t>
  </si>
  <si>
    <t>juangonzalezmillatureo608@gmail.com</t>
  </si>
  <si>
    <t>994425644</t>
  </si>
  <si>
    <t>Yo soy paciente antiguo del ISL, y hace un año y medio estoy teniendo los siguientes problemas: 
1. En mis controles médicos citados en la ciudad de Santiago en el hospital del trabajador, me han suspendido horas, cambiado el horario y también me han citado via online, la cual no me acomoda. 
2. La horas al Neurólogo, para mi condición es sumamente importante que me vean presencialmente y no vía telefónica como lo han hecho hasta ahora. Lo anterior ya que cuando iba camino a la cita médica recibo un llamado de la Neuróloga para indicarme que no vaya y me atendió de esas manera.  
3.Hace casi un mes estoy esperando los resultados de exámenes médicos, los cuales no han sido enviados desde la ACHS al Hospital del Trabajador, causando un retraso también para que me atienda el especialista. 
4.No existe claridad en los traslados, ya que en mi ultimo viaje a Santiago, estuve esperando en el aeropuerto 3 horas, sin saber la dirección del hotel donde me hospedaba, a su vez tuve que pagar el almuerzo de mi cuidadora dentro del aeropuerto.
5.-En cada traslado para ir a las citas médicas, nadie se comunicaba conmigo para saber la hora en la que se presentaría el taxi , teniendo problemas ya que por ejemplo una cita médica era a las 12 del día y el taxi se presenta a las 8.30 de la mañana.
6.-Solicité un reembolso hace más de un año y aún no tengo respuesta. 
Y para terminar, mi molestia es simplemente por no tener una comunicación fluida con el ISL, las personas encargadas de gestionar mis traslados no  hacen el intento de llamarme, siempre tengo que acudir presencialmente a la sucursal en Coyhaique.</t>
  </si>
  <si>
    <t>290897</t>
  </si>
  <si>
    <t>26/04/2022 09:20:12</t>
  </si>
  <si>
    <t>10.349.509-1</t>
  </si>
  <si>
    <t>LORRAINE DE LAIRE PEIRANO</t>
  </si>
  <si>
    <t>ldelaire@negociosjuridicos.cl</t>
  </si>
  <si>
    <t>968785770</t>
  </si>
  <si>
    <t>Estimados, soy paciente Ley por accidente laboral el 28 de sep del 2020, y me atiendo en el Hospital de la ACHS en Bustamante, mis reclamos son los siguientes:
1.- Desde mi accidente me atiende una profesional psicóloga, quien me atiende telefónicamente, o sea me llaman a mi celular y se hace la consulta, hoy fui al hospital, porque me tocaba hora con el Psiquiatra y consulto por la hora a la psicóloga, y se me informa que me habían llamado 2 veces por teléfono y que yo no conteste y con eso se termina la prestación médica.
El procedimiento de la ACHS es arbitrario, ya que no tienen ninguna constancia de que me llamaron efectivamente, solo un registro interno, y no existe respaldo como correo o mensaje de texto, donde se deje constancia de la citación o cambio de hora,  por lo que solicito se me reintegre el profesional de Psicología para mi terapia y recuperación.
2.- Además hoy tenía Psiquiatra las 11.00 horas, llegó al hospital y se me informa que el médico estaba de vacaciones y que la hora se me había cambiado para el 26 de mayo de 2022, igualmente se me dice: "la llamaron por teléfono y usted no contestó".
Reiteradamente el procedimiento de la ACHS es arbitrario, por lo que solicito se implemente un sistema de registro tanto de las horas no presenciales como de los cambios de horas médicas, radiología y toda prestación que esté sujeta a hora, además informó  que el hospital no tienen ningún sistema de atención al paciente, salvo unas papeletas que se dejan en un buzón y esperar respuesta al correo.</t>
  </si>
  <si>
    <t>290898</t>
  </si>
  <si>
    <t>26/04/2022 09:25:32</t>
  </si>
  <si>
    <t>9.390.484-2</t>
  </si>
  <si>
    <t>Hilda Salas Mejias</t>
  </si>
  <si>
    <t>jlopez1512@icloud.com</t>
  </si>
  <si>
    <t>940012400</t>
  </si>
  <si>
    <t>Solicito urgente fecha de pago de mi licencia medica del 12/03/2022	la cual al día de hoy 26 de abril del presente aun no se me paga, esto me esta ocasionando serias consecuencias económicas ya que no e percibido sueldo desde marzo, e ido a oficina presencial y e llamado sin embargo no te tenido informacion del pago. por lo anterior solicito vuestra ayuda como OIRS para que mi licencia medica sea pagada lo antes posible. además desde el día que me accidente (15-07-2021) e tenido mes a mes problemas con el pago de la licencia medica ya que mes a mes demora demasiado en ser pagada.</t>
  </si>
  <si>
    <t>288859</t>
  </si>
  <si>
    <t>10/02/2022 10:37:03</t>
  </si>
  <si>
    <t>02/03/2022 14:01:07</t>
  </si>
  <si>
    <t>20</t>
  </si>
  <si>
    <t>02/03/2022</t>
  </si>
  <si>
    <t>26.120.851-2</t>
  </si>
  <si>
    <t>ALEXANDER AGUIRRE GIRALDO</t>
  </si>
  <si>
    <t>Puente Alto</t>
  </si>
  <si>
    <t>alexander.aguirregiraldo@gmail.com</t>
  </si>
  <si>
    <t>56963525343</t>
  </si>
  <si>
    <t>Estimados; le comento que el dia 10 de enero presente a traves de un correo electronico la tramitacion de mi licencia numero 6422961167 con fecha de inicio 7 de enero 2022 por 30 dias, la cual fue aceptada, hoy al 10 de febrero de 2022, Aun no tengo fecha de pago, tuve un accidente en moto, ya llevo dos cirugias y no es posible que se demoren tanto en tramitar mi licencia medica, tengo deudas que pagar y no tengo otra fuente de ingreso. agradecere desde ya su gestion para se efectue el pago de licencia a la brevedad posible.</t>
  </si>
  <si>
    <t>lm en precontraloría
pasa a calculo 01-03, se consulta por fecha estimada de apgo</t>
  </si>
  <si>
    <t>290918</t>
  </si>
  <si>
    <t>Andres Eladio Zuñiga Lopez</t>
  </si>
  <si>
    <t>26/04/2022 13:21:22</t>
  </si>
  <si>
    <t>28/04/2022 10:04:40</t>
  </si>
  <si>
    <t>Daniela Alejandra Moran Valenzuela</t>
  </si>
  <si>
    <t>19.679.398-4</t>
  </si>
  <si>
    <t>Bastian aranguiz Gutiérrez</t>
  </si>
  <si>
    <t>Región del Libertador Gral. Bernardo O'Higgins</t>
  </si>
  <si>
    <t>Graneros</t>
  </si>
  <si>
    <t>basti.aranguiz@outlook.com</t>
  </si>
  <si>
    <t>986663410</t>
  </si>
  <si>
    <t>Tuve un accidente de trayecto el pasado 1 de marzo, el cual se emitió licencia por 30 días, finalizando el 30 de aquel mes, siendo el 11 de abril el plazo de 30 días hábiles para el pago de aquella licencia, ya han pasado 43 días hábiles y aún no me cancelan la primera licencia, me he comunicado por diferentes medios y la respuesta es la misma, tengo que esperar.</t>
  </si>
  <si>
    <t>Universitaria incompleta</t>
  </si>
  <si>
    <t>INFORMACIÓN NIVEL CENTRAL</t>
  </si>
  <si>
    <t xml:space="preserve">ID DE RECLAMO: 290918
FECHA RESPUESTA: 28-04-2022
Estimado Bastián Aranguiz Gutiérrez
Presente
 Junto con saludar, a través del presente se da respuesta a sus reclamos N° 290918, ingresado mediante nuestro formulario OIRS, referido al pago de su licencia médica.
Este Instituto ha revisado su requerimiento, siendo posible informar mediante el presente lo siguiente: Lamentamos el atraso del pago de su primera licencia, analizaremos nuestros procesos para evitar casos como el suyo.
Visto lo anterior, indicamos a usted que la licencia emitida se encuentra aprobada y calculada, el pago estará disponible en su cuenta de Banco Falabella informada en 5 días hábiles.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JOSE GRANADA MENESES
DIRECCIÓN REGIONAL DE O´HIGGINS
INSTITUTO DE SEGURIDAD LABORAL
DMV
</t>
  </si>
  <si>
    <t>288864</t>
  </si>
  <si>
    <t>10/02/2022 12:46:18</t>
  </si>
  <si>
    <t>16/02/2022 10:52:06</t>
  </si>
  <si>
    <t>18.114.834-9</t>
  </si>
  <si>
    <t>evelyn villegas</t>
  </si>
  <si>
    <t>evelynvillegas695@gmail.com</t>
  </si>
  <si>
    <t>962497808</t>
  </si>
  <si>
    <t>520311005</t>
  </si>
  <si>
    <t>Informo que con fecha de hoy 10-02-22 me contacto a call center de ISL en donde me informan que una de mis licencias medicas ha sido rechazada. La licencia es la folio N° 64003689-3, que parte desde el día 06-01-22 al 26-01-22. Dicha situación me parece una grave vulneración de derechos hacia mi persona puesto que me encuentro con diagnostico de fractura de mi pie derecho, permaneciendo con controles activos con medico de ISL en Hospital de Profesor y con bota ortopédica hasta el prox. control medico, situación que me ha impedido volver a mi trabajo dada la lenta recuperación de mi diagnostico medico, dado que se proyecta una recuperación de 4 a 6 meses. señalar además que, no he sido notificada personalmente de dicho rechazo de mi licencia medica, habiéndome enterado el día de hoy en contacto con call center de ISL, lo que es grave dado que además se redujo el pago de mis licencias anteriores lo que me ha traído consecuencias en lo económico. 
Solicito dar respuesta a lo anterior puesto que se ha ocasionado un gran menoscabo a mi persona y salud mental.</t>
  </si>
  <si>
    <t>se orienta para realizar recurso reposición</t>
  </si>
  <si>
    <t>290912</t>
  </si>
  <si>
    <t>26/04/2022 12:15:44</t>
  </si>
  <si>
    <t>24.462.946-6</t>
  </si>
  <si>
    <t>Elton Jhon calderon zamora</t>
  </si>
  <si>
    <t>La Reina</t>
  </si>
  <si>
    <t>segundocalderon1121@hotmail.com</t>
  </si>
  <si>
    <t>940823202</t>
  </si>
  <si>
    <t>Canal correo físico/postal</t>
  </si>
  <si>
    <t>Desde q me han dado las prestaciones médicas acá en la mutual de seguridad ubicado ala altura del metro ecuador. Han Sido muy inhumano hoy tuve psiquiatra se supone que va lo solicite por el accidente q tuve. Y q paso en lugar de ayudarme salí peor con sus preguntas en me dice w si yo nesecito tratamiento q para w voy. Q q hago aquí. Cual es la idea no lo sé pero si se q en este momento quería tirarme del piso del médico. Falta de comprensión. Así q no se llegó a terminar la seción y me dijo si quieres irte andate me dijo y me fui</t>
  </si>
  <si>
    <t>288865</t>
  </si>
  <si>
    <t>10/02/2022 13:37:11</t>
  </si>
  <si>
    <t>01/03/2022 11:13:58</t>
  </si>
  <si>
    <t>18</t>
  </si>
  <si>
    <t>Veronica Cavieres Risco</t>
  </si>
  <si>
    <t>01/03/2022</t>
  </si>
  <si>
    <t>17.199.457-8</t>
  </si>
  <si>
    <t>Leonor Navarrete</t>
  </si>
  <si>
    <t>Región de Los Ríos</t>
  </si>
  <si>
    <t>Corral</t>
  </si>
  <si>
    <t>linavarrete@miuandes.cl</t>
  </si>
  <si>
    <t>968364491</t>
  </si>
  <si>
    <t>Buenas tardes. Quisiera hacer un reclamo por la lenta y pésima atención que he recibido en Clínica Alemana de Valdivia tras atenderme ahí. Tuve un accidente el 18 de enero cuando me dirigía desde mi trabajo a una reunión laboral, donde la puerta del auto se cerró violentamente sobre mi tobillo izquierdo mientras me subía, atrapándome la pierna. Fui a consultar a la Urgencia de dicho recinto el día jueves 20 debido al intenso dolor y malestar que sentía y que seguía teniendo, especialmente en mi rodilla. Esa primera vez que consulté en urgencias ni siquiera se me hizo examen alguno para evaluar lo que pasaba y descartar lesiones. A la semana siguiente tuve que volver a consultar, ya que el dolor seguía presente y no disminuía pese a estar en reposo sin moverme salvo para cosas estrictamente necesarias. En dicha oportunidad, o sea, la segunda vez que fui a Urgencias, solo se me hicieron rayos X, de los cuales solicité se me diera una copia, lo que me fue denegado en dicho recinto. Esto es una clara vulneración de mis derechos como paciente. A la fecha de este reclamo, no he sido atendida por un médico especialista ni se ha gestionado dicha consulta, sino que solo por una médico general, lo que no está mal en primera instancia pero a estas alturas es poco lógico, ya que que lo que sea que tengo debe verlo un médico traumatólogo. El motivo para no gestionar la atención con especialista es que "en estas fechas es imposible encontrar horas". El examen ordenado por la médico general, esto es, ecografías de rodilla y tobillo, se me hizo recién el 5 de febrero. Dicho examen se debió realizar en cuanto consulté en urgencias la primera vez o como máximo en el reingreso. Llevo casi un mes desde que consulté por primera vez por mi accidente y hasta la fecha no tengo dignóstico ni tratamiento, con las consecuencias físicas, morales, económicas y laborales que ello significa. Todas estas demoras y falta de gestión han significado un desmedro continuo para mi y mi calidad de vida, además de perjuicios de diversa índole, ya que no puedo realizar actividades básicas tan simples y cotidianas como caminar al baño o subir escaleras sin sufrir dolor, el cuál no mejora para nada ni con reposo, los medicamentos recetados o con el paso de los días. Antes de mi accidente yo era una persona sana y activa. Jamás había tenido problemas de ésta índole, menos de rodilla, que es lo que mayores problemas me causa.  Manifesté este hecho desde un principio no siendo jamás escuchada. Todo ha sido una falta de gestión supina, descoordinaciones y pésimas atenciones que no han llegado a nada, logrando solo desestabilizar mi situación laboral y perjudicarme. De haber sabido que esto sería así, nunca hubiera aceptado la atención por el ISL cuando me pasaron los formularios en la Clínica y hubiera buscado la forma de atenderme particularmente aunque significara endeudarme. Dejo este reclamo sin esperanzas de respuestas o soluciones, que ha sido la tónica de mi experiencia.</t>
  </si>
  <si>
    <t>Se envía respuesta por CRM</t>
  </si>
  <si>
    <t>289889</t>
  </si>
  <si>
    <t>22/03/2022 07:22:56</t>
  </si>
  <si>
    <t>12/04/2022 12:02:54</t>
  </si>
  <si>
    <t>21</t>
  </si>
  <si>
    <t>03/04/2022</t>
  </si>
  <si>
    <t>12/04/2022</t>
  </si>
  <si>
    <t>22/03/2022</t>
  </si>
  <si>
    <t>26.889.834-4</t>
  </si>
  <si>
    <t>Eduardo Puentes Monsalve</t>
  </si>
  <si>
    <t>San Bernardo</t>
  </si>
  <si>
    <t>eduardopuentes16@gmail.com</t>
  </si>
  <si>
    <t>958611988</t>
  </si>
  <si>
    <t>Cordial saludos, mi reclamo es por lo del pago de las licencias médicas ya tengo muchos días dos meses esperando por la misma y me siento urgido para mantener mi arriendo dónde vivo mi comida las necesidades para mi hijo su escuela pues de verdad estoy muy  necesitado de los pagos de las licencias</t>
  </si>
  <si>
    <t>Respuesta enviada por CRM al correo eduardopuentes16@gmail.com</t>
  </si>
  <si>
    <t>289900</t>
  </si>
  <si>
    <t>22/03/2022 11:35:41</t>
  </si>
  <si>
    <t>30/03/2022 13:11:43</t>
  </si>
  <si>
    <t>18.814.125-0</t>
  </si>
  <si>
    <t>Romina Daroch Cammaño</t>
  </si>
  <si>
    <t>rominadaroch@hotmail.com</t>
  </si>
  <si>
    <t>9666808180</t>
  </si>
  <si>
    <t>necesito respuesta de los reiterados correo que he enviado a ISL ya que no me han cancelado licencia por que no figura en la plataforma. me solicitaron información que fue enviada de forma inmediata y hasta la fecha no he recibido respuesta.</t>
  </si>
  <si>
    <t>Se cierra caso hoy 30 de marzo y se sube carta respaldo a CRM.</t>
  </si>
  <si>
    <t>290924</t>
  </si>
  <si>
    <t>26/04/2022 15:57:07</t>
  </si>
  <si>
    <t>9.594.842-1</t>
  </si>
  <si>
    <t>SONIA DEL CARMEN VASQUEZ COLIL</t>
  </si>
  <si>
    <t>Talcahuano</t>
  </si>
  <si>
    <t>soniavcolil@gmail.com</t>
  </si>
  <si>
    <t>940852849</t>
  </si>
  <si>
    <t>estimados mi última licencia médica fue emitida el 28-03-2022, a la fecha sin pago, me indicaron que estaba en revisión, pero realmente ha pasado mucho tiempo, y es el principal ingreso que tengo, agradezco revisen el caso y por favor me den respuesta.  licencia folio 68252790-0</t>
  </si>
  <si>
    <t>290925</t>
  </si>
  <si>
    <t>26/04/2022 16:00:31</t>
  </si>
  <si>
    <t>12.286.143-0</t>
  </si>
  <si>
    <t>VICTOR ADRIAN SALAS VASQUEZ</t>
  </si>
  <si>
    <t>998996219</t>
  </si>
  <si>
    <t>ESTIMADOS QUISIERA SABER CUANTO TIEMPO MAS SE VAN A DEMORAR EN PAGARME LAS LICENCIAS MEDICAS, YA QUE HAN PASADO MAS DE 1 MES Y MEDIO Y AUN NO HAY RESPUESTA, LLAMO PARA SABER EL ESTADO Y ME DICEN QUE SE ENCUENTRA EN ESTADISTICAS, Y ASI PASAN Y PASAN LOS DIAS Y NO HAY RESPUESTA. Y NO SE PONEN EN EL CASO MIO YA QUE NO CUENTO CON DINERO, Y TENGO CUENTAS IMPAGAS, Y AUN NO ME RESPONDEN, LA VERDAD ES QUE NECESITO UNA FECHA DE PAGO, PARA PODER CUMPLIR CON MIS OBLIGACIONES. ME PARECE INSOLITO QUE SIENDO DE LA MISMA INSTITUCION LA LICENCIA MEDICA, EL PROCESO DE PAGO SEA TAN LENTO, CONSIDERANDO QUE UN ESPECIALISTA DE LA MISMA INSTITUCION ME OTORGO EL REPOSO.</t>
  </si>
  <si>
    <t>289902</t>
  </si>
  <si>
    <t>22/03/2022 12:57:06</t>
  </si>
  <si>
    <t>29/03/2022 12:18:33</t>
  </si>
  <si>
    <t>13.595.696-1</t>
  </si>
  <si>
    <t>Juan Francisco Andrade Lillo</t>
  </si>
  <si>
    <t>Buin</t>
  </si>
  <si>
    <t>jfal6383@gmail.com</t>
  </si>
  <si>
    <t>947970910</t>
  </si>
  <si>
    <t>Mediante el presente, vengo a interponer tercer reclamó consecutivo, de la licencia médica Folio Nro. 65768691-3, ya que a la fecha no se a efectuado el pago y no se tienen noticias al respecto, motivo por el cual me genera un gran problema, ya que es mi único ingreso y con lo que sobrevivo, ya que aún me encuentro con Licencia médica lo que consta en el folio Nro. 67254855-1, ya que aún no estoy en condiciones con diferentes complicaciones en la zona de la lesión y con medicamento, que han sido evaluados por el médico tratante, ruego por favor en lo posible agilizar el pago ya que con esto en vez de ayudarme me originan mas problemas, ya que solo se limitan a señalar que mis licencias se encuentran en contraloría médica, y uno es persona y padre de familia, por lo que perjudican un montón al atrasarse con los pagos.
Ruego también enviar la información al correo jfal6383@gmail.com, ya que el anterior  jfal6335@gmail.com, al parece lo hackearon ya que no puedo acceder a el y lo tuve que dar por perdido, o al fono: 947970910.
 Esperando de antemano que comprendan la situación y se agilice el pago, lo saluda atentamente.
Juan Francisco Andrade LILLO
Ced. ID. 13.595.69</t>
  </si>
  <si>
    <t>Respuesta enviada por sistema CRM al correo jfal6383@gmail.com</t>
  </si>
  <si>
    <t>289903</t>
  </si>
  <si>
    <t>22/03/2022 13:17:02</t>
  </si>
  <si>
    <t>30/03/2022 16:58:49</t>
  </si>
  <si>
    <t>16.619.635-3</t>
  </si>
  <si>
    <t>VICTOR CASTRO CARVALLO</t>
  </si>
  <si>
    <t>San Antonio</t>
  </si>
  <si>
    <t>milenacontreras1972@gmail.com</t>
  </si>
  <si>
    <t>977434160</t>
  </si>
  <si>
    <t>tuve licencia el día 15 de diciembre del 2021 por accidente del trabajo me atendieron en la ACHS de san Antonio me hicieron licencia en papel por 11 días, a la fecha de hoy aun esta en tramite ya son mas de 3 meses y mi plata aun no la tengo y la necesito porque estoy sin trabajo y mi esposa esta embarazada y ya no se que hacer por favor una solución</t>
  </si>
  <si>
    <t>SE REVISA SLME</t>
  </si>
  <si>
    <t xml:space="preserve">ID DE RECLAMO: 289903
FECHA RESPUESTA: 30-03-2022
Estimado
Don Víctor Castro Carvallo
Presente
 Junto con saludar, a través del presente se da respuesta a su reclamo N° 289903 ingresado mediante nuestro formulario OIRS, referido a la demora en el pago de su licencia médica de papel n° 2-57524332.
Este Instituto ha revisado su requerimiento, siendo posible informar mediante el presente lo siguiente: la licencia consultada se encuentra gestionada a la espera de ser aprobada por nuestra contraloría médica.
Visto lo anterior, informamos que según los plazos establecidos por nuestra contraloría médica el pago de su licencia estaría disponible a fines de la primera semana de abril.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</si>
  <si>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290921</t>
  </si>
  <si>
    <t>26/04/2022 13:59:44</t>
  </si>
  <si>
    <t>27/04/2022 14:45:35</t>
  </si>
  <si>
    <t>Elizabeth Otilia Tapia Valdes</t>
  </si>
  <si>
    <t>27/04/2022</t>
  </si>
  <si>
    <t>46433823</t>
  </si>
  <si>
    <t>RAUL RIQUELME SALINAS</t>
  </si>
  <si>
    <t>Rancagua</t>
  </si>
  <si>
    <t>paoomaet@hotmail.com</t>
  </si>
  <si>
    <t>962604876</t>
  </si>
  <si>
    <t>4.643.382-3</t>
  </si>
  <si>
    <t>Buenas Tardes , segunda vez que me dirigo por esta vía dado que en febrero se notifico resolución de Compín en donde se reconocía enfermedad profesional  silicosis , se estaba a la espera de realizar el calculo para la pensión parcial , pero nosotros no hemos obtenido el contrato . La verdad que si están las cotizaciones mi duda es por que no se puede realizar un estimado de esa información , ya vamos casi para los tres meses y no veo avances . MUCHAS GRACIAS si me pueden dar  alguna indicación o como se va a resolver esto se agradece</t>
  </si>
  <si>
    <t>Prestaciones económicas: Tiempo de otorgamiento de pensiones</t>
  </si>
  <si>
    <t>Se entrega respuesta a reclamo con fecha 27-04-2022</t>
  </si>
  <si>
    <t xml:space="preserve">ID DE RECLAMO: 290921
FECHA RESPUESTA: 27-04-2022
Estimado 
Raúl Riquelme Salinas 
Presente
Junto con saludar, a través del presente se da respuesta a su reclamo N° 290921 ingresado mediante nuestro formulario OIRS, referido a Solicitud de Pensión de Invalidez Parcial por Enfermedad Profesional.
Este Instituto ha revisado su requerimiento, siendo posible informar mediante el presente lo siguiente: Realizada la solicitud de beneficio a la unidad de Prestaciones económicas del Instituto de Seguridad Laboral, se nos informa que el empleador más cercano a la fecha del inicio de la incapacidad resuelta por Seremi de Salud O’Higgins en Resolución N°19, Es el Centro Español de Instrucción y recreación de Rancagua, Rut. 70.595.100-4, empresa adherente a Mutual ACHS. Por este motivo su expediente fue derivado a dicho organismo, por corresponder a ellos impetrar el beneficio de Pensión. Los antecedentes fueron remitidos vía correo electrónico al Sr. Maitxaule Aricua Ramírez, Analista de cuentas ACHS quien con fecha 11-04-2022, dio acuse de recibo de la documentación.
Visto lo anterior, indicamos a usted que para consultas sobre el estado de su solicitud, debe dirigirse a Mutual ACHS o utilizar alguna de sus plataformas digitales, ya que tal como se le ha informado a través de nuestra Asistente Social, su solicitud no corresponde ser tramitada en nuestra Institución.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JOSÉ GRANADA MENESES
DIRECCIÓN REGIONAL DE OHIGGINS
INSTITUTO DE SEGURIDAD LABORAL
ETV
</t>
  </si>
  <si>
    <t>288874</t>
  </si>
  <si>
    <t>10/02/2022 17:30:48</t>
  </si>
  <si>
    <t>21/02/2022 15:47:03</t>
  </si>
  <si>
    <t>13.725.198-1</t>
  </si>
  <si>
    <t>DANIELA ANDREA VERDUGO CASTRO</t>
  </si>
  <si>
    <t>verdugo.daniela@gmail.com</t>
  </si>
  <si>
    <t>976015980</t>
  </si>
  <si>
    <t>Estimados
Junto con saludar, solicito información sobre licencia medica.
El día Jueves 6 de enero DE 2022 fui notificada como contacto estrecho laboral, desde ese día guarde cuarentena, en mi domicilio junto a mi grupo familiar(dos hijas menores de 5 años)  hasta el día 11 de enero. Al presentar síntomas  acudí a urgencias de clínica bio bio  el día jueves 13 del presente donde se diagnosticó faringitis y realizó un PCR. El día viernes 14 fui notificada por covid positivo, debiendo realizar cuarentena hasta el día domingo 16.
Mi licencia medica finalizo el día 16, pero mi grupo familiar fue notificado como contacto estrecho, mis hijas de 3 y 5 años deberían  cumplir cuarentena hasta el día sábado 22, debiendo estar a su cuidado hasta esa fecha. Ellas presentaron congestión nasal, tos, dolor de garganta una de ellas. 
Según reporta mi empleador se recibieron 3 licencias médicas... una de ellas mal emitida con folio 8711476-7, que correspondería a los días en que mis hijas debieron estar en cuarentena. Desde el día 17 al 21 de enero debería tener licencia  medica, por ser cuidadora de las niñas. 
Solicito puedan dar respuesta a la brevedad posible.</t>
  </si>
  <si>
    <t>289898</t>
  </si>
  <si>
    <t>22/03/2022 10:46:14</t>
  </si>
  <si>
    <t>19/04/2022 15:49:08</t>
  </si>
  <si>
    <t>19/04/2022</t>
  </si>
  <si>
    <t>11.687.634-5</t>
  </si>
  <si>
    <t>MARCELA PINO HERNANDEZ</t>
  </si>
  <si>
    <t>marcepial@gmail.com</t>
  </si>
  <si>
    <t>942897750</t>
  </si>
  <si>
    <t>Molestia ante la tardanza en la entrega de prestaciones médicas y tratamiento de mi lesión luego de ser autorizado mi reingreso por accidente de trabajo.
Mi última atención fue el 07 de marzo donde médico tratante en Clínico Mayor me deja indicación médica de terapia kinesiológica, sin embargo aún no es contactada para recibir tratamiento.
Me encuentro muy molesta debido a que por la tardanza en la entrega del tratamiento, no puedo desempeñar mis labores con normalidad ya que mantengo mucho dolor y molestias en mi lesión de mano derecha.</t>
  </si>
  <si>
    <t xml:space="preserve">Con fecha 19-04-2022 se ha dado respuesta a requerimiento OIRS, vía correo electrónico </t>
  </si>
  <si>
    <t>Estimada
MARCELA ISABEL PINO ALMENDRAS
Presente
Junto con saludar, a través del presente se da respuesta a su reclamo N° 289898 ingresado mediante nuestro
formulario OIRS, referido a gestión clínica.
Este Instituto ha revisado su requerimiento, siendo posible informar mediante el presente lo siguiente:
Al revisar los antecedentes disponibles, paciente presenta solicitud de reingreso por siniestro
850638, por lo tanto, este instituto acoge requerimiento y solicita evaluación médica con traumatólogo tratante,
quien indica exámenes complementarios y terapia física.
Unidad de Salud Laboral de la Región de La Araucanía, debe revisar pertinencia de dichas solicitudes que, para este
caso, no contaban con los respaldos clínicos necesarios por parte de médico tratante, para la autorización, por lo que
se procedió a solicitarlas.
Además, señalar que, se nos ha informado de parte del prestador médico Redsalud, que usted, ya fue notificada de
nuevas citaciones.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OIRS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t>
  </si>
  <si>
    <t>289906</t>
  </si>
  <si>
    <t>22/03/2022 13:58:41</t>
  </si>
  <si>
    <t>28/03/2022 11:52:32</t>
  </si>
  <si>
    <t>LORRAINE MARGOTT DE LAIRE PEIRANO</t>
  </si>
  <si>
    <t>idelaire@hotmail.es</t>
  </si>
  <si>
    <t>Usuaria consulta por pago de licencia médica N° 646888880-8 del 21-01-2022 al 22-03-2022, indica que necesita con urgencia el pago ya que es el unico sustento que tiene para vivir.</t>
  </si>
  <si>
    <t>Respuesta enviada por CRM al correo idelaire@hotmail.com</t>
  </si>
  <si>
    <t>288892</t>
  </si>
  <si>
    <t>Silvia Lagos V</t>
  </si>
  <si>
    <t>11/02/2022 11:31:36</t>
  </si>
  <si>
    <t>17/02/2022 12:20:38</t>
  </si>
  <si>
    <t>Maria Monserrat Moreno Calzada</t>
  </si>
  <si>
    <t>23/02/2022</t>
  </si>
  <si>
    <t>9097842k</t>
  </si>
  <si>
    <t>Miguel Parra Olave</t>
  </si>
  <si>
    <t>Región del Maule</t>
  </si>
  <si>
    <t>Talca</t>
  </si>
  <si>
    <t>mig.parra.olave@gmail.com</t>
  </si>
  <si>
    <t>972136599</t>
  </si>
  <si>
    <t>Es insólito que cada vez que hablo con un ejecutivo me dan información distinta respecto de mi situación como cotizante, esto cuando pido un certificado de accidentabilidad, exceptuando a una sra de apellido Flores...pero como siempre les gusta sorprender, hoy lo insólito además fue que en la video atención la ejecutiva  a través de la plataforma video atención no tenía sonido y por ello no hubo comunicación verbal...es decir, imagino que para ello se implementó el sistema??!!!%%%$$$!!!????</t>
  </si>
  <si>
    <t>CARTA RESPUESTA A RECLAMO</t>
  </si>
  <si>
    <t xml:space="preserve">Estimada
Miguel Parra Olave
Presente
Junto con saludar, a través del presente se da respuesta a su reclamo N°288892, ingresado mediante nuestro formulario OIRS, referido a dificultad para solicitar Certificado de Accidentabilidad.
Este Instituto ha revisado su requerimiento, siendo posible informar mediante el presente lo siguiente: Para solicitar Certificados;  ya sea de Afiliación, Accidentabilidad o de Siniestralidad en nuestro Instituto, se puede efectuar de dos formas:  una de ellas es que acuda el  Representante Legal de su empresa o bien un tercero con poder notarial, que acredite que representa a la empresa a solicitarlos a nuestra Sucursal, ubicada en calle 4 Norte N° 1154 (entre 4 y 5 Oriente) y la otra forma, es que el Representante Legal, con su clave única, ingrese  nuestra página web:  www.isl.gob.cl en el banner OFICINA VIRTUAL y solicitar que le asocien a su empresa.  Una vez realizado este trámite, procederemos a revisar cotizaciones canceladas y verificación del Representante Legal de la empresa a fin de dar visto bueno para poder gestionar dichos documentos en línea.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</si>
  <si>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289916</t>
  </si>
  <si>
    <t>Felipe Jara A</t>
  </si>
  <si>
    <t>22/03/2022 18:53:16</t>
  </si>
  <si>
    <t>25/03/2022 15:53:40</t>
  </si>
  <si>
    <t>11.232.673-1</t>
  </si>
  <si>
    <t>Monica Cisterna</t>
  </si>
  <si>
    <t>Curicó</t>
  </si>
  <si>
    <t>monicacisternaaa@gmail.com</t>
  </si>
  <si>
    <t>982580647</t>
  </si>
  <si>
    <t>No pago de licencias hace 2 meses, las cuales son 3 licencias desde 4 de febrero hasta la fecha</t>
  </si>
  <si>
    <t>CARTA RESPUESTA RECLAMO ID N° 289916.</t>
  </si>
  <si>
    <t xml:space="preserve">Estimada
Mónica Cisterna Ramírez
Presente
Junto con saludar, a través del presente se da respuesta a su reclamo N°289916, ingresado mediante nuestro formulario OIRS, referido a no pago de licencias médicas.
Este Instituto ha revisado su requerimiento, siendo posible informar mediante el presente lo siguiente: Se ha revisado en los sistemas de nuestro Instituto y se aprecia que las licencias médicas N° 1-40215630, por 30 días;  N° 67122567-8, por 7 días y N° 67487140-6 por 30 días, se encuentran en proceso de revisión, una vez que finalice este proceso, pasarán a etapa de aprobación, donde podrán  ser calculadas y posteriormente depositadas en su Cuenta Rut.
En todo caso, se ha enviado un correo electrónico a Unidad de Licencias Médicas de nuestro Instituto, a fin de apurar este proceso.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</si>
  <si>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288894</t>
  </si>
  <si>
    <t>11/02/2022 12:12:39</t>
  </si>
  <si>
    <t>17/02/2022 12:01:31</t>
  </si>
  <si>
    <t>7.623.917-7</t>
  </si>
  <si>
    <t>PATRICIA ARANEDA HUAIQUIMILLA</t>
  </si>
  <si>
    <t>patricia.araneda@auren.cl</t>
  </si>
  <si>
    <t>991308712</t>
  </si>
  <si>
    <t>77.579.230-2</t>
  </si>
  <si>
    <t>ASESORIAS E INVERSIONES LAS PATAGUAS LTDA</t>
  </si>
  <si>
    <t>EVUALUAR TASA DE 5,01% LEY 16.744 ES DEMASIADO ALTA PARA UNA EMPRESA DE INVERSIONES QUE TIENE 1 TRABAJADOR QUE NUNCA HA PRESENTADO UN SINIESTRO,</t>
  </si>
  <si>
    <t>otro</t>
  </si>
  <si>
    <t>Respuesta enviada por sistema CRM al correo patricia.araneda@auren.cl</t>
  </si>
  <si>
    <t>289932</t>
  </si>
  <si>
    <t>Sofia Isabel Bohle Perez</t>
  </si>
  <si>
    <t>23/03/2022 12:10:01</t>
  </si>
  <si>
    <t>04/04/2022 12:43:25</t>
  </si>
  <si>
    <t>04/04/2022</t>
  </si>
  <si>
    <t>23/03/2022</t>
  </si>
  <si>
    <t>15.272.282-6</t>
  </si>
  <si>
    <t>Pablo Sanhueza</t>
  </si>
  <si>
    <t>lgserviciosacuicolas@gmail.com</t>
  </si>
  <si>
    <t>992200382</t>
  </si>
  <si>
    <t>19.372.118-4</t>
  </si>
  <si>
    <t>Rosendo Pinilla</t>
  </si>
  <si>
    <t>Investigación sobre una supuesta negligencia medica en atención de trabajador</t>
  </si>
  <si>
    <t>Se cierra caso hoy 04 de abril y se comunica a empleador  que las gestiones realizadas serán canalizadas directamente con el trabajador por tratarse de información sensible y de salud.</t>
  </si>
  <si>
    <t>290956</t>
  </si>
  <si>
    <t>27/04/2022 09:42:27</t>
  </si>
  <si>
    <t>09/05/2022</t>
  </si>
  <si>
    <t>17.727.120-9</t>
  </si>
  <si>
    <t>Stephanie Ellwanger</t>
  </si>
  <si>
    <t>steefi.ellwanger@hotmail.com</t>
  </si>
  <si>
    <t>994094040</t>
  </si>
  <si>
    <t>Hoy me tocaba Psicologo y con la dra en el isl de Temuco (RedSalud) en donde no me dejaron atenderme con ellas dos porque me explicaban que el psiquitra de la Achs pidio que no me podia seguir atendiendo con ellas. En ningún momento me avisaron, sabiendo que estoy con una depresión super fuerte y aparte sufro de crisis al salir. La psicologa me explico la otra vez que debia seguir con ella, ya que ella era la que veia si existian cambio y no queria que estuviera con el psiquiatra de la Achs ya que el solo me decia que me iban a despedir de la seremi de salud, por ende quede mas afectada de lo que estaba, el me explico que con el me veia una vez al mes y tenia que seguir de manera constante con la dra Lara la cual es la que me da mis licencia y ve si estoy apta para volver. 
En este momento corro el riesgo que me despidan por no tener licencia y mas encima me cancelan las terapia sabiendo que estoy en pésimas condiciones. 
No se cual será la relación entre isl y achs pero de que existe descoordinación entre ambas partes lo hay, ya que me sacan de isl y me dicen que me debo seguir atendiendo con el psiquiatra que me deja mal cada vez que lo veo y nadie me da una respuesta. Porque si le explico esto a la dra y a la psicóloga me dirán que esta mal el psiquiatra. 
Entonces en vez de ser un aporte me estan enfermando mas de lo que estoy.</t>
  </si>
  <si>
    <t>290957</t>
  </si>
  <si>
    <t>27/04/2022 10:00:54</t>
  </si>
  <si>
    <t>14.150.874-1</t>
  </si>
  <si>
    <t>alexis ahumada</t>
  </si>
  <si>
    <t>aahumadavidal@gmail.com</t>
  </si>
  <si>
    <t>962415449</t>
  </si>
  <si>
    <t>retraso en el pago de mi licencia medica , el plazo vencio el dia 11 de abril y aun no tengo respuesta , la unica solucion que me dan es llame la proxima semana , favor solicito revisar mi caso</t>
  </si>
  <si>
    <t>289931</t>
  </si>
  <si>
    <t>23/03/2022 12:02:52</t>
  </si>
  <si>
    <t>12/04/2022 12:06:01</t>
  </si>
  <si>
    <t>18.168.890-4</t>
  </si>
  <si>
    <t>Eduardo jorquera reyes</t>
  </si>
  <si>
    <t>Lampa</t>
  </si>
  <si>
    <t>edu.jorquera@outlook.es</t>
  </si>
  <si>
    <t>964183951</t>
  </si>
  <si>
    <t>Llevo un mes esperando el pago de mi licencia, me comunico al teléfono del ISL y dan respuestas inconclusas y además le cortan el teléfono cuando comienzo hacer más preguntas lo encuentro inaceptable y una burla para mi.
Espero pronta respuesta</t>
  </si>
  <si>
    <t>Respuesta enviada por CRM al correo edu.jorquera@outlook.es</t>
  </si>
  <si>
    <t>288917</t>
  </si>
  <si>
    <t>12/02/2022 14:34:47</t>
  </si>
  <si>
    <t>17/02/2022 16:56:44</t>
  </si>
  <si>
    <t>24/02/2022</t>
  </si>
  <si>
    <t>12/02/2022</t>
  </si>
  <si>
    <t>16.456.035-k</t>
  </si>
  <si>
    <t>Jonathan Sepulveda Nuñez</t>
  </si>
  <si>
    <t>Maule</t>
  </si>
  <si>
    <t>jonathan.s.nunez@gmail.com</t>
  </si>
  <si>
    <t>56967084101</t>
  </si>
  <si>
    <t>Demora del resultado e informe de caso positivo el cual ya estaría de alta, pero aun no soy contactado por el SEREMI de Salud y me imposibilita ingresar a trabajar este lunes.</t>
  </si>
  <si>
    <t>Trabajador no protegido</t>
  </si>
  <si>
    <t>CARTA RESPUESTA RECLAMO</t>
  </si>
  <si>
    <t xml:space="preserve">Estimado
Jonathan Sepúlveda Núñez
Presente
Junto con saludar, a través del presente se da respuesta a su reclamo N°288917, ingresado mediante nuestro formulario OIRS, referido a demora de resultado e informe de caso positivo COVID-19.
Este Instituto ha revisado su requerimiento, siendo posible informar mediante el presente lo siguiente: Se ha analizado su reclamo, y según la información que usted ha proporcionado telefónicamente, la empresa Productos Fernández, a la cual usted pertenece, no se encuentra cotizando en nuestro Instituto, por lo que, debe consultar a su empresa la Mutualidad a la que pertenece, a fin de realizar consulta en esa Institución.
A su vez, tendrá que realizar consulta a la SEREMI DE SALUD, organismo que notifica de las licencias médicas por contactos positivos de COVID-19.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</si>
  <si>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288918</t>
  </si>
  <si>
    <t>13/02/2022 21:38:06</t>
  </si>
  <si>
    <t>23/02/2022 17:38:50</t>
  </si>
  <si>
    <t>25/02/2022</t>
  </si>
  <si>
    <t>13/02/2022</t>
  </si>
  <si>
    <t>15.407.181-4</t>
  </si>
  <si>
    <t>KEILA CAROLINA RIQUELME PEÑALOZA</t>
  </si>
  <si>
    <t>caroriquelme30@gmail.com</t>
  </si>
  <si>
    <t>990059759</t>
  </si>
  <si>
    <t>RECLAMO POR EL RETRASO DE LICENCIAS MEDICAS</t>
  </si>
  <si>
    <t>Respuesta enviada por CRM al correo caroriquelme30@gmail.com</t>
  </si>
  <si>
    <t>288919</t>
  </si>
  <si>
    <t>13/02/2022 21:48:11</t>
  </si>
  <si>
    <t>16/02/2022 15:03:20</t>
  </si>
  <si>
    <t>14.904.215-6</t>
  </si>
  <si>
    <t>JULIO ROGELIO ALDAY CONCHA</t>
  </si>
  <si>
    <t>julioalday36@gmail.com</t>
  </si>
  <si>
    <t>945943420</t>
  </si>
  <si>
    <t>reclamo resolución medica de  IST de licencia medica, calificada por una enfermedad común</t>
  </si>
  <si>
    <t>Se envía por correo electrónico el día 16-02-2022.</t>
  </si>
  <si>
    <t>290972</t>
  </si>
  <si>
    <t>27/04/2022 12:46:44</t>
  </si>
  <si>
    <t>13.064.812-6</t>
  </si>
  <si>
    <t>cristian molina</t>
  </si>
  <si>
    <t>Macul</t>
  </si>
  <si>
    <t>c.molina.bravo@gmail.com</t>
  </si>
  <si>
    <t>978392145</t>
  </si>
  <si>
    <t>demasiado retraso en el pago de la primera licencia medica, ya van casi 2 meses desde mi accidente y no hay solución,</t>
  </si>
  <si>
    <t>289949</t>
  </si>
  <si>
    <t>23/03/2022 16:12:24</t>
  </si>
  <si>
    <t>01/04/2022 16:06:15</t>
  </si>
  <si>
    <t>13.827.469-1</t>
  </si>
  <si>
    <t>Nelson Erice Perez</t>
  </si>
  <si>
    <t>Los Andes</t>
  </si>
  <si>
    <t>bluesnegro@hotmail.com</t>
  </si>
  <si>
    <t>932723224</t>
  </si>
  <si>
    <t>Existe un retraso muy grande en el pago de 2 licencias y actualmente tengo una tercera, no hay una explicación de isl, solo q está en contraloría sujeta a evaluación, pero sin fecha de pago</t>
  </si>
  <si>
    <t>Se consulta a la unidad de subsidios</t>
  </si>
  <si>
    <t xml:space="preserve">ID DE RECLAMO: 289949
FECHA RESPUESTA: 01-04-2022
Estimado
Don Nelsón Erice Pérez
Presente
 Junto con saludar, a través del presente se da respuesta a su reclamo N° 289949 ingresado mediante nuestro formulario OIRS, referido a retrasos en el pago de dos licencias médicas.
Este Instituto ha revisado su requerimiento, siendo posible informar mediante el presente lo siguiente: se revisó nuestro sistema de licencias médicas y los pagos asociados a su RUT.
Visto lo anterior, informamos que el 28-03-2022 se pagó en efectivo en Banco Estado la LM 650475844, la cual comprende el periodo del 28-01-2022 al 15-02-2022, la penúltima licencia 66155520-3 que inicia 16-02-2022 al 17-03-2022 será pagada el día lunes 4 de abril. Finalmente, su última licencia, se encuentra tramitada a la espera de ser aprobada por nuestra contraloría médica.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</si>
  <si>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289945</t>
  </si>
  <si>
    <t>23/03/2022 15:42:25</t>
  </si>
  <si>
    <t>12/04/2022 12:22:23</t>
  </si>
  <si>
    <t>17.188.479-9</t>
  </si>
  <si>
    <t>Francisca Javiera Nuñez Mena</t>
  </si>
  <si>
    <t>francisca.javiera.nm@hotmail.com</t>
  </si>
  <si>
    <t>942423283</t>
  </si>
  <si>
    <t>retraso de pago de licencia y aun no me dan respuesta</t>
  </si>
  <si>
    <t>Respuesta enviada por CRM al correo francisca.javiera.nm@hotmail.com</t>
  </si>
  <si>
    <t>289946</t>
  </si>
  <si>
    <t>23/03/2022 15:49:26</t>
  </si>
  <si>
    <t>05/04/2022 11:28:17</t>
  </si>
  <si>
    <t>05/04/2022</t>
  </si>
  <si>
    <t>19.425.655-8</t>
  </si>
  <si>
    <t>Walter Ignacio Fernández Fontt</t>
  </si>
  <si>
    <t>wfernandez@eolico.cl</t>
  </si>
  <si>
    <t>961915974</t>
  </si>
  <si>
    <t>Estimados,
Necesitamos saber el motivo del NO pago de licencias médicas de nuestros colaboradores.
Toda la documentación solicitada para la evaluación de ustedes, como por ejemplo, contratos de trabajo, declaración jurada y mapa geográfico, fueron enviados.
Al día de hoy no tenemos respuesta alguna.
Walter Ignacio Fernández Fontt.
+569 61915974
Inversiones Bosquemar Ltda.</t>
  </si>
  <si>
    <t>Se cierra caso ID 289946 hoy 05 de abril y se sube respaldo de carta a CRM.</t>
  </si>
  <si>
    <t>290971</t>
  </si>
  <si>
    <t>27/04/2022 12:41:44</t>
  </si>
  <si>
    <t>91955059</t>
  </si>
  <si>
    <t>Rafael Berardi</t>
  </si>
  <si>
    <t>Cerrillos</t>
  </si>
  <si>
    <t>rberardisaalfeld@gmail.com</t>
  </si>
  <si>
    <t>935905871</t>
  </si>
  <si>
    <t>pago licencia</t>
  </si>
  <si>
    <t>290988</t>
  </si>
  <si>
    <t>Marisol Villalobos M</t>
  </si>
  <si>
    <t>27/04/2022 20:21:54</t>
  </si>
  <si>
    <t>Marisol Del Carmen Villalobos Manquez</t>
  </si>
  <si>
    <t>16.248.437-0</t>
  </si>
  <si>
    <t>MARILYN TAPIA</t>
  </si>
  <si>
    <t>Coquimbo</t>
  </si>
  <si>
    <t>marilyn.tapia.arredondo@gmail.com</t>
  </si>
  <si>
    <t>964429277</t>
  </si>
  <si>
    <t>ESTIMADOS. HAGO ESTE RECLAMO DEBIDO A QUE NECESITO COTIZAR COMO INDEPENDIENTE MEDIANTE PREVIRED Y SE ME HACE UN COBRO POR MUTUALIDAD A PESAR DE ESTAR INDEPENDEINTE ACTUALMENTE. DESDE EL MES DE DICIEMBRE DEL AÑO 2021 QUE ESTOY CESANTE (HASTA LA FECHA). NECESITO COTIZAR POR EL MÍNIMO COMO INDEPENDIENTE, YA QUE ME QUEDARÉ SIN COBERTURA DE SALUD Y CON  LAGUNAS PREVISIONALES.  NO PUEDO HACERLO DEBIDO A QUE EN PREVIRED APAREZCO DENTRO DEL SISTEMA DE IST Y ME COBRAN UN ADICIONAL POR MUTUALIDAD. DICHO MONTO NO ESTOY DISPUESTA A PAGARLO DEBIDO A QUE  COTIZARE COMO INDEPENDIENTE POR EL MÍNIMO Y EL MONTO TOTAL A PAGAR ES SOBRE LOS $70.000, EL CUAL ES MUY ALTO.
AGRADECERÍA QUE USTEDES ME RETITARAN DE LOS REGISTROS DEL SISTEMA DEL ISL, YA QUE ME PERJUDICA EL ALTO VALOR QUE DEBO PAGAR MÁS SALUD+ AFP.
SALUDOS</t>
  </si>
  <si>
    <t>290989</t>
  </si>
  <si>
    <t>28/04/2022 07:06:33</t>
  </si>
  <si>
    <t>02/05/2022 09:39:47</t>
  </si>
  <si>
    <t>10/05/2022</t>
  </si>
  <si>
    <t>02/05/2022</t>
  </si>
  <si>
    <t>76.591.212-1</t>
  </si>
  <si>
    <t>CARMEN OROPEZA</t>
  </si>
  <si>
    <t>coropeza@celer.cl</t>
  </si>
  <si>
    <t>961052938</t>
  </si>
  <si>
    <t>La carga de trabajas en la página de la dirección del trabajo es inoperante no sirve a ninguna hora y por ello no se han cargados los contratos vigentes al 01 de octubre 2021</t>
  </si>
  <si>
    <t>Extra Ley</t>
  </si>
  <si>
    <t>Respuesta enviada por CRM al correo coropeza@celer.cl</t>
  </si>
  <si>
    <t>290990</t>
  </si>
  <si>
    <t>28/04/2022 08:54:47</t>
  </si>
  <si>
    <t>117389707</t>
  </si>
  <si>
    <t>Rosa Riquelme Pérez</t>
  </si>
  <si>
    <t>Quilicura</t>
  </si>
  <si>
    <t>rosa.riquelme@logytechchile.cl</t>
  </si>
  <si>
    <t>930766974</t>
  </si>
  <si>
    <t>966701706</t>
  </si>
  <si>
    <t>Cellstar Chile SA</t>
  </si>
  <si>
    <t>Sres. Dirección del Trabajo tengan en bien recibir reclamo en representación de empresas Cellstar Chile RUT 96.670.170-6, Cellstar SSEE Rut 77.730.340-6 y Cellscorp Rut 76.835.550-9, se solicita extensión de plazo para ingresar contratos de trabajos a pagina MiDT,  ya que esta presenta errores y bloqueos que no permiten su ingreso o terminar con el tramite en sí. 
Sin otro particular. 
Rosa Riquelme
Encargada de Remuneraciones.</t>
  </si>
  <si>
    <t>288936</t>
  </si>
  <si>
    <t>14/02/2022 15:02:52</t>
  </si>
  <si>
    <t>17/02/2022 12:04:19</t>
  </si>
  <si>
    <t>26/02/2022</t>
  </si>
  <si>
    <t>13737257</t>
  </si>
  <si>
    <t>Patricia Pérez calisto</t>
  </si>
  <si>
    <t>Recoleta</t>
  </si>
  <si>
    <t>negrita420808@gmail.com</t>
  </si>
  <si>
    <t>945016361</t>
  </si>
  <si>
    <t>13.737.257-6</t>
  </si>
  <si>
    <t>Solicito ayuda e información por una licencia médica rechazada del 4 de enero por 21 dias. 
Folio N°46007436-1
Desde ya gracias</t>
  </si>
  <si>
    <t>Respuesta enviada por sistema CRM al correo negrita420808@gmail.com</t>
  </si>
  <si>
    <t>289961</t>
  </si>
  <si>
    <t>24/03/2022 09:23:28</t>
  </si>
  <si>
    <t>08/04/2022 11:17:00</t>
  </si>
  <si>
    <t>15</t>
  </si>
  <si>
    <t>15.513.556-5</t>
  </si>
  <si>
    <t>sabino humberto  carrasco diaz</t>
  </si>
  <si>
    <t>yisex89@gmail.com</t>
  </si>
  <si>
    <t>964835980</t>
  </si>
  <si>
    <t>sabino humberto carrasco diaz</t>
  </si>
  <si>
    <t>me dirijo a ustedes porque el día de hoy 24/03/2022 me tocaba terapia kinesica a las 08:30 en achs angol, terapias que ustedes mismo gestionaron y por orden medica me toca transporte , y el día de hoy estuve desde las 08:00 horas afuera de mi casa jodido de frió esperando el dichoso transporte y resulta que no llego, porque asimilo que no lo gestionaron. a lo cual tuve que llamar a alguien mas para que me fuera a buscar y poder llegar a mi hora medica, lo cual llegue 15 minutos tarde y tener que explicar lo sucedido para que no me dejaran sin atención, y después dijeran que es irresponsabilidad mía como paciente no llegar a las consultas. me encuentro totalmente molesto y decepcionado del sistema, ahora si no son capaces o no pueden gestionar dicho sistema, les agradecería que me avisaran para poder gestionar por mis propios medios como movilizarme.</t>
  </si>
  <si>
    <t xml:space="preserve">Con fecha 08-04-2022, se da respuesta a usuario vía correo electrónico. </t>
  </si>
  <si>
    <t>Estimado
Sabino Humberto Carrasco Díaz
Presente
Junto con saludar, y a través del presente, se da respuesta a su reclamo N° 289961 ingresado mediante nuestro
formulario OIRS, referido a deficiente gestión de transporte.
Este Instituto ha revisado su requerimiento, siendo posible informar lo siguiente:
1.- Al revisar los antecedentes disponibles y en base a la información requerida a empresa en convenio regional:
Kosmos Ltda, podemos mencionar que existen respaldos de gestiones por parte de ISL de coordinación de traslado
para rehabilitación en Achs Angol el 24-03-2022.
En tal circunstancia, empresa Kosmos Ltda, responde a requerimiento de ISL regional que tuvieron una
descoordinación interna, lo que llevó a la no realización del traslado indicado. Por último nos indican que Ud. fue
contactado por la empresa, vía telefónica, para solicitar las disculpas correspondiente, lo que ocurrió siendo
contactada vuestra esposa.
Este instituto lamenta la situación ocurrido con nuestro prestador, he informamos que hemos reforzados procesos y
flujos internos con ellos para evitar futuros inconvenientes.
Expresamos a usted nuestras disculpas por la situación experimentada, y solicitamos su comprensión frente a las
eventuales molestias que esto pudo haberle provocado. Como institución, seguiremos trabajando en nuestros
procesos con la finalidad de dar respuesta a sus requerimientos en el menor plazo posible, brindando cada vez más
una mejor atención..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</si>
  <si>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288939</t>
  </si>
  <si>
    <t>14/02/2022 15:47:57</t>
  </si>
  <si>
    <t>21/02/2022 11:31:33</t>
  </si>
  <si>
    <t>18367921k</t>
  </si>
  <si>
    <t>jaime leiva</t>
  </si>
  <si>
    <t>Villarrica</t>
  </si>
  <si>
    <t>jaime.culturavillarrica@gmail.com</t>
  </si>
  <si>
    <t>991618781</t>
  </si>
  <si>
    <t>jaime</t>
  </si>
  <si>
    <t>no me dan fecha para una evaluacion por enfermedad laboral llevo dos semanas y aun nada</t>
  </si>
  <si>
    <t>Respuesta vía mail hoy 21-02-2022</t>
  </si>
  <si>
    <t>289972</t>
  </si>
  <si>
    <t>24/03/2022 11:55:15</t>
  </si>
  <si>
    <t>28/03/2022 11:55:02</t>
  </si>
  <si>
    <t>8.778.178-k</t>
  </si>
  <si>
    <t>HECTOR MOYA PEREZ</t>
  </si>
  <si>
    <t>h.moyap@hotmail.com</t>
  </si>
  <si>
    <t>987746445</t>
  </si>
  <si>
    <t>ISAPRE BANMEDICA Y RATIFICADO POR EL COMPIN ME HAN RECHAZADO LICENCIA MEDICA Nº 65814606 POR NO EXISTIR VINCULO LABORAL, RUT 76.235.136-8. LLEVO 10 AÑOS TRABAJANDO EN LA MISMA EMPRESA SCAME CHILE S.P.A Y MI CONTRATO ESTA VIGENTE.  ESTA LICENCIA FUE PRESENTAD EN LINEA DESDE EL 09/02/22 HASTA 15/02/22 Y RECIEN FUI NOTIFICADO MEDIANTE CORREO CERTIFICADO EL DÌA 11/03/22. RECLAME EN LA ISAPRE Y EN EL COMPIN NO RECIBIENDO RESPUESTA ALGUNA POR NINGUNA DE AMBAS PARTES.</t>
  </si>
  <si>
    <t>Respuesta enviada por CRM al correo h.moyap@hotmail.com</t>
  </si>
  <si>
    <t>290996</t>
  </si>
  <si>
    <t>28/04/2022 10:27:51</t>
  </si>
  <si>
    <t>SABINO HUMBERTO CARRASCO DIAZ</t>
  </si>
  <si>
    <t>me dirijo a ustedes ya que me encuentro con licencia de continuación. la que fue presentada el día 5 de abril del 2022, y hasta la fecha ni una respuesta de pago ni nada, me dirijo a sucursal Angol y la señorita me refiere que no tiene una fecha de pago, y dice que desconoce cuando se realizara el pago de esta. solo me deja en claro que mi licencia se encuentra en pre-contraloria desde el día 06 de abril de 2022 y desde entonces no se a movido el tramite.</t>
  </si>
  <si>
    <t>289973</t>
  </si>
  <si>
    <t>24/03/2022 11:57:34</t>
  </si>
  <si>
    <t>06/04/2022 11:52:26</t>
  </si>
  <si>
    <t>06/04/2022</t>
  </si>
  <si>
    <t>16.895.178-7</t>
  </si>
  <si>
    <t>Darling Concha Alvarez</t>
  </si>
  <si>
    <t>darlincita23@gmail.com</t>
  </si>
  <si>
    <t>56992418520</t>
  </si>
  <si>
    <t>1.- El día 10 de marzo 2022, fui notificada de respuesta a recurso de posición de licencias médicas 58633705-k, 59461234-6, 60706762-7 61999609-7, 63614346-4 y 64707898-2 como el cese de atenciones por ISL.
2.-Es por dicho motivo que acudo a esta instancia para presentar antecedentes respecto a mi caso:
-Presento accidente laboral (caída en mi lugar de trabajo) el día 09 de julio de 2021, siendo atendida en Hospital las Higueras, recinto en el cual trabajo, indicando como primer diagnóstico fractura del pie izquierdo, por lo cual médico de Hospital Las Higueras indica inmovilización de pie siendo derivada a organismo administrador de la Ley.
-Al ser atendida en Hospital Clínico del Sur (Prestador en convenio de ISL), médico que evalúa mi caso descarta fractura, retira inmovilización e indica inicio inmediato de terapia kinésica como consta en certificado de terapia kinésica la cual comienza el 12/07/2022.
-Transcurrido 2 meses de terapia kinésica el dolor se agudiza y no presento mejora.  En consulta médica del 13 de septiembre de 2021, médico traumatólogo, quien descartó fractura inicial, indica que mi caso presenta un “problema” y se observa leve desplazamiento óseo compatible con fractura en tallo verde, por lo cual indica inmovilizar extremidad con bota de yeso a partir del 20.09.2022 hasta el día 07 de octubre 2022 como consta en certificado médico, y suspender de inmediato terapias kinésicas.  Además, me indica que se realizará cambio de especialista por lo cual no me seguirá atendiendo, derivándome en sus palabras “a un médico con más experiencia que él en estas patologías”.
-Nuevo Médico Traumatólogo tratante indica que efectivamente el abordaje de mi patología no fue el adecuado (información que no se consigna en registro médico) y que posterior a la inmovilización deberé tomar terapia kinésica (esta se retoma el 25 de octubre hasta el mes de noviembre 2021), siendo suspendidas por todo diciembre y retomando el mes de enero 2022 hasta el día 11 de marzo 2022.
-En mes de febrero médico traumatólogo tratante me indica que, bajo su mirada, la patología de origen que generó el accidente está respaldada hasta el día 23 de febrero de 2022, como consta en certificado emitido por médico traumatólogo tratante el 11.03.2022, lo cual está consignado en ficha clínica, lo que torna inverosímil resolución emanada por ISL en respuesta a recurso de reposición donde se indica reposo injustificado y que patología no coincide con accidente.
-Informar además que en reservado N° 117 SL 60-2022 de vuestra institución del día 10 de marzo de 2022, se incorpora diagnóstico de derrame articular de rodilla, el cual en ningún momento fue evaluado o causa de análisis dentro de mi proceso de accidente ni recuperativo tanto por profesional traumatólogo como en terapias kinésicas.
Es por eso que solicito reconsiderar tanto rechazo de LM como el analisis de  falencias en cuanto al abordaje terapeutico entregado por su prestador en convenio</t>
  </si>
  <si>
    <t>Con fecha 06 de abril se cierra el caso y se sube respaldo a CRM.</t>
  </si>
  <si>
    <t>289975</t>
  </si>
  <si>
    <t>24/03/2022 12:18:45</t>
  </si>
  <si>
    <t>30/03/2022 17:34:07</t>
  </si>
  <si>
    <t>18.683.469-0</t>
  </si>
  <si>
    <t>Roberto Rivas</t>
  </si>
  <si>
    <t>roberto.rivas94.rr@gmail.com</t>
  </si>
  <si>
    <t>934463405</t>
  </si>
  <si>
    <t>Estimados:
 Junto con saludar solicito información con respecto a pago de licencia medica emitida desde el 07-02-2022 al 13-02-2022 fue emitida por contagio COVID dentro de mis funciones de trabajo (Hospital).
Envie la licencia por correo electronico y envie solicitud tambien 959111 a traves del mismo medio.
El dia 07-03-2022 se me contacta telefonicamente solicitando antecedentes clinicos desde el ISL el cual envie y se resuelve que la licencia es calificada como enfermedad profesional teniendo la resolución el dia 19-03-2022. Tengo reclamos con respecto al pago ya que via telefonica me indican que la licencia medica no esta disponible dentro del sistema y que no tengo pagos pendientes a lo cual refiero que cuento con la calificación necesaria para proceder y antecedentes medicos que respaldan esta solicitud.
Espero información concreta de como poder realizar gestión para pago y/o orientaciones necesarias para regularizar este pago.
atentamente, 
Roberto Rivas Ramirez.
18.683.469-0
Región del biobio</t>
  </si>
  <si>
    <t>Se cierra caso y se deja respaldo respuesta subido a CRM.</t>
  </si>
  <si>
    <t>290992</t>
  </si>
  <si>
    <t>28/04/2022 09:41:53</t>
  </si>
  <si>
    <t>18.954.912-1</t>
  </si>
  <si>
    <t>VANESSA URIBE</t>
  </si>
  <si>
    <t>La Pintana</t>
  </si>
  <si>
    <t>vanessa.upizarro@transportespizarro.com</t>
  </si>
  <si>
    <t>56944001547</t>
  </si>
  <si>
    <t>6.875.079-2</t>
  </si>
  <si>
    <t>PEDRO SALINAS</t>
  </si>
  <si>
    <t>EL DIA 11/04/2022 PUSE UN RECLAMO POR EL TRABAJADOR PEDRO SALINAS, AL CUAL NO ATENDIERON EN SUCURAL POR SU ACCIDENTE LABORAL.
CUANDO ME LLAMARON EXPLIQUE QUE EL TRABAJADOR AL NO SER ATENDIDO, SE ATENDIO POR SUS MEDIOS Y ME DIJERON QUE ISL DEVOLVERIA ESE DINERO. HASTA AHORA, NO SE HAN PUESTO EN CONTACTO CONMIGO .</t>
  </si>
  <si>
    <t>289976</t>
  </si>
  <si>
    <t>24/03/2022 13:09:42</t>
  </si>
  <si>
    <t>13/04/2022 11:30:53</t>
  </si>
  <si>
    <t>13/04/2022</t>
  </si>
  <si>
    <t>17.170.070-1</t>
  </si>
  <si>
    <t>eduardo monsalve monsalve</t>
  </si>
  <si>
    <t>Penco</t>
  </si>
  <si>
    <t>chs.artdesign@gmail.com</t>
  </si>
  <si>
    <t>83920976</t>
  </si>
  <si>
    <t>Expongo la situación: el traumatólogo Dr Ayres Me da de alta sin una Ecografía y dudando del diagnostico diciendo que si parece una fractura del peroné. Yo le expongo que no me puede dar de alta sin un diagnostico claro y en la situación que me encuentro con dolor, inflamacion y rengueo constante al caminar . A eso el hace caso omiso y me dice "te dolera hasta 8 meses más", Reclamo por el tipo de respuesta que le me dió sin una respuesta clara y solo asumiendo que con 15 dias descanso iba a esta bien y por lo cual me da de alta.  Consulto y reclamo  a ISL por cuales son las medidas a tomar luego de recibir esta repuesta de caracter negligente del profesional de la slaud</t>
  </si>
  <si>
    <t>Se sube respaldo a CRM y se cierra caso hoy  miércoles 13 de abril.</t>
  </si>
  <si>
    <t>289977</t>
  </si>
  <si>
    <t>24/03/2022 13:12:31</t>
  </si>
  <si>
    <t>29/03/2022 11:03:23</t>
  </si>
  <si>
    <t>77.009.633-2</t>
  </si>
  <si>
    <t>SERVICIOS EMPRESARIALES SANTA ANA SPA</t>
  </si>
  <si>
    <t>asesoriasantaana19@gmail.com</t>
  </si>
  <si>
    <t>995425055</t>
  </si>
  <si>
    <t>155489723</t>
  </si>
  <si>
    <t>SANDRA SANTANA ALVAREZ</t>
  </si>
  <si>
    <t>Buenas tardes, solicito revisión de mi tasa de accidentes ya que el mes pasado se cobró un 3.48% siendo que según mi actividad económica (asesoría y consultoría financiera) me corresponde cancelar el mínimo 0.93%.-
favor solicito su corrección, desde ya muchas gracias. sldos</t>
  </si>
  <si>
    <t>SE SOLICITO INFORMACION A LA UNIDAD DE COTIZACIONES NIVEL CENTRAL</t>
  </si>
  <si>
    <t>Estimados
Servicios empresariales Santa Ana Spa.
Presente
Junto con saludar, a través del presente se da respuesta a reclamo N°  289977   ingresado mediante nuestro formulario OIRS, por motivo de revisión tasa de cotización de accidente.
Este Instituto ha revisado su requerimiento, siendo posible informar mediante el presente lo siguiente:
 Su empresa viene de mutual privada con tasa fijada por decreto Supremo N° 67 de 2,55% adicional. No fue posible evaluar su empresa en el último proceso de evaluacion pasado, debido que al solicitar la información a la Mutualidad precedente se nos informó los siguiente periodos cotizados.
Periodo 1: 10 remuneraciones pagadas.
Periodo 2: 8 remuneraciones pagadas.
Periodo 3: 2 remuneraciones pagadas.
Atendido lo anterior, no es posible evaluarla ni por 2 periodos, ni por 3 periodos dado que debe tener 24 meses de cotizaciones continuas (requisito principal del DS 67  para la evaluación de una empresa). Al no poder ser evaluada, mantiene la tasa vigente, de 2,555 % adicional total 3,485%.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
Recordamos además que, ante cualquier reclamo, apelación, denuncia o disconformidad, Ud. puede dirigirse a la Superintendencia de Seguridad Social www.suseso.cl
Sin otro particular, le saluda atentamente;
SOFIA BOHLE PEREZ
DIRECTORA REGIONAL DE LOS LAGOS
INSTITUTO DE SEGURIDAD LABORAL</t>
  </si>
  <si>
    <t>289979</t>
  </si>
  <si>
    <t>24/03/2022 14:41:18</t>
  </si>
  <si>
    <t>13/04/2022 14:47:27</t>
  </si>
  <si>
    <t>7.766.740-7</t>
  </si>
  <si>
    <t>ANSELMO VERGARA NUÑEZ</t>
  </si>
  <si>
    <t>Lebu</t>
  </si>
  <si>
    <t>anselmoykaren@gmail.com</t>
  </si>
  <si>
    <t>413615174</t>
  </si>
  <si>
    <t>Reclamo  por larga espera de pm por implantes dentales , la ultima atención que tuve fue el 3 de enero y a la fecha no he tenido respuesta por mis implantes.</t>
  </si>
  <si>
    <t>Se sube respuesta a CRM y se adjunta respaldo de la gestión.</t>
  </si>
  <si>
    <t>291014</t>
  </si>
  <si>
    <t>28/04/2022 13:50:33</t>
  </si>
  <si>
    <t>78184949</t>
  </si>
  <si>
    <t>luis cepeda fevrier</t>
  </si>
  <si>
    <t>lcepedaf@hotmail.com</t>
  </si>
  <si>
    <t>984424090</t>
  </si>
  <si>
    <t>516696865</t>
  </si>
  <si>
    <t>tercer reclamo por no pago de licencias ,desde febrero no recibo pago.</t>
  </si>
  <si>
    <t>288961</t>
  </si>
  <si>
    <t>15/02/2022 13:21:37</t>
  </si>
  <si>
    <t>17/02/2022 11:10:36</t>
  </si>
  <si>
    <t>27/02/2022</t>
  </si>
  <si>
    <t>15/02/2022</t>
  </si>
  <si>
    <t>17.088.986-k</t>
  </si>
  <si>
    <t>valentina armijo cerda</t>
  </si>
  <si>
    <t>Paine</t>
  </si>
  <si>
    <t>varmijo@ug.uchile.cl</t>
  </si>
  <si>
    <t>984182093</t>
  </si>
  <si>
    <t>Problemas para renderizar contenido web, errores página web Oficina Virtual, no pude hacer denuncia por presunta enfermedad laboral</t>
  </si>
  <si>
    <t>se revisará incidencia con TI, s eorienta respecto a canales para realizar denuncia</t>
  </si>
  <si>
    <t>291023</t>
  </si>
  <si>
    <t>28/04/2022 16:07:56</t>
  </si>
  <si>
    <t>19383020K</t>
  </si>
  <si>
    <t>CONSTANZA JIMENEZ</t>
  </si>
  <si>
    <t>rrhh@byvcontadores.cl</t>
  </si>
  <si>
    <t>971274602</t>
  </si>
  <si>
    <t>19383020k</t>
  </si>
  <si>
    <t>constanza jimenez</t>
  </si>
  <si>
    <t>Buenas tardes!
Estimados, no hemos podidos notificar contratos a la inspección del trabajo ya que la pagina esta siempre caída, tenemos hartas empresas pendientes por eso (somos una consultoría), extenderán el plazo de notificación? La carga masiva tampoco nos ha funcionado, necesitamos una solución ya que no es lógico pagar multas por un inconveniente de ustedes que persiste desde la habilitación de la pagina y del cual n no nos han dado solución. 
Quedo atenta a sus comentarios 
Saludos.</t>
  </si>
  <si>
    <t>291016</t>
  </si>
  <si>
    <t>28/04/2022 13:56:37</t>
  </si>
  <si>
    <t>18.162.517-1</t>
  </si>
  <si>
    <t>Viviana jeannnette Tilleria Jara</t>
  </si>
  <si>
    <t>vivitilleria@gmail.com</t>
  </si>
  <si>
    <t>987535808</t>
  </si>
  <si>
    <t>Viviana Tilleria</t>
  </si>
  <si>
    <t>Hace aprox 2 meses envie todos los datos solicitados para la emision de una LM por covid 
Envie diat , documentos que verifican la enfermedad laboral , complete encuentas  etc .. 
un ejecutivo se comunicaba conmigo por email 
Envie 3 veces cada documento .. por un tiempo no recibi info de mi caso llame al call center y el dia de hoy me llega un correo de una enfermera que me dice que mi LM fue mal emitida que debo dirigirme al hospital de san antonio de putaendo para realizarla 
En todos los documentos enviados dice que soy independiente y que el hospital donde trabajo es el claudio vicuña de san antonio  … llamo al call center y me dicen que debo ir a una sucursal siendo que del primer dia  pregunte si era necesario ir a la sucursal porque las LM que aparecen no son de esa fecha  y las enteriores estan en evaluacion 
Llevo tiempo esperando mi licencia minimo se deberia verificar en los documentos los datos 
Cuanto se debera esperar para el pago de estas licencias 
Porque no obtengo ninguna informacion concreta…. De cual es el proceso para el pago de esta
Esperando pronta solucion 
Viviana tilleria</t>
  </si>
  <si>
    <t>289993</t>
  </si>
  <si>
    <t>24/03/2022 16:45:59</t>
  </si>
  <si>
    <t>29/03/2022 11:21:06</t>
  </si>
  <si>
    <t>12.572.160-5</t>
  </si>
  <si>
    <t>Luis Vega Tello</t>
  </si>
  <si>
    <t>Ovalle</t>
  </si>
  <si>
    <t>lvega_2008@hotmail.com</t>
  </si>
  <si>
    <t>963107087</t>
  </si>
  <si>
    <t>Dia 07/01 solicite Certificado de Siniestrabilidad y Accidentabilidad, aun no recibo respuesta, línea 600 indica horario de atención y se corta, web no indica ubicación de oficina en la ciudad de Ovalle.</t>
  </si>
  <si>
    <t>Se dará respuesta</t>
  </si>
  <si>
    <t>288980</t>
  </si>
  <si>
    <t>16/02/2022 12:10:04</t>
  </si>
  <si>
    <t>18/02/2022 15:23:50</t>
  </si>
  <si>
    <t>28/02/2022</t>
  </si>
  <si>
    <t>18/02/2022</t>
  </si>
  <si>
    <t>99890711</t>
  </si>
  <si>
    <t>JOAQUIN IGNACIO CARRASCO OLIVERO</t>
  </si>
  <si>
    <t>La Granja</t>
  </si>
  <si>
    <t>joaco.carrasco2021@gmail.com</t>
  </si>
  <si>
    <t>945833427</t>
  </si>
  <si>
    <t>9.989.071-1</t>
  </si>
  <si>
    <t>JOAQUIN CARRASCO OLIVERO</t>
  </si>
  <si>
    <t>Solicito la entrega lo antes posible de licencia médica rechazada por 77 bis por ISL folio 59131225-1, ya que desde septiembre de 2021 estoy esperando y necesito presentarla en Fonasa para que sea pagada.</t>
  </si>
  <si>
    <t>joaco.carrasco.2021@gmail.com</t>
  </si>
  <si>
    <t>Respuesta enviada por CRM al correo joaco.carrasco.2021@gmail.com</t>
  </si>
  <si>
    <t>290007</t>
  </si>
  <si>
    <t>24/03/2022 18:48:07</t>
  </si>
  <si>
    <t>29/03/2022 13:46:04</t>
  </si>
  <si>
    <t>76514146k</t>
  </si>
  <si>
    <t>Sermical Spa</t>
  </si>
  <si>
    <t>Los Ángeles</t>
  </si>
  <si>
    <t>sermical@hotmail.com</t>
  </si>
  <si>
    <t>984453880</t>
  </si>
  <si>
    <t>11961001k</t>
  </si>
  <si>
    <t>jorge diaz</t>
  </si>
  <si>
    <t>Llevo mas de 1 año con problemas para sacar los certificados de empresa online</t>
  </si>
  <si>
    <t>Se cierra caso hoy 29 de marzo y se sube respaldo de CRM.</t>
  </si>
  <si>
    <t>288976</t>
  </si>
  <si>
    <t>16/02/2022 11:14:55</t>
  </si>
  <si>
    <t>25/02/2022 16:12:42</t>
  </si>
  <si>
    <t>168885180</t>
  </si>
  <si>
    <t>constanza cabrera</t>
  </si>
  <si>
    <t>Quillota</t>
  </si>
  <si>
    <t>constanza@cerveceraaltamira.cl</t>
  </si>
  <si>
    <t>992188647</t>
  </si>
  <si>
    <t>25.624.288-5</t>
  </si>
  <si>
    <t>liber gutierrez</t>
  </si>
  <si>
    <t>el dia 15 de febrero a las 6 pm mi trabajador liber gutierrez se dirigio al prestador medico en convenio oxigeno en la ciudad de Quillota, (unico prestador en convenio en la ciudad) por una quemadura con soda caustica diluida. Alli le indicaron que ellos no atendian a gente del isl por urgencias y que debia ir o al isl o al hospital. luego de esto fue al hospital a recibir atencion y se retiro a las 12-1 am porque no fue atendido. Cabe recalcar que en otro caso de accidente laboral otro trabajador fue al hospital de quillota donde no lo atendieron, por lo mismo pedi una capacitación por la video consulta de la pagina del isl donde se me explicó que existen centros medicos en convenio que atienden urgencias y es mas conveniente ir a estos lugares ya que prestan una atención mas rápida. Sin embargo el centro no quiso atender a mi trabajador, el hospital tampoco y ya han pasado mas de 12 hrs y aun mi trabajador no es atendido. Desde el centro medico ha que fui a reclamar hoy en la mañana me dicen que la pagina tiene información errónea y que desde el isl quillota le indicaron cuando hicieron el convenio que ellos NO debian prestar atención a gente afiliada sin autorización previa de ellos (ratificado en conversacion telefonica con ingrid henriquez). Esto ultimo me parece insólito ya que yo pago la cuota por mis trabajadores por una atencion eficiente que sea en el momento que la necesito, ademas de pasar a llevar los derechos de ellos y sus propias normativas ya que aun no puedo presentar la diat ni darle atencion a la quemadura de mi empleado</t>
  </si>
  <si>
    <t>Prestaciones médicas: Atención de urgencia</t>
  </si>
  <si>
    <t xml:space="preserve">Se solicitó apoyo a Unidad de Salud Laboral. </t>
  </si>
  <si>
    <t>ID DE RECLAMO: 288976
FECHA RESPUESTA: 23-02-2022
Estimada
Constanza Cabrera
Presente
Junto con saludar, a través del presente se da respuesta a su reclamo N° 288976 ingresado mediante nuestro formulario OIRS, referido a atención médica no entregada a su trabajador en la comuna de Quillota.
Este Instituto ha revisado su requerimiento, siendo posible informar mediante el presente lo siguiente: que su trabajador LIBER GUTIERREZ al concurrir al Centro oxigenoterapia con ocasión de accidente laboral, fue informado que previamente debía ser derivado desde este Instituto para su atención, por lo que concurre al Hospital de Quillota retirándose sin atención por las horas de espera.
Visto lo anterior, indicamos a usted que dentro del listado de Prestadores en convenio, no todos son de urgencias, caso que ocurre con el Centro oxigenoterapia, que es un Centro de atención ambulatoria y en esta misma instancia, el referente le informó los prestadores con atención de urgencia cercana, Clínica Los Carrera, ACHS La Calera y Hospital de Quillota. Se toma contacto con usted y trabajador para que concurra a los otros prestadores disponibles, manifestando su negativa, precisando que ambos quedaban muy distantes desde Quillota lo que implicaba gastos adicionales de transporte y tiempos de traslado excesivo, sin embargo, se reforzó en el llamado al trabajador sobre la necesidad de la evaluación médica manteniendo su decisión, por lo que igualmente debe  ingresar la DIAT por tratarse de un accidente laboral.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CHAVEZ MUÑOZ
DIRECCIÓN REGIONAL DE VALPARAISO
INSTITUTO DE SEGURIDAD LABORAL
CSL</t>
  </si>
  <si>
    <t>288978</t>
  </si>
  <si>
    <t>16/02/2022 11:30:34</t>
  </si>
  <si>
    <t>25/02/2022 16:33:43</t>
  </si>
  <si>
    <t>20.359.666-9</t>
  </si>
  <si>
    <t>Valentina León</t>
  </si>
  <si>
    <t>Quilpué</t>
  </si>
  <si>
    <t>mleonvalentina@gmail.com</t>
  </si>
  <si>
    <t>965814649</t>
  </si>
  <si>
    <t>Ayer 15 de febrero, en el trabajo tuve un accidente dando una clase de parkour, en la playa del deporte para la municipalidad. Resulta que me dirijo a la ACHS y me dijeron que no les aparecían mis cotizaciones, posterior a eso me inscriben y me dicen que espere para que me atienda un médico, luego de un rato esperando el llamado, me llaman desde la recepción y me informan nuevamente que los honorarios que no aparecen con cotizaciones tienen que ir al IST. A lo que desde mi jefatura me comentan que se me iba al IST, allá me iban a cobrar la atención a mí. A lo que mi jefatura me señala que no trabaje el turno de la tarde y me dirija a un sapu como opción provisoria para saber qué medidas tomar mientras se resuelve mi problema de atención por accidente laboral.
La verdad es que necesito que esto se resuelva lo más pronto posible porque yo trabajo con mi cuerpo todos los días y necesito poder dar una clase como corresponde y para eso necesito ser atendida por un especialista, ya que el médico que me atendió en el sapu era un médico general y me examinó a simple vista, y lo más verídico para diagnosticarme y recibir un tratamiento adecuado es la toma de un examen recetado por un especialista en el área.
Ruego responder a la brevedad por favor.</t>
  </si>
  <si>
    <t xml:space="preserve">Se solicita apoyo a don Roberto Sepulveda de la División de Operaciones y a la Unidad de Salud Laboral para elaborar respuesta. </t>
  </si>
  <si>
    <t>ID DE CONSULTA: 288978
FECHA RESPUESTA: 25-02-2022
Estimada
Valentina León 
Presente
Junto con saludar, a través del presente se da respuesta a su consulta N° 288978 ingresado mediante nuestro formulario OIRS, referido a no ser atendida por prestador médico por falta de cotizaciones. 
Este Instituto ha revisado su requerimiento, siendo posible informar mediante el presente lo siguiente: que con ocasión de accidente laboral del 15-02-2022, concurre a ACHS Viña del Mar a solicitar atención médica como trabajadora independiente siendo derivada al IST por no registrar cotizaciones en el sistema. 
Visto lo anterior, indicamos a usted que dada su condición de trabajadora independiente voluntaria con registro reciente su primer pago de cotizaciones debe hacerlo en marzo 2022, por lo que al no visualizarse cotizaciones pagadas, el prestador la derivó a la mutualidad de la entidad donde presta servicios, sin embargo, cuenta con la cobertura del seguro por lo que se ha tomado contacto con usted, a fin de entregarle las orientaciones necesarias para que reciba las prestaciones médicas que le corresponden. 
Esperando haber dado respuesta a su consulta,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CHAVEZ MUÑOZ
DIRECCIÓN REGIONAL DE VALPARAISO
INSTITUTO DE SEGURIDAD LABORAL
CSL</t>
  </si>
  <si>
    <t>290002</t>
  </si>
  <si>
    <t>24/03/2022 17:55:44</t>
  </si>
  <si>
    <t>01/04/2022 10:39:21</t>
  </si>
  <si>
    <t>180547886</t>
  </si>
  <si>
    <t>Esteban martinez</t>
  </si>
  <si>
    <t>San Ramón</t>
  </si>
  <si>
    <t>esteban.urcor@gmail.com</t>
  </si>
  <si>
    <t>975873326</t>
  </si>
  <si>
    <t>No les interesa para nada la salud de los pacientes, su integridad y no tienen nada de empatia. Llevo esperando ser operado desde hace 1 semana por una caída en moto y uds tramitan y tramitan, cero integridad frente el trabajador solo ponen excusas y demoras... en vez de simplificarlo la vida al trabajador por que ya esta herido uds hacen que su momento de lisiado sea aún peor... malas perdonas</t>
  </si>
  <si>
    <t>Respuesta enviada por CRM al correo esteban.urcor@gmail.com</t>
  </si>
  <si>
    <t>291027</t>
  </si>
  <si>
    <t>28/04/2022 16:47:18</t>
  </si>
  <si>
    <t>10.560.057-7</t>
  </si>
  <si>
    <t>Ulises cáceres pradenas</t>
  </si>
  <si>
    <t>ulisescaceres559@gmail.com</t>
  </si>
  <si>
    <t>935549739</t>
  </si>
  <si>
    <t>Q</t>
  </si>
  <si>
    <t>Lisencia médica 21 días del 24 de febrero 2022</t>
  </si>
  <si>
    <t>290013</t>
  </si>
  <si>
    <t>24/03/2022 23:13:00</t>
  </si>
  <si>
    <t>05/04/2022 10:39:19</t>
  </si>
  <si>
    <t>15.100.337-0</t>
  </si>
  <si>
    <t>Williams Ladino</t>
  </si>
  <si>
    <t>wladino@msn.com</t>
  </si>
  <si>
    <t>999878046</t>
  </si>
  <si>
    <t>Las ultimas 2 Licencias aun no se me ahn cancelado
Y ya ah pasado mas de un mes desde que me dieron el alra medica</t>
  </si>
  <si>
    <t xml:space="preserve">ID DE RECLAMO: 290013
FECHA RESPUESTA: 05-04-2022
Estimado
Don Williams Ladino
Presente
 Junto con saludar, a través del presente se da respuesta a su reclamo N° 290013 ingresado mediante nuestro formulario OIRS, referido a retrasos en el pago de licencias médicas pendientes.
Este Instituto ha revisado su requerimiento, siendo posible informar mediante el presente lo siguiente: se revisó nuestro sistema de licencias médicas y los pagos asociados a su RUT se encuentran gestionadas.
Visto lo anterior, informamos que las licencias médicas: 61701766-0, 64265107-2 y 64440356-4 serán calculadas hoy y estará disponible de pago en 10 días hábiles, es decir el 18 de abril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</si>
  <si>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288999</t>
  </si>
  <si>
    <t>17/02/2022 10:56:46</t>
  </si>
  <si>
    <t>21/02/2022 13:12:34</t>
  </si>
  <si>
    <t>20.402.626-2</t>
  </si>
  <si>
    <t>LUIS LAZCANO JARA</t>
  </si>
  <si>
    <t>patricia69@live.cl</t>
  </si>
  <si>
    <t>963544790</t>
  </si>
  <si>
    <t>NO PAGO DE LICENCIA DE ACCIDENTE TRAYECTO DEL DIA 22-12-2021 HASTA 26-12-2021 EN LA IST HASTA LA FECHA NO TENGO RSPUESTA, AGRADECER REVISAR POR FAVOR</t>
  </si>
  <si>
    <t>Respuesta enviada por CRM, al correo patricia69@live.cl</t>
  </si>
  <si>
    <t>290029</t>
  </si>
  <si>
    <t>25/03/2022 12:26:21</t>
  </si>
  <si>
    <t>05/04/2022 16:58:18</t>
  </si>
  <si>
    <t>12.301.533-9</t>
  </si>
  <si>
    <t>Ivan Henriquez Gallardo</t>
  </si>
  <si>
    <t>San Pedro de la Paz</t>
  </si>
  <si>
    <t>henriquezgallardo.ivan@gmail.com</t>
  </si>
  <si>
    <t>978873214</t>
  </si>
  <si>
    <t>No obtener certificado de accidentabilidad y siniestrabilidad lo cual lo tuve que hacer presencial.</t>
  </si>
  <si>
    <t>Se cierra caso con fecha 05/04 y se sube respaldo a CRM.</t>
  </si>
  <si>
    <t>289000</t>
  </si>
  <si>
    <t>17/02/2022 11:26:39</t>
  </si>
  <si>
    <t>25/02/2022 10:55:17</t>
  </si>
  <si>
    <t>6.022.349-1</t>
  </si>
  <si>
    <t>MAURICIO EDMUNDO AVILA GOMEZ</t>
  </si>
  <si>
    <t>Pedro Aguirre Cerda</t>
  </si>
  <si>
    <t>mauricioaedo1952@gmail.com</t>
  </si>
  <si>
    <t>986999550</t>
  </si>
  <si>
    <t>Solicito información respecto a mi licencia médica 61170220-5, de fecha 23/10/2021, que fue rechazada por superposición de periodo, se solicitó reemplazo y aún no llega la licencia reemplazada, estoy esperando por el pago hace casi 4 meses.
Temgo licencias en fonasa, que no me han podido pagar correctamente por no tener todas las licencias de anteriores isl pagadas 
Exijo respuesta y solución a la brevedad.</t>
  </si>
  <si>
    <t>se ha reiterado solicitud, se informa a JAo</t>
  </si>
  <si>
    <t>289001</t>
  </si>
  <si>
    <t>17/02/2022 12:08:00</t>
  </si>
  <si>
    <t>28/02/2022 16:45:08</t>
  </si>
  <si>
    <t>10.874.472-3</t>
  </si>
  <si>
    <t>Areli Ignacio Alvarez Ramos</t>
  </si>
  <si>
    <t>arelialvarez992@gmail.com</t>
  </si>
  <si>
    <t>934172921</t>
  </si>
  <si>
    <t>Estimados:
Vengo a exponer mi reclamo debido al rechazo de licencia medica 64447748-7, segun lo informado esta fue rechazada por "Reposo injustificado" ante lo cual no puedo entender el cuestionamiento hacia la profesional que la esta emitiendo. Se me oriento a realizar el recurso de reposicion pero tampoco entiendo que deba solicitar yo un informe al medico tratante si la informacion la maneja ISL.
Les recuerdo que desde el inicio de las atenciones hasta este momento no he recibido soluciones, solo he conseguido endeudarme y escuchar cuestionamientos de profesionales de ACHS (Medico Traumatologo que me atendio el dia 10-02-2022 en Hospital del trabajador señala que no deberia estar con Kinesiologo, eso estaba de mas) con todo esto no entiendo el poco profesionalismo del Prestador y los cuestionamientos a mis licencias, Necesito respuestas.</t>
  </si>
  <si>
    <t xml:space="preserve">Se consultó a Unidad de Salud Laboral. </t>
  </si>
  <si>
    <t xml:space="preserve">ID DE RECLAMO: 289001
FECHA RESPUESTA: 28-02-2022
Estimado 
Areli Álvarez Ramos
Presente
Junto con saludar, a través del presente se da respuesta a su reclamo N° 289001 ingresado mediante nuestro formulario OIRS, referido a rechazo de su licencia médica.
Este Instituto ha revisado su requerimiento, siendo posible informar mediante el presente lo siguiente: que Contraloría médica interna ha procedido a rechazar su licencia, por reposo injustificado, según el análisis de los antecedentes clínicos disponibles en su caso.
Visto lo anterior, indicamos a usted que se ha enviado correo de notificación con antecedentes del rechazo y se ha tomado contacto con usted, a fin de explicarle el proceso administrativo a realizar, que implica la presentación de un Recurso de reposición junto al informe del médico tratante, pudiendo ingresarlo de forma directa en Sucursal o dirigirlo al correo valparaiso@isl.gob.cl.  El Recurso será analizado por Contraloría médica, de cuya resolución será notificado oportunamente.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GOMEZ VERGARA
DIRECCIÓN REGIONAL DE VALPARAISO
INSTITUTO DE SEGURIDAD LABORAL
CSL
</t>
  </si>
  <si>
    <t>289003</t>
  </si>
  <si>
    <t>17/02/2022 14:02:43</t>
  </si>
  <si>
    <t>28/02/2022 16:52:44</t>
  </si>
  <si>
    <t>20.010.785-3</t>
  </si>
  <si>
    <t>Andrés felgueras</t>
  </si>
  <si>
    <t>ckattckey@gmail.com</t>
  </si>
  <si>
    <t>973316194</t>
  </si>
  <si>
    <t>Tengo una licencia medica desde noviembre, mi empleador la gestionó con fecha 18 de noviembre y aún a día 17 de febrero no he recibido ninguns respuesta, nisiquiera la han ingresado pese a que mi empleador ha gestionado el trámite como 4 veces via correo electrónico. Exigo una indemnización y el pago de mi licencia de una vez, pasé 7 días sin trabajar y con mi esposa no vivimos de aire, el dinero que perdí esa semana por un accidente laboral me dejó mal económicamente y ninguna solución de su parte, tengo una copia de la licencia en mi hogar, mi empleador tiene todos los datos requeridos, son ustedes los que no hacen nada, son el instituto de inseguridad e incompetencia, hagan algo porque llevo 4 meses llamando y llamando en espera de una solución y nada.
Estoy ya pensando en solicitar ayuda a sernac porque no es nada gracioso llegar a fin de mes juntando las monedas para pagar el arriendo y comida mientras se lavan las manos diciendo "eso debe gestionarlo tu empleador" "achs no mandó los comprobantes". Dejen de culpar a otros y hagan su trabajo</t>
  </si>
  <si>
    <t xml:space="preserve">Se solicita apoyo a Unidad de subsidios V región. </t>
  </si>
  <si>
    <t>ID DE RECLAMO: 289003
FECHA RESPUESTA: 28-02-2022
Estimado 
Andrés Felgueras
Presente
Junto con saludar, a través del presente se da respuesta a su reclamo N° 289003 ingresado mediante nuestro formulario OIRS, referido a la demora en el pago de su licencia médica.
Este Instituto ha revisado su requerimiento, siendo posible informar mediante el presente lo siguiente: al revisar nuestros sistemas se pudo establecer que el prestador médico extendió la licencia de manera incompleta y se reiteró en más de una oportunidad para que subsane tal situación. 
Visto lo anterior, indicamos a usted que se ha procedido a regularizar y completar los campos faltantes de la licencia por lo que se ha ingresado a tramitación, lo que se ha informado a usted de forma telefónica.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GOMEZ VERGARA
DIRECCIÓN REGIONAL DE VALPARAISO
INSTITUTO DE SEGURIDAD LABORAL
CSL</t>
  </si>
  <si>
    <t>290036</t>
  </si>
  <si>
    <t>25/03/2022 14:44:22</t>
  </si>
  <si>
    <t>30/03/2022 11:17:01</t>
  </si>
  <si>
    <t>13.663.275-2</t>
  </si>
  <si>
    <t>Alejandra Valle</t>
  </si>
  <si>
    <t>Mostazal</t>
  </si>
  <si>
    <t>alevsaez@gmail.com</t>
  </si>
  <si>
    <t>959129398</t>
  </si>
  <si>
    <t>Demora en el pago de licencia aún en tramitación y ya me cursaron otra</t>
  </si>
  <si>
    <t>SE ANALIZA INFORMACIÓN Y SE INFORMA A CONTRALORÍA MEDICA</t>
  </si>
  <si>
    <t xml:space="preserve">ID DE RECLAMO: 290036
FECHA RESPUESTA: 30-03-2022
Estimada Alejandra Valle Sáez 
Presente
 Junto con saludar, a través del presente se da respuesta a sus reclamos N° 290036, ingresado mediante nuestro formulario OIRS, referido al pago de su licencia médica.
Este Instituto ha revisado su requerimiento, siendo posible informar mediante el presente lo siguiente: Lamentamos el atraso del pago de su primera licencia, analizaremos nuestros procesos para evitar casos como el suyo.
Visto lo anterior, indicamos a usted que las 2 licencias emitidas se encuentran aprobadas y serán calculadas el día de hoy, el pago estará disponible en su cuenta Rut en un periodo de 6 a 8 días hábiles.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JOSE GRANADA MENESES
DIRECCIÓN REGIONAL DE O´HIGGINS
INSTITUTO DE SEGURIDAD LABORAL
DMV
</t>
  </si>
  <si>
    <t>290038</t>
  </si>
  <si>
    <t>25/03/2022 15:10:01</t>
  </si>
  <si>
    <t>29/03/2022 12:15:54</t>
  </si>
  <si>
    <t>17.573.915-7</t>
  </si>
  <si>
    <t>Tomás Espinoza Cruces</t>
  </si>
  <si>
    <t>tomas.espinoza2010@gmail.com</t>
  </si>
  <si>
    <t>56937052946</t>
  </si>
  <si>
    <t>Lo primero es que mi caso debe ser el de muchos, pero en lo que a mi respecta, quiero reclamar y poner en duda el servicio entregado por ISL en mi experiencia, es de mal gusto e incluso con alevosía, me parece increíble que la gestión y tramitación de las licencias sea tan lento, mucho se habla de la realidad de este país, y de la fragilidad económica de los chilenos, diagnósticos hechos por la comunidad científica, ustedes en ves de agilizar las solicitudes, las retrasan, obligando a gente a caer en la pobreza, o es que a Enel o a Metrogas, o a mi arrendatario, le doy esa explicación? no hay fecha de pago, no hay razón de el porque la licencia se encuentra en auditoria medica, nadie responde nada, y yo me sigo empobreciendo porque ustedes traban los dineros y cuestionan las licencias, sin criterio, porque es cosa de leer mi diagnostico (probablemente tenga que operarme por 2da vez) para darse cuenta de que no estoy en condiciones de realizar cualquier trabajo, este comportamiento del Estado es una forma de oprimir a la gente y claro, después se muestran sorprendidos porque la gente protesta y terminan en estallidos sociales, este maltrato sistemático que ustedes como ISL y el COMPIN ejercen sobre las personas, empobreciendolas con los rechazos y excesos de tramitaciones en las licencias, es de la peor crueldad que está bajos sus manos, ya que es una especie de castigo, porque no cumplo (transitoriamente) con las capacidades que requiere este mundo globalizado y productivo, entonces no pagan, sera que así apuran al trabajador a reintegrarse y seguir produciendo? para que deje de significar gastos para el sistema y el engranaje siga igual, encima uno llama por teléfono semanalmente y las respuestas son cortantes y denigrantes, acaso estoy mendigando?; acaso se creen banco que prestan dinero?, finalmente decirles que su servicio es realmente pésimo tanto a nivel de gestión como de atención.
Atte.
Tomas Espinoza Cruces</t>
  </si>
  <si>
    <t>Respuesta enviada por sistema CRM al correo tomas.espinoza2010@gmail.com</t>
  </si>
  <si>
    <t>289009</t>
  </si>
  <si>
    <t>17/02/2022 17:06:43</t>
  </si>
  <si>
    <t>24/02/2022 15:58:29</t>
  </si>
  <si>
    <t>13.461.300-9</t>
  </si>
  <si>
    <t>Alexis Cordero Mesias</t>
  </si>
  <si>
    <t>Independencia</t>
  </si>
  <si>
    <t>alexiscorderomesias@gmail.com</t>
  </si>
  <si>
    <t>930847066</t>
  </si>
  <si>
    <t>Retraso en pago de licencias</t>
  </si>
  <si>
    <t>Respuesta enviada por CRM al correo alexiscorderomesias@gmail.com</t>
  </si>
  <si>
    <t>291057</t>
  </si>
  <si>
    <t>29/04/2022 12:54:55</t>
  </si>
  <si>
    <t>11/05/2022</t>
  </si>
  <si>
    <t>11.983.345-0</t>
  </si>
  <si>
    <t>Marco Antonio valdes opazo</t>
  </si>
  <si>
    <t>Constitución</t>
  </si>
  <si>
    <t>tototres@gmail.com</t>
  </si>
  <si>
    <t>82450031</t>
  </si>
  <si>
    <t>Licencias impagas meses de  enero, febrero, marzo, abril</t>
  </si>
  <si>
    <t>290034</t>
  </si>
  <si>
    <t>25/03/2022 13:33:21</t>
  </si>
  <si>
    <t>30/03/2022 12:10:04</t>
  </si>
  <si>
    <t>16.528.395-3</t>
  </si>
  <si>
    <t>Josefa Utman</t>
  </si>
  <si>
    <t>San Fernando</t>
  </si>
  <si>
    <t>josefa.utman@gmail.com</t>
  </si>
  <si>
    <t>972257157</t>
  </si>
  <si>
    <t>Quisiera interponer un reclamo respecto del Servicio a cargo de los traslados.  
La indicación es que todos los pacientes debemos llegar 15 minutos antes del inicio de sesión, en mi caso, y siendo a las 11 horas (regularmente), debiese presentarme a las 10.45 horas, lo que sólo ha ocurrido en una ocasión. 
Tanto el día lunes 21 como el día miércoles 23 de marzo llegue atrasada, ingresando a las clínica a las 11.10 horas. Peor aún, el día lunes estando en el ascensor a las 11.15 horas, este se echó a perder y no pude cumplir con mi terapia.  
Ahora bien, el día de hoy 25 de marzo, la ambulancia me retiro de mi domicilio a las 9.30 horas, más temprano como es de costumbre (10.10 horas), lo que me pareció acertado ya que llegaríamos a la hora. Ingrese a terapia a las 10.45 y cómo es de público conocimiento la duración de cada sesión es de 60 minutos app. Termine la terapia a las 11.50 quedando literalmente en el séptimo piso, ya que nadie me
fue a buscar y como aún no me desplazo por mi cuenta, no tengo más opción que esperar. La Tens a cargo de mi traslado llegó a las 12.30 horas con otro paciente. Es decir mientras yo estaba en terapia tuvieron un servicio entremedio, lo que en nada me afectaría si no fuese porque estuve 40 minutos esperando en la sala de espera, sin saber que ocurría o si se habían olvidado de ir a buscarme 
Más que un reclamo, quisiera hacer una solicitud, de que se cumplan los horarios, ya que es agotador tener que estar a la buena voluntad de terceros y así también que se nos informe cuando hay un inconveniente, es un derecho del paciente estar informado. Creo que una mejor organización de los traslados evitaría todos estos inconvenientes, los Tens como los choferes de la ambulancia no debiese andar corriendo de un lugar a otro, sino estar concentrados en un servicio y terminado este, iniciar el siguiente.</t>
  </si>
  <si>
    <t>Prestaciones médicas: Traslados</t>
  </si>
  <si>
    <t>se solicitan antecedentes a clínica integral</t>
  </si>
  <si>
    <t xml:space="preserve">ID DE RECLAMO: 290034
FECHA RESPUESTA: 30-03-2022
Estimada Josefa Utman
Presente
 Junto con saludar, a través del presente se da respuesta a sus reclamos N° 290034, ingresado mediante nuestro formulario OIRS, referido al traslado por atenciones médicas.
Este Instituto ha revisado su requerimiento, siendo posible informar mediante el presente lo siguiente: Lamentamos los inconvenientes, e informamos que ya se analizó el problema con el prestador médico.
Visto lo anterior, que el prestador médico ya tomo las medidas correspondientes para que esta situación no se vuelva a repetir.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JOSE GRANADA MENESES
DIRECCIÓN REGIONAL DE O´HIGGINS
INSTITUTO DE SEGURIDAD LABORAL
DMV
</t>
  </si>
  <si>
    <t>291058</t>
  </si>
  <si>
    <t>29/04/2022 13:37:20</t>
  </si>
  <si>
    <t>44.221.313-5</t>
  </si>
  <si>
    <t>Risneidy Mendoza</t>
  </si>
  <si>
    <t>risneidygilmar1195@gmail.com</t>
  </si>
  <si>
    <t>966945738</t>
  </si>
  <si>
    <t>Reclamo por atraso de pagos.</t>
  </si>
  <si>
    <t>290035</t>
  </si>
  <si>
    <t>25/03/2022 14:11:50</t>
  </si>
  <si>
    <t>29/03/2022 12:19:41</t>
  </si>
  <si>
    <t>Mediante el presente vengo a interponer nuevamente reclamo por el estado de pago de la Licencia Médica Folio Nro. 65768691-3, ya que ya transcurrido casi 45 días y no se han pronunciado, y el día de hoy consultado vía telefónica al call Center, se me señaló que mi Licencia aún no se ha Sido pronunciada por la Contraloría médica, por lo que es incierto si se me va a cancelar o no, por lo cual lo encuentro indignante ya que sufrí una grave fractura expuesta con daños neurológicos que aún me complican en demasía, y que estén cuestionando la veracidad y no quieran cancelar un subsidio que me corresponde y con el cual sobrevivo, ya que es mi único ingreso, lo cual demuestra que tener un accidente o enfermarse en este país trae más problemas que las mismas lesiones o secuelas, de hecho hasta el día de hoy aún estoy con licencia médica lo que consta en el Folio Nro.67254855-1, y no tengo ni para comer y soy padre de familia, ruego tener una pronta respuesta y sobre todo su comprensión.
De antemano muchas gracias.</t>
  </si>
  <si>
    <t>291068</t>
  </si>
  <si>
    <t>30/04/2022 13:27:44</t>
  </si>
  <si>
    <t>12/05/2022</t>
  </si>
  <si>
    <t>30/04/2022</t>
  </si>
  <si>
    <t>14.292.133-2</t>
  </si>
  <si>
    <t>MARCELO CANOBRA</t>
  </si>
  <si>
    <t>Ancud</t>
  </si>
  <si>
    <t>contabilidad@purenaturecl.com</t>
  </si>
  <si>
    <t>957599139</t>
  </si>
  <si>
    <t>76.091.164-K</t>
  </si>
  <si>
    <t>SOC COM PURE NATURE SPA</t>
  </si>
  <si>
    <t>Arroja el siguiente mensaje "Hemos tenido un problema técnico, por favor reintenta"</t>
  </si>
  <si>
    <t>291067</t>
  </si>
  <si>
    <t>29/04/2022 15:51:41</t>
  </si>
  <si>
    <t>9.821.482-8</t>
  </si>
  <si>
    <t>Yuri leal Oteiza adasme</t>
  </si>
  <si>
    <t>993505735</t>
  </si>
  <si>
    <t>Yuri leal Oteíza adasme</t>
  </si>
  <si>
    <t>El paciente Yuri Oteiza no puede aplicar a una cama, ya que en la plataforma de gestión de camas no se consideran casos de trabajadores que entraron a trabajar hace poco y no tiene previsión de fonasa. Necesitamos una respuesta y que sea trasladado</t>
  </si>
  <si>
    <t>290057</t>
  </si>
  <si>
    <t>28/03/2022 10:33:06</t>
  </si>
  <si>
    <t>04/04/2022 11:53:27</t>
  </si>
  <si>
    <t>09/04/2022</t>
  </si>
  <si>
    <t>14.323.136-4</t>
  </si>
  <si>
    <t>YESSICA PARDO</t>
  </si>
  <si>
    <t>Malloa</t>
  </si>
  <si>
    <t>ypardo@vallesecreto.cl</t>
  </si>
  <si>
    <t>942335827</t>
  </si>
  <si>
    <t>77.274.843-4</t>
  </si>
  <si>
    <t>CASA VALLE SECRETO SPA</t>
  </si>
  <si>
    <t>ESTIMADOS:
PREVIRED NOS INFORMA QUE EN EL PAGO DE COTIZACIONES DE FEBRERO 2022 DE LA EMPRESA CASA VALLE SECRETO RUT 77.274.843-4, PRESENTA ERROR EN TASA DE COTIZACION PAGADA 0,93%, ESTA EMPRESA COMENZÓ COTIZANDO A FINES DEL 2021 Y SOLO TIENE UNA TRABAJADORA, NO PRESENTA NINGUN SINIESTRO. FAVOR INDICAR A QUE SE DEBE EL AUMENTO EN LA TASA DE COTIZACION, YA QUE NO HAY MOTIVOS PARA UN AUMENTO EN LA TASA.
AGRADECEREMOS SU PRONUNCIAMIENTO.
SALUDOS</t>
  </si>
  <si>
    <t>Se responde con fecha 04-04-2022</t>
  </si>
  <si>
    <t>Se envió respuesta a correo de usuaria.</t>
  </si>
  <si>
    <t>289035</t>
  </si>
  <si>
    <t>18/02/2022 12:48:46</t>
  </si>
  <si>
    <t>24/02/2022 12:14:57</t>
  </si>
  <si>
    <t>13643814k</t>
  </si>
  <si>
    <t>Marianela Andrade</t>
  </si>
  <si>
    <t>nelaandrade@yahoo.com</t>
  </si>
  <si>
    <t>56999111777</t>
  </si>
  <si>
    <t>13.643.814-k</t>
  </si>
  <si>
    <t>Los días 19 y 25  de enero 2022 envíe correo a  ISL denuncia_isl@isl.gob.cl y rm@isl.gob.cl con antecedentes para ingresar licencia x enfermedad respiratoria y contagio covid 19 , homologando la orden de reposo que me emitió mutual (de mi trabajo a contrato en Hospital San Jose) ya que en mis ambos puestos de trabajo donde cotizo trabajo con enfermos. Ese día me asesore con el callcenter de ISL para enviar documentos.   A la fecha no me han confirmado la recepcion de los datos y al llamar a callcenter de ISL me dicen que no tienen ningun antecedentes.  Necesito que hagan recepcion y cursen licencia ya que necesito el subsidio correspondiente. sobretodo considerando que envíe informacion dentro del plazo.  Hoy volvi a reenviar la documentacion a correos. Agradezco su gestio</t>
  </si>
  <si>
    <t>es segundo empleador, debe enviar denuncia y reca.
prestador médico debe emitir licencia médica.
No contesta 22-02-2022</t>
  </si>
  <si>
    <t>290068</t>
  </si>
  <si>
    <t>28/03/2022 12:22:13</t>
  </si>
  <si>
    <t>12/04/2022 12:25:19</t>
  </si>
  <si>
    <t>10.453.740-5</t>
  </si>
  <si>
    <t>EDUARDO DANILO ESCOBAR SAN MARTÍN</t>
  </si>
  <si>
    <t>Peñalolén</t>
  </si>
  <si>
    <t>edu.escobar1967@gmail.com</t>
  </si>
  <si>
    <t>973207991</t>
  </si>
  <si>
    <t>Usuario reclama por licencias medicas folios 66050922-4 y 	66051177-6 y exige que se las paguen a la brevedad posible , y le den una explicación a la demora</t>
  </si>
  <si>
    <t>Respuesta enviada por CRM al correo edu.escobar1967@gmail.com</t>
  </si>
  <si>
    <t>289041</t>
  </si>
  <si>
    <t>18/02/2022 14:56:17</t>
  </si>
  <si>
    <t>23/02/2022 12:34:28</t>
  </si>
  <si>
    <t>511788086</t>
  </si>
  <si>
    <t>RASCOMANUEL  CAR</t>
  </si>
  <si>
    <t>macarrasco.valenzuela@gmail.com</t>
  </si>
  <si>
    <t>994696709</t>
  </si>
  <si>
    <t>5.884.676-7</t>
  </si>
  <si>
    <t>manuel carrasco</t>
  </si>
  <si>
    <t>quiero  renegociar  deuda  de mi empresa rut 76334568-8 por no pago de cotizacion  acc. me parece que las multas e intereses son desproporcionados para el monto adeudado</t>
  </si>
  <si>
    <t>Recaudación de cotizaciones</t>
  </si>
  <si>
    <t>Respuesta enviada por CRM al correo macarrasco.valenzuela@gmail.com</t>
  </si>
  <si>
    <t>289052</t>
  </si>
  <si>
    <t>19/02/2022 19:28:45</t>
  </si>
  <si>
    <t>22/02/2022 17:46:27</t>
  </si>
  <si>
    <t>03/03/2022</t>
  </si>
  <si>
    <t>19.465.620-3</t>
  </si>
  <si>
    <t>Angela Antillanca</t>
  </si>
  <si>
    <t>Río Bueno</t>
  </si>
  <si>
    <t>angelaantillancaquezada@gmail.com</t>
  </si>
  <si>
    <t>952057612</t>
  </si>
  <si>
    <t>13.161.247-8</t>
  </si>
  <si>
    <t>Maria Quezada</t>
  </si>
  <si>
    <t>Se acudió a urgencia respiratoria por síntomas de covid, a lo que con fecha 17 de febrero se demoraron un total de 7 horas en atender a mi mamá, por lo que le recetaron antibióticos y cuarentena de 7 días, por lo que hoy con fecha de 19 de febrero por muchos malestares y el no poder respirar se volvió acudir a urgencia respiratoria a lo que al ver pocas personas se pensó que seria mas rápida la atención a lo que ya van 6 horas y solo han tomado la temperatura a los pacientes, justificando que es falta de medico, que solo hay uno de turno, y muchas excusas mas, se entendería si al momento en que mi mama llego a urgencias hubiese estado lleno pero al contrario ha tenido que esperar que la doctora la atienda a pesar de que ella y otra persona eran las únicas esperando la atención, entiendo que estamos en pandemia pero un poco mas de empatía para quienes no acuden a urgencias por ir si no que por ayuda ya a quien mas se acude si no hay recursos para asistir a una clínica privada. mi mamá es hipertensa y aun así no han sido capaces de darle una prioridad.</t>
  </si>
  <si>
    <t xml:space="preserve">Se envía por correo electrónico </t>
  </si>
  <si>
    <t>289049</t>
  </si>
  <si>
    <t>19/02/2022 00:46:34</t>
  </si>
  <si>
    <t>24/02/2022 16:47:28</t>
  </si>
  <si>
    <t>13.496.637-8</t>
  </si>
  <si>
    <t>Oscar Balboa Bustos</t>
  </si>
  <si>
    <t>oscarbalboacoj@hotmail.com</t>
  </si>
  <si>
    <t>947013082</t>
  </si>
  <si>
    <t>Estimados:
Presente una licencia médica  número:  64572912-9 desde el 19/01/2022 por 30 días y está autorizada.
Ya ha pasado1 mes y todavía no me la pagan.
Por favor necesito que me den la fecha de pago.
Saludos.</t>
  </si>
  <si>
    <t>Respuesta enviada por CRM al correo oscarbalboacoj@hotmail.com</t>
  </si>
  <si>
    <t>289051</t>
  </si>
  <si>
    <t>19/02/2022 16:28:36</t>
  </si>
  <si>
    <t>04/03/2022 18:28:15</t>
  </si>
  <si>
    <t>04/03/2022</t>
  </si>
  <si>
    <t>17.316.719-9</t>
  </si>
  <si>
    <t>Jorge Baeza</t>
  </si>
  <si>
    <t>Villa Alemana</t>
  </si>
  <si>
    <t>jrbaezaignacio2090@gmail.com</t>
  </si>
  <si>
    <t>974785574</t>
  </si>
  <si>
    <t>Se envío un correo a través del ISL viña Del Mar, por un cálculo de licencia medica, la cual aún no ha sido respondida por la institución, ya que el monto que se me canceló no es el que debería recibir y se envío el correo explicando el caso y aun no hay respuestas.</t>
  </si>
  <si>
    <t xml:space="preserve">Se solicitó apoyo a la Unidad de Subsidios del nivel central </t>
  </si>
  <si>
    <t xml:space="preserve">ID DE RECLAMO: 289051
FECHA RESPUESTA: 04-03-2022
Estimado 
Sr. Jorge Baeza
Presente
Junto con saludar, a través del presente se da respuesta a su reclamo N° 289051 ingresado mediante nuestro formulario OIRS, referido a respuesta sobre consulta por cálculo de licencia médica y su disconformidad con el monto recibido. 
Este Instituto ha revisado su requerimiento, siendo posible informar mediante el presente lo siguiente: que la Unidad de Subsidios del nivel central revisó el folio 58640950-6 informando que debía re-liquidarse, sin embargo, en esa oportunidad, se había entregado una información errada sobre las rentas complementarias, por lo que se debe realizar un cobro indebido, dado que dicho folio se calculó con cifras aumentadas y se pagó dos veces como se prueba en comprobantes bancarios adjuntos. 
Visto lo anterior, indicamos a usted que el cálculo errado consideró sus cotizaciones como independiente voluntario en el año 2020 (10 cotizaciones por un monto de $400.000.- cada una) las que se sumaron y dividieron por 12, lo que arrojó un monto de $333.333, dicho monto se sumó a la operación renta 2021 ($ 284.722), esto dio como renta imponible $ 618.055.- la cual se consideró como base de cálculo. En este caso solo se debía haber considerado las rentas del periodo de cobertura de la operación renta 2021 desde Julio 2021 hasta Agosto 2021 como rentas complementarias, y no como se hizo de acuerdo a la explicación anterior, ya que la licencia tiene fecha de inicio de reposo el 13-09-2021.  
Por otra parte el folio: 63040756-7 se encuentra calculado de forma correcta con la operación renta 2021 y las rentas complementarias desde Julio 2021 hasta Noviembre 2021, ya que la licencia tiene fecha de inicio de reposo el 13-12-2021, por lo tanto, el folio 64282131-8 que se encuentra en tramitación será calculado con la misma renta del folio 63040756-7 que fue pagado el 02-02-2022 y cuyo comprobante se adjunta al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GOMEZ VERGARA
DIRECCIÓN REGIONAL DE VALPARAISO
INSTITUTO DE SEGURIDAD LABORAL
CSL
</t>
  </si>
  <si>
    <t>289063</t>
  </si>
  <si>
    <t>21/02/2022 11:46:32</t>
  </si>
  <si>
    <t>24/02/2022 16:04:41</t>
  </si>
  <si>
    <t>05/03/2022</t>
  </si>
  <si>
    <t>103994268</t>
  </si>
  <si>
    <t>Roberto Hernan Olmedo Brito</t>
  </si>
  <si>
    <t>rolmedobrito@gmail.com</t>
  </si>
  <si>
    <t>968963118</t>
  </si>
  <si>
    <t>Licencia medica</t>
  </si>
  <si>
    <t xml:space="preserve">Respuesta enviada por CRM al correo rolmedobrito@gmail.com
</t>
  </si>
  <si>
    <t>289068</t>
  </si>
  <si>
    <t>21/02/2022 13:07:25</t>
  </si>
  <si>
    <t>25/02/2022 15:22:05</t>
  </si>
  <si>
    <t>26.555.627-2</t>
  </si>
  <si>
    <t>Rodnel Sainto</t>
  </si>
  <si>
    <t>rodnelsainto133@gmail.com</t>
  </si>
  <si>
    <t>937885744</t>
  </si>
  <si>
    <t>Quiero hacer un reclamo por no recibir el pago de mi licencia medica .desde 17-02-2021 donde tubo un accidente laboral .folio de la licencia 49523115-1 .
Hasta esta fecha no he pudido recibir el pago . 
Les agradezco por la respuesta .</t>
  </si>
  <si>
    <t>HAITI</t>
  </si>
  <si>
    <t>Respuesta enviada por CRM al correo rodnelsainto133@gmail.com, se envió también fe de erratas.</t>
  </si>
  <si>
    <t>290095</t>
  </si>
  <si>
    <t>28/03/2022 17:02:25</t>
  </si>
  <si>
    <t>14/04/2022 16:21:08</t>
  </si>
  <si>
    <t>14/04/2022</t>
  </si>
  <si>
    <t>13.963.655-4</t>
  </si>
  <si>
    <t>MARIA ULLOA PAINEL</t>
  </si>
  <si>
    <t>mariaulloa627@gmail.com</t>
  </si>
  <si>
    <t>56931179557</t>
  </si>
  <si>
    <t>Soy funcionaria del HHHA, el motivo de esta gestión es realizar reclamo por gestión de prestaciones médicas pendientes, me encuentro ya calificada con enfermedad profesional COVID-19, me atendieron en HCUM el 02 de Marzo, quien derivo a otorrinolaringólogo y broncopulmonar, tuve control el 11 de Marzo y dejaron varias indicaciones de exámenes para realizar  sin embargo a la fecha no ha recibido respuesta de sus exámenes (espirometría basal y post broncodilatador, prueba de caminata en 6 minutos, nasofibroscopia) y terapia fonoaudiológica,  casi no me queda inhalador, no he tenido ningún contacto de ISL o de su prestador medico y ha llamado de forma reiterativa, sin recibir respuesta.
Al no tener pronunciamiento de ISL, realice 1° sesión de fonoaudiólogo de forma particular a pesar de contar con interconsulta de ISL, actualmente solo como colados y líquidos, he perdido mas de 12 kilogramos de peso, no puedo tener esfuerzos físicos, ya que es desgastante, y me cuesta demasiado poder hablar. he pedido mediante mi Unidad de prevencion del HHHA, canalizar mis evaluaciones pendientes, enviaron un correo a mi empleador indicando que se habían contactado con prestador el 22 de Marzo y me contactarían en esa semana, hoy es 28 y no he recibido ninguna información, 
En las condiciones que estoy, no puedo andar haciendo tramites presenciales o ir a ISL, apenas se me escucha cuando hablo, no debería pedir que revisen mis exámenes pendientes, porque deberían hacer seguimiento, me interesa mas que solo me den licencia, que me den el tratamiento y las prestaciones medicas que se requieran, para lograr mi recuperación. Los funcionarios de salud, hemos estado en primera linea en esta pandemia, es muy injusto que ante contagios laborales, la prestación medica de seguimiento por medio del seguro de enf. profesionales, demore tanto y no se oportuna para nosotros.</t>
  </si>
  <si>
    <t xml:space="preserve">Con fecha 14-04-2022, se da respuesta vía correo electrónico </t>
  </si>
  <si>
    <t>Estimada
MARIA ULLOA PAINEL
Presente
Junto con saludar, a través del presente se da respuesta a su reclamo N° 290095 ingresado mediante nuestro formulario OIRS, referido a Gestión Clínica.
Este Instituto ha revisado su requerimiento, siendo posible informar mediante el presente lo siguiente:
1.       En relación a que, a la fecha no ha recibido respuesta de sus exámenes (espirometría basal y post broncodilatador, prueba de caminata en 6 minutos, nasofibroscopia) y terapia fonoaudiológica.
Los exámenes ya fueron cursados y ejecutados. Espirometría fue cursado el día 30/03/2022, y el test de marcha 6´ el día 04/04/2022.
A la fecha pendiente el examen naso fibrobroncoscopia. Para lo cual se reitera a prestador y se solicita respuesta a resolutividad y prioridad en el agendamiento.
2.    En relación a que, casi no me queda inhalador, no he tenido ningún contacto de ISL o de su prestador médico y ha llamado de forma reiterativa, sin recibir respuesta.
Se solicita a prestador médico, agendar control médico a la brevedad posible, y con PRIORIDAD.
3.    En relación a que, al no tener pronunciamiento de ISL, realice 1° sesión de fonoaudiólogo de forma particular a pesar de contar con interconsulta de ISL, actualmente solo como colados y líquidos, he perdido más de 12 kilogramos de peso, no puedo tener esfuerzos físicos, ya que es desgastante, y me cuesta demasiado poder hablar.
Lamentamos el que debió acudir de manera particular a sesión fonoaudiológica, sin embargo, puede solicitar reembolso de prestaciones médicas u otro a este Organismo Administrador, para ello, debe presentar indicación médica, mas comprobante de los gastos relacionados a terapia pagada de manera particular, posteriormente, este Instituto, evaluará pertinencia de la solicitud.
Importante señalar que, el requerimiento de reembolso, pueden ser a través de los canales digitales araucania@isl.gob.cl, o bien, de manera presencial en Oficina ISL Temuco, ubicada en Andrés Bello #190.
4.    En relación a que, he pedido mediante mi Unidad de prevención del HHHA, canalizar mis evaluaciones pendientes, enviaron un correo a mi empleador indicando que se habían contactado con prestador el 22 de marzo y me contactarían en esa semana, hoy es 28 y no he recibido ninguna información.
Como bien se señala en punto 1., Los exámenes, ya fueron cursados y ejecutados. Espirometría fue cursado el día 30/03/2022, y el test de marcha 6´ el día 04/04/2022.
A la fecha pendiente el examen naso fibrobroncoscopia. Para lo cual se reitera a prestador y se solicita respuesta a resolutividad y prioridad en el agendamiento.
5.    En relación a que, me interesa más que solo me den licencia, que me den el tratamiento y las prestaciones médicas que se requieran, para lograr mi recuperación. Los funcionarios de salud, hemos estado en primera línea en esta pandemia, es muy injusto que, ante contagios laborales, la prestación medica de seguimiento por medio del seguro de enf. prof</t>
  </si>
  <si>
    <t>290088</t>
  </si>
  <si>
    <t>28/03/2022 15:38:38</t>
  </si>
  <si>
    <t>04/04/2022 09:25:18</t>
  </si>
  <si>
    <t>Yasna Karina Lillo Orellana</t>
  </si>
  <si>
    <t>16.972.136-k</t>
  </si>
  <si>
    <t>CONSTANZA BERNAL</t>
  </si>
  <si>
    <t>connie.bernalramirez@gmail.com</t>
  </si>
  <si>
    <t>945858351</t>
  </si>
  <si>
    <t>20.521.618-9</t>
  </si>
  <si>
    <t>Macarena Celsi Ramirez</t>
  </si>
  <si>
    <t>Por la mañana me comuniqué a línea 600. me atendió un ejecutivo al cual consulté respecto al siniestro de mi trabajadora Macarena Celsi. Me indicó que no había nada en sistema por lo que es necesario que fuese a la clínica a buscar la documentación para presentarla en ISL. Mi molestia es porque se entorpece la tramitación del siniestro y accidente de mi trabajadora. Además que la atención de la persona fue bastante desagradable, el ejecutivo fue el Sr. Mauricio Illesca. Según el, el prestador no enviaba la DIAT a ISL, lo cual me recalcó y si hubiese seguido sus indicaciones tendría que haber hecho un trámite adicional que no era necesario. Durante la llamada tampoco miró el rut, sin tomar el rut de la trabajadora me indicó que tenía que ir a buscar la documentación y entregarla en ISL.</t>
  </si>
  <si>
    <t>Se toma contacto con la señora Constanza Bernal el día 29 de marzo a las 10:18 am para tomar nota de los antecedentes y su versión de los hechos.</t>
  </si>
  <si>
    <t>289079</t>
  </si>
  <si>
    <t>Francisca Andrea Calquin Burgos</t>
  </si>
  <si>
    <t>21/02/2022 16:58:41</t>
  </si>
  <si>
    <t>25/02/2022 15:22:59</t>
  </si>
  <si>
    <t>7.604.835-5</t>
  </si>
  <si>
    <t>PEDRO CACERES BARRIOS</t>
  </si>
  <si>
    <t>Linares</t>
  </si>
  <si>
    <t>eantillal@gmail.com</t>
  </si>
  <si>
    <t>56942152869</t>
  </si>
  <si>
    <t>licencia medica de fecha 03 de Noviembre 2021 x 21 dia, aún no cancelada, presentada por papel</t>
  </si>
  <si>
    <t>CORREO RESPUESTA RECLAMO ID N° 289079.</t>
  </si>
  <si>
    <t xml:space="preserve">Estimado
Pedro Cáceres Barrios
Presente
Junto con saludar, a través del presente se da respuesta a su reclamo N°289079, ingresado mediante nuestro formulario OIRS, referido a la no cancelación de Licencia Médica de fecha 03 de noviembre de 2021.
Este Instituto ha revisado su requerimiento, siendo posible informar mediante el presente lo siguiente: consultando en nuestros sistemas, se puede apreciar que licencia médica N° 1-40130506, por 20 días, se encuentra en etapa de  Contraloría, aún no pronunciada, pero la próxima semana tendremos respuesta de Contraloría Medica sobre su aprobación. 
Una vez pronunciada, se dará el visto bueno para que en nuestra región sea calculada y depositada en su Cuenta Corriente del Banco Santander.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</si>
  <si>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289072</t>
  </si>
  <si>
    <t>21/02/2022 13:29:12</t>
  </si>
  <si>
    <t>23/02/2022 10:16:12</t>
  </si>
  <si>
    <t>Carlos Elias Perdomo Piñero</t>
  </si>
  <si>
    <t>Buenas tardes, escribo para solicitar fecha de pago de una licencia del 18 de enero(30dias) de la cual ya a pasado un mes de su ingreso y todavia se encuentra en tramitación.  Espero su respuesta</t>
  </si>
  <si>
    <t>se consulta fecha de pago 01-03-2022
se tramita licencia de continuación</t>
  </si>
  <si>
    <t>290105</t>
  </si>
  <si>
    <t>29/03/2022 09:40:28</t>
  </si>
  <si>
    <t>11/04/2022 13:30:54</t>
  </si>
  <si>
    <t>10/04/2022</t>
  </si>
  <si>
    <t>11/04/2022</t>
  </si>
  <si>
    <t>10.508.948-1</t>
  </si>
  <si>
    <t>Lucia Osorio</t>
  </si>
  <si>
    <t>luciaosorio510@gmail.com</t>
  </si>
  <si>
    <t>988750302</t>
  </si>
  <si>
    <t>El día 28 de enero del 2022 presente un licencia medica por accidente laboral. N ° 2-59131835, la cual aun no tengo información sobre el pago de esta, solo que fue aceptada, favor solicito una respuesta concreta ya que han pasado 2 meses sin tener una información clara. Me acercado a la sucursal de mi ciudad me he contactado telefónicamente  y ambas atenciones solo me dan una respuesta que dentro de 10 días hábiles se generara el pago de mi licencia y esto hace mas de un mes.
Quedo atenta a sus comentarios y pronta respuesta</t>
  </si>
  <si>
    <t xml:space="preserve">se gestiona respuesta </t>
  </si>
  <si>
    <t>se envia respuesta 06-04-2022</t>
  </si>
  <si>
    <t>290117</t>
  </si>
  <si>
    <t>29/03/2022 11:50:49</t>
  </si>
  <si>
    <t>30/03/2022 16:56:58</t>
  </si>
  <si>
    <t>11.849.016-9</t>
  </si>
  <si>
    <t>JOAQUIN JIMENEZ</t>
  </si>
  <si>
    <t>jjimenezauditorias@gmail.com</t>
  </si>
  <si>
    <t>995408684</t>
  </si>
  <si>
    <t>7.439.601-1</t>
  </si>
  <si>
    <t>ISABEL RAMIREZ</t>
  </si>
  <si>
    <t>Presente las licencias Rut del trabajador 7.739.601-1, Folio 66826821-8 y Folio 66826821-8. Al consultar por ellas no existen. Que debo hacer</t>
  </si>
  <si>
    <t>Respuesta enviada por CRM al correo jjimenezauditorias@gmail.com</t>
  </si>
  <si>
    <t>290118</t>
  </si>
  <si>
    <t>29/03/2022 12:04:15</t>
  </si>
  <si>
    <t>30/03/2022 16:58:28</t>
  </si>
  <si>
    <t>Presente las licencias Rut del trabajador 7.739.601-1, Folio 66479184-6 y Folio 66826821-8. Al consultar por ellas no existen. Que debo hacer</t>
  </si>
  <si>
    <t>289110</t>
  </si>
  <si>
    <t>22/02/2022 14:28:24</t>
  </si>
  <si>
    <t>15/03/2022 17:06:49</t>
  </si>
  <si>
    <t>06/03/2022</t>
  </si>
  <si>
    <t>15/03/2022</t>
  </si>
  <si>
    <t>135860247</t>
  </si>
  <si>
    <t>Eduardo Leal</t>
  </si>
  <si>
    <t>eduardo.leal@redsalud.gov.cl</t>
  </si>
  <si>
    <t>993272871</t>
  </si>
  <si>
    <t>17.739.012-7</t>
  </si>
  <si>
    <t>Nadia Silva Espinoza</t>
  </si>
  <si>
    <t>Se ingresa reclamo por prestaciones médicas del prestador HCUM por asccidente de trayecto, vulnerando derechos del trabajador por ley 16.744, cuyo relato es el siguiente: 
Con motivo de accidente laboral sufrido el día jueves 17.02.2022. En el trayecto de mi domicilio al trabajo sufrí una caída mismo nivel, donde me torcí el tobillo izquierdo posteriormente caí sobre la rodilla derecha. Acudo a Clínica RedSalud Mayor Temuco, conforme a procedimiento de accidentes laborales. Fui ingresada durante la mañana del mismo día (aproximadamente a las 10:45 ingreso), fui llamada a box 6, a las 11:45am. Siendo las 12:40 salgo ya que no recibía atención y consulto a la persona que se encontraba recibiendo llamadas, consultando porque aún no se me atiende estando ya en el Box de atención, la persona me contesta que él es el médico y se encuentra ocupado que “ya me atenderá”. A las 13:00 horas soy atendida, me consulta si quiero recibir inyección para el dolor, lo cual le señalo que no quiero ser inyectada por miedo a las agujas, prefiriendo pastillas. Posteriormente me realiza exámenes radiológicos. En ese intertanto le pregunto al enfermero que si me harán limpieza de la herida de la rodilla, el cual me contesta que deberían. A las 16:30 me ve el medico nuevamente diciendo que tengo esguince leve. Voy a caja para recibir la documentación, se me entrega y consulto por alta médica o licencia médica, se me responde “’¿No le pidió al médico licencia?” respondo que eso no corresponde, es él quien debe indicar. Señalo además que no me limpiaron la herida. La persona de caja va a buscar documentación faltante que era las indicaciones del médico. 
Al día siguiente, viernes 18. Acudo nuevamente a reingreso, por molestias en rodilla y dolor del tobillo. Señalo que durante la noche yo me tuve que hacer curaciones a la herida encontrándome con pequeñas piedras. Además, de licencia médica por el día anterior (jueves 17) ya que estuve todo el día en el centro asistencial no pudiendo ir a trabajar. Soy ingresada a categorización y la enfermera me consulta porque voy nuevamente, respondiendo lo dicho anteriormente y también que por mis labores de fiscalización se me complica caminar. La enfermera me dice que se encuentra el mismo médico que me atendió el día anterior y que conversó con él, me señala que no se me dará licencia médica porque no tengo nada. Y además que sí reconoce que tuvieron un error al no limpiar la herida y no revisar la imagen. Pasado 2 horas después de dicho suceso, no soy atendida y por las horas ya me retiro del recinto asistencial por la demora. 
Por ello, hago saber mi malestar por la muy mala atención recibida. Estoy consciente que no tengo lesiones graves aparentemente, sin embargo los días jueves y viernes me impidieron realizar mis labores de fiscalización.</t>
  </si>
  <si>
    <t xml:space="preserve">Con fecha 15-03-2022, se envía respuesta mediante correo electrónico </t>
  </si>
  <si>
    <t>Estimado
Eduardo Leal
Presente
Junto con saludar, a través del presente se da respuesta a su reclamo N° 289110 ingresado mediante nuestro formulario OIRS, referido a falencias en las prestaciones médicas otorgadas por prestador médico ISL en convenio.
Este Instituto ha revisado su requerimiento, siendo posible informar mediante el presente en relación a su reclamo por falta en oportunidad, pertinencia y calidad en prestaciones de salud entregadas por prestador Clínica Mayor Temuco, por siniestro 1004804, por accidente de trayecto con fecha 17-02-2022, lo siguiente:
1.- Se solicitó al prestador antecedentes relacionados a vuestro reclamo.
2.- En primera atención, la paciente consulta por lesión de tobillo izquierdo y rodilla derecha con mecanismo de baja energía. Al examen físico en dicha instancia sólo destaca herida erosiva en rodilla, contexto en cual médico solicita estudio imagenológico el cual resulta normal. En el contexto anterior, considerando radiografías sin alteraciones, examen físico normal con excepción de la herida y además rechazo de analgesia, independiente del motivo, el médico que atiende desestima en ese contexto la emisión de licencia médica. Lamentablemente omite la actividad de la paciente la cual obviamente repercute en la evolución de su lesión, además de no haber indicado la curación inicial la cual reconoce que fue un error por omisión.
En relación a su segunda consulta coincide con momentos de alta demanda en el servicio de urgencia por lo que la paciente anula atención por tiempos de espera (se retira luego de 1 hora y 50 minutos desde su categorización).
Si bien el contrato que hoy está vigente con prestador señala de manera expresa que los pacientes ISL no pueden esperar por una atención más de una hora, debido a efectos y presión sobre servicios de salud producto de la pandemia el cumplimiento de dicha cláusula se ha relativizado.
En su tercera atención, realizada el día 22 de febrero, es atendida por Dr Claudio Vidal Torres presentando signos sugerentes de infección local en relación a herida y persistir con dolor en tobillo, por lo anterior se indicó reposo por 10 días además de control con imagenología complementaria. En ese momento además la paciente expone a tratante la situación señalada en su reclamo ingresado en OIRS el día anterior, ante lo cual solicitó, al ser éste el médico Jefe de Urgencia las disculpas del caso.
Por lo anteriormente expuesto, Dr Vidal se comunica con Dr. Joaquín Fincheira quien reconoce error efectivamente en lo que refiere a curación, lo cual se omitió considerando la demanda. Se refuerza además el siempre consultar por la necesidad de licencia médica y no esperar la solicitud del paciente, además de considerar la actividad que realiza este. Lamentablemente, el cambiar esta mentalidad de consultar en lugar de esperar la solicitud de licencia médica, es algo que cuesta manejar en general en el contexto de urgencias no vitales, más aún con los médicos que nos apoyan, pero c</t>
  </si>
  <si>
    <t>290130</t>
  </si>
  <si>
    <t>29/03/2022 14:14:24</t>
  </si>
  <si>
    <t>13/04/2022 16:50:52</t>
  </si>
  <si>
    <t>12.039.887-3</t>
  </si>
  <si>
    <t>ISABEL QUIÑONES TORO</t>
  </si>
  <si>
    <t>soledad.qt@gmail.com</t>
  </si>
  <si>
    <t>997966146</t>
  </si>
  <si>
    <t>FUNCIONARIA ASISTISTE POR ENFERMEDAD PROFESIONAL A ISL, COMIENZA CON TRATAMIENTO, PERO NO LE SIGUIERON DANDO LICENCIA MÉDICA NI CONTROLES. NO HA RECIBIDO NOTIFICACIÓN DE CALIFICACIÓN. FUNCIONARIA ASISTE A OFICINAS DE ISL DONDE NO DAN RESPUESTA SATISFACTORIA.</t>
  </si>
  <si>
    <t xml:space="preserve">Con fecha 13-04-2022, se da respuesta vía correo electrónico </t>
  </si>
  <si>
    <t xml:space="preserve">Estimada
ISABEL QUIÑONES TORO
Presente
Junto con saludar, a través del presente se da respuesta a su reclamo N° 290130 ingresado mediante nuestro
formulario OIRS, referido a Resolución de Calificación.
Este Instituto ha revisado su requerimiento, en relación a su reclamo referente a denuncia de enfermedad
profesional, Siniestro N° 677570, fecha de denuncia 01-01-2018, lo siguiente:
Caso fue calificado como enfermedad común, emitiendo Resolución de Calificación N° 1132002, la cual, fue enviada
mediante carta certificada, Oficio Ordinario N° 3343, desde el Instituto de Seguridad Laboral Región de La Araucanía a
dirección registrada en Denuncia Individual por Enfermedad Profesional, el día 20-08-2019.
Por lo antes mencionado, no corresponde continuar con atenciones por parte del seguro, sino que a través de su
previsión, de acuerdo a lo establecido en la normativa legal vigente, por lo cual, a la fecha no existen atenciones
pendientes para este siniestro.
Visto lo anterior, indicamos a usted que, la continuidad de atenciones clínicas que usted requiera, deben ser
canalizadas a través de su previsión de salud correspondiente (FONASA O ISAPRE).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</si>
  <si>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289115</t>
  </si>
  <si>
    <t>22/02/2022 15:52:07</t>
  </si>
  <si>
    <t>14/03/2022 17:08:24</t>
  </si>
  <si>
    <t>14/03/2022</t>
  </si>
  <si>
    <t>9.755.198-7</t>
  </si>
  <si>
    <t>Damaris altamirano bastias</t>
  </si>
  <si>
    <t>altamiranodamariss@gmail.com</t>
  </si>
  <si>
    <t>974608604</t>
  </si>
  <si>
    <t>97551987</t>
  </si>
  <si>
    <t>Realice diep con fecha 17 de enero, me citaron a evaluacion medica posterior a 20 dias desde presentada la diep, incumpliendo lo estipulado por suseso. Me atendió medico general, no me pidio examenes por medio del seguro, solicito examenes sin informes anteriores y me señalaron adjuntaran una RM a mi caso, siendo que no cuento con dicho examen asociado a la extremidad en la cual tengo la dolencia, por lo que me parece una falta de respeto hacia los funcionarios publicos, la gestion engorrosa y fuera de plazos de isl, niega mi acceso oportuno a atención y las constantes dificultades de este organismo administrador, generan stres, angustia, dolores de cabeza y otro tipo de sintomas. Isl debe cuidar a los funcionarios y no enfermarlos mas.</t>
  </si>
  <si>
    <t>con fecha 14-03-2021 se da VB° a Reclamo
con fecha 14-03-2021 se envia a NC para dar respuesta a usuario</t>
  </si>
  <si>
    <t>"Estimada
Damaris Altamirano Bastias
Presente
Junto con saludar, a través del presente se da respuesta a su reclamo N° 289115 ingresado mediante nuestro formulario OIRS, referido a prestaciones médicas.
Este Instituto ha revisado su requerimiento, siendo posible informar mediante el presente lo siguiente:
 Se emite denuncia con fecha 17-01-2022. El día 25-01-2022 se crea siniestro asociado a su DIEP.
El día 01-02-2022 se inicia y solicita peritaje al prestador médico (primera atención), dejando cita confirmada para el día 10-02-2022.
Efectivamente hubo un retraso desde que ingresa su denuncia por Enfermedad Profesional, la creación de siniestro y luego en concretar citación por parte del prestador.
ISL da curso y solicita peritaje el día 01-02-2022, reiterando cada 2 días a prestador médico para concretar citación. Finalmente se consigna cita para el 10-02-2022.
En relación a su consulta por que la atendió médico general, no me pidió exámenes por medio del seguro, solicitó exámenes sin informes anteriores y me señalaron adjuntaran una RM a mi caso:
Las agencias de los organismos administradores otorgan primeras atenciones o realizan controles programados, en un sistema de atención abierta de baja o mediana complejidad.
Las agencias que presten servicios asistenciales de salud siempre deben contar con un médico cirujano disponible durante su horario de funcionamiento, quien brindará la primera atención a trabajadores que consultan directamente y a aquellos que son derivados desde los centros de atención ubicados en la empresa o desde los servicios de urgencia de los centros asistenciales con o sin convenio.
Donde, además, deberán contar con profesionales de la salud acreditados ante la Superintendencia de Salud, y capacitados en materias de la Ley N°16.744, de acuerdo a lo señalado en el plan de inducción establecido en la Letra E, Título I, de este Libro.
Respecto al examen médico que se tomó de forma particular:
Le comento, que se recepcionó ECO dedo pulgar Derecho el que solicitó prestador médico a su persona, y que cumple con los criterios de vigencia para enviar el peritaje a comité y este sea calificado, sin nuevamente tomar el mismo examen.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t>
  </si>
  <si>
    <t>290148</t>
  </si>
  <si>
    <t>30/03/2022 08:51:03</t>
  </si>
  <si>
    <t>24</t>
  </si>
  <si>
    <t>33</t>
  </si>
  <si>
    <t>10.575.680-1</t>
  </si>
  <si>
    <t>NELSON DIAZ ESCOBAR</t>
  </si>
  <si>
    <t>pipi._5@hotmail.com</t>
  </si>
  <si>
    <t>56953828779</t>
  </si>
  <si>
    <t>Soy funcionario del HHHA, Tuve accidente de trabajo el día 08 de Marzo, trasladando a paciente de camilla a cama de escáner, en ese momento sentí sobreesfuerzo con fuerte dolor, hasta el día de hoy.  Ayer acudí a atención de control por medio del seguro de accidentes a Clínico de la Mayor y me dejaron varias prestaciones medicas agendadas, sin embargo ayer mismo en la tarde, me llamaron desde ISL para avisarme que se suspendían todo lo agendado, porque mi lesión era común y si acudía a las agendas, me las cobrarían. No me avisaron los fundamentos de mi calificación, no me citaron para explicar nada, ni mucho menos me enviaron mis antecedentes médicos, solo un correo que indica que las prestaciones se cortaron. El compendio de accidentes del trabajo establece que en caso de derivación a régimen común: al momento de la citación del trabajador, se deberá entregar: Resolución de calificación del origen de los accidentes y enfermedades Ley Nº16.744 (RECA) versión impresa, Informe sobre los fundamentos de la calificación de la patología Anexo N°6"Informe sobre los fundamentos de la calificación de la patología"; Informe de atenciones recibidas, diagnósticos realizados y la orientación de dónde continuar sus tratamientos, según corresponda, y Copia de los informes y exámenes clínicos practicados, nada de lo anterior fue realizado, incumpliendo las normativas estipuladas por SUSESO y realizando solo de manera informal un llamado telefónico. Lo anterior, encuentro es una falta de respeto hacia los funcionarios públicos, funcionarios que han trabajado durante toda la pandemia, y ante cualquier accidente de trabajo, ISL no lo cubre y ademas lo informa de manera informal.  Solicito respuesta formal y solicito me envíen mis antecedentes y también me envíen procedimiento de calificación de su organismo administrador, ya que no esta publicado en la pagina del mismo.</t>
  </si>
  <si>
    <t>290145</t>
  </si>
  <si>
    <t>29/03/2022 22:38:23</t>
  </si>
  <si>
    <t>14/04/2022 14:17:09</t>
  </si>
  <si>
    <t>19.663.675-7</t>
  </si>
  <si>
    <t>Francisca Silva Figueroa</t>
  </si>
  <si>
    <t>Petorca</t>
  </si>
  <si>
    <t>franciscasilvafigueroa7@gmail.com</t>
  </si>
  <si>
    <t>948120910</t>
  </si>
  <si>
    <t>6.512.181-6</t>
  </si>
  <si>
    <t>Leonel Figueroa Delgado</t>
  </si>
  <si>
    <t>Estimados buenas noches, mi abuelo Leonel Segundo Figueroa Delgado, RUT: 6.512.181-6, el día martes 22 del presente mes tiene un accidente de trabajo y es llevado de urgente al hospital de Petorca, los médicos tras realizar radiografía señalan que posee un trauma ocular severo, fractura frente y nariz. Del mismo modo es trasladado a Quillota y viña del mar en busca de un diagnostico. 
El dia miércoles 23 es trasladado al Hospital del Salvador de Santiago  para realizar cirugía ocular, la cual no se lleva a cabo por problemas internos del hospital y mi abuelo es devuelto al Hospital de Petorca. 
El dia jueves 24 nuevamente es trasladado al Hospital del Salvador en donde realizan cirugía ocular, pero no se envía informe respecto al diagnostico y cirugía realizada. 
El dia viernes 24 es trasladado nuevamente al Hospital del Salvados para realizar revisión del caso y por segunda vez no se obtiene informe de lo realizado aun así siendo solicitado por la familia. 
Hoy martes 29 nuevamente es trasladado al Hospital del Salvador para realizar control de su cirugía, en donde mi abuelo muy angustiado pregunta si podrá ver o no por su ojo y la respuesta del médico es: “IMPOSIBLE, EL DIA QUE TE REALIZAMOS LA CIRUGÍA RETIRAMOS POR COMPLETO TU OJO”, este tipo de información afecta emocionalmente s mi abuelo y a nosotros como familia, puesto que NUNCA se señaló que la cirugía contaba con ese diagnostico, al contrario siempre se dijo que el solo iba a perder la visión, pero nunca un ORGANO. 
Hoy he solicitado información por medio de Video llamada a ISL en donde me señalan que por sistema solo está la ficha de ingreso de mi abuelo Leonel, documento el cual es enviado a mi correo electrónico y efectivamente es una ficha o orden de ingreso del dia 23 de marzo. 
COMO FAMILIA APELAMOS A LA DESCONFORMIDAD QUE TENEMOS CON EL SISTEMA DE SALUD EN EL CUAL SE ENCUENTRA MI ABUELO Y POR LAS CARENCIAS DE INFORMACION SOBRE SU DIAGNOSTICO Y PROCEDIMIENTOS QUE SE LLEVARON A CABO. 
Necesitamos respuestas y que se puedan comunicar a la brevedad.</t>
  </si>
  <si>
    <t>Se consulta a la unidad de Salud Laboral</t>
  </si>
  <si>
    <t xml:space="preserve">ID DE RECLAMO: 290145
FECHA RESPUESTA: 14-04-2022
Estimada
Sra. Francisca Silva Figueroa
Presente
 Junto con saludar, a través del presente se da respuesta a su reclamo N° 290145 ingresado mediante nuestro formulario OIRS, referido a la falta de información y poca claridad en el diagnóstico del accidente de trabajo sufrido por su abuelo Don Leonel Segundo Figueroa Delgado, RUT: 6.512.181-6.
Este Instituto ha revisado su requerimiento, siendo posible informar mediante el presente lo siguiente: se revisaron los antecedentes y se solicitó a nuestra Unidad de Salud Laboral por el caso de su abuelo.
Visto lo anterior, informamos que posterior a conversación telefónica sostenida con usted, se le indicó que debe solicitar los antecedentes médicos de su abuelo por transparencia o bien cuando él se encuentre mejor de salud puede retirarlos en la oficina de ISL más cercana.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</si>
  <si>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289122</t>
  </si>
  <si>
    <t>Johana Ferrufino M</t>
  </si>
  <si>
    <t>22/02/2022 20:07:00</t>
  </si>
  <si>
    <t>03/03/2022 14:52:58</t>
  </si>
  <si>
    <t>12.923.255-2</t>
  </si>
  <si>
    <t>Pamela Veronica Barahona Sepulveda</t>
  </si>
  <si>
    <t>Nacimiento</t>
  </si>
  <si>
    <t>pamela.barahona39@gmail.com</t>
  </si>
  <si>
    <t>959958902</t>
  </si>
  <si>
    <t>LM N° 61333297 fecha 10-11-2021 al 24-11-2021 fue rechazada  apele el día 28-12-2021,  envié correo salud.biobio@isl.gob.cl el 17-02-2022  y no he tenido una respuesta a mi apelación.</t>
  </si>
  <si>
    <t>289134</t>
  </si>
  <si>
    <t>23/02/2022 10:01:43</t>
  </si>
  <si>
    <t>25/02/2022 11:40:48</t>
  </si>
  <si>
    <t>07/03/2022</t>
  </si>
  <si>
    <t>14.302.149-1</t>
  </si>
  <si>
    <t>JUAN ALEJANDRO HUERTA GOMEZ</t>
  </si>
  <si>
    <t>Peñaflor</t>
  </si>
  <si>
    <t>janito369@gmail.com</t>
  </si>
  <si>
    <t>997902254</t>
  </si>
  <si>
    <t>RECLAMO PUESTO QUE ME SACARON DEL BENEFICIO, CAMBIANDO MI DIAGNOSTICO Y CUANDO FUI A RECLAMAR EL EJECUTIVO ME INDICA QUE SOLO PUEDO IR A LA SUCESO, NO INGRESANDO MI RECLAMO DIRECTAMENTE EN ISL, CONCURRI A SUCESO Y AHI ESTA REGISTRADO MI RECLAMO, NO OBSTANTE, AYER ME LLEGA CARTA DE USTEDES DICIENDO QUE ACEPTO EL DIAGNOSTICO, PUESTO QUE TENÍA CINCO DIAS PARA APELAR, SIENDO QUE CUANDO FUI NO ME ACEPTARON QUE APELARA Y ME MANDARON A LA SUCESO.</t>
  </si>
  <si>
    <t xml:space="preserve">en atención del 10-02 se le informa de recalificación con origen común. trabajador quería cambiar la calificación, al ya haber sido recalificado, manteniendo origen común, se leinforma que debe acudir ante SUSESO
existe reclamo ante suseso en tramitación, ISL ya respondió por lo que hay que esperar respuesta
</t>
  </si>
  <si>
    <t>290154</t>
  </si>
  <si>
    <t>30/03/2022 10:07:07</t>
  </si>
  <si>
    <t>06/04/2022 12:30:44</t>
  </si>
  <si>
    <t>16.145.195-9</t>
  </si>
  <si>
    <t>Ximena Fuentes paredes</t>
  </si>
  <si>
    <t>ximenafuentes015@gmail.com</t>
  </si>
  <si>
    <t>937568938</t>
  </si>
  <si>
    <t>Hola buenos días el motivo por el cual escribo es porque hace un mes y medio tuve un accidente de trabajo en el cual me dieron una licencia médica por una semana la cual hasta ahora está en evaluación de pago y necesito saber cuál es la demora cuando llame me dijeron que como máximo demora van un mes en pagar la y yo llevo más tiempo se envió toda la documentación solicitada entonces quisiera saber cuál es el motivo de la demora y por sobre todo que me gestión en el pago por favor antemano muchas gracias</t>
  </si>
  <si>
    <t>Respuesta enviada por CRM al correo ximenafuentes015@gmail.com</t>
  </si>
  <si>
    <t>290166</t>
  </si>
  <si>
    <t>30/03/2022 12:30:31</t>
  </si>
  <si>
    <t>06/04/2022 12:33:56</t>
  </si>
  <si>
    <t>114829323</t>
  </si>
  <si>
    <t>PATRICIO ANDRES ZEPEDA MARTIN</t>
  </si>
  <si>
    <t>San Miguel</t>
  </si>
  <si>
    <t>americasaluddent@yahoo.es</t>
  </si>
  <si>
    <t>225224153</t>
  </si>
  <si>
    <t>98750037</t>
  </si>
  <si>
    <t>MERCEDES CECILIA PEÑA MUÑOZ</t>
  </si>
  <si>
    <t>LA PERSONA QUE HIZO DENUNCIA NO PUDO TENER ACCIDENTE DE TRABAJO YA QUE ESTA CON LICENCIA MEDICA DESDE 16 DE NOVIEMBRE 2021 A LA FECHA</t>
  </si>
  <si>
    <t>Respuesta enviada por CRM al correo americasaluddent@yahoo.es</t>
  </si>
  <si>
    <t>290168</t>
  </si>
  <si>
    <t>30/03/2022 13:26:18</t>
  </si>
  <si>
    <t>06/04/2022 12:36:47</t>
  </si>
  <si>
    <t>21.075.521-7</t>
  </si>
  <si>
    <t>vicente bascur</t>
  </si>
  <si>
    <t>vicente.bascur898@gmail.com</t>
  </si>
  <si>
    <t>981808168</t>
  </si>
  <si>
    <t>vicente Bascur</t>
  </si>
  <si>
    <t>estimados isl:
junto con saludar, desde el 31-01-2022 llevo esperando para que sea devuelta mi licencia rechazada para yo poder presentarla, me dijieron que se aplicaria el artículo 77 bis pero la verdad es que llevo esperando 2 meses de parte de ustedes alguna respuesta y solo espera, favor urgente darle prioridad a esta solicitud, ya que tuve licencias el mes de febrero y el de marzo y si pudieron ser canceladas.</t>
  </si>
  <si>
    <t>Respuesta enviada por CRM al correo vicente.bascur898@gmail.com</t>
  </si>
  <si>
    <t>290170</t>
  </si>
  <si>
    <t>30/03/2022 14:15:08</t>
  </si>
  <si>
    <t>19/04/2022 17:25:43</t>
  </si>
  <si>
    <t>11.755.553-4</t>
  </si>
  <si>
    <t>Veronica Luisa Marin Lopez</t>
  </si>
  <si>
    <t>El Quisco</t>
  </si>
  <si>
    <t>veronica.marin@live.cl</t>
  </si>
  <si>
    <t>934305495</t>
  </si>
  <si>
    <t>Estimados:
El motivo de este reclamo se debe a que no se me ha cancelado la licencia medica 57682582-k, desde 24-08-2021 al 06-09-2021, esta licencia fue emitida de forma particular como enfermedad comun y rechazada por Compin. Posteriormente se apelo a SUSESO quienes por medio del ORD.: R-01-UNRA-141120-2021 reenviaron esta informacion a ISL. Realice consultas por diversos medios (presencial en sucursales de la region metropolitana, call center y correo) sin que se me diera una respuesta hasta el dia hoy.
Uno de estos correos fue enviado el dia 22-10-2021 a la Srta. Valentina Cerna. Por favor solicito una respuesta a la brevedad posible.</t>
  </si>
  <si>
    <t>Existe dificultad al momento de comunicarse con la usuaria, finalmente se logra el contacto y se solicita el envio de antecedentes para solicitar lm de reemplazo.</t>
  </si>
  <si>
    <t xml:space="preserve">ID DE RECLAMO: 290170
FECHA RESPUESTA: 19-04-2022
Estimada
Sra. Verónica Marín López
Presente
 Junto con saludar, a través del presente se da respuesta a su reclamo N° 290170 ingresado mediante nuestro formulario OIRS, referido a licencia médica folio 57682582-k por 77 bis aplicado por COMPIN, la cual no fue gestionada ni pagada por ISL.
Este Instituto ha revisado su requerimiento, siendo posible informar mediante el presente lo siguiente: se revisó nuestro sistema y no se encontraron antecedentes sobre la licencia médica que menciona.
Visto lo anterior, informamos que una vez que nos comunicamos telefónicamente con usted, se le explicó cómo se procede en estos casos, de esta forma usted nos envió los antecedentes relacionados con la licencia médica por 77 bis y se solicitó a nuestro nivel central la emisión de la licencia médica de remplazo.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</si>
  <si>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290176</t>
  </si>
  <si>
    <t>30/03/2022 16:12:02</t>
  </si>
  <si>
    <t>06/04/2022 12:39:20</t>
  </si>
  <si>
    <t>26.376.241-k</t>
  </si>
  <si>
    <t>Marelvy Carreño Armas</t>
  </si>
  <si>
    <t>marelvica@gmail.com</t>
  </si>
  <si>
    <t>946859794</t>
  </si>
  <si>
    <t>Estatus licencia folio 64167594-6 por 14 días a partir del 08/01/22, la cuál indican fue rechazada, solicito información al respecto y pasos para realizar el respectivo reclamo para su cancelación</t>
  </si>
  <si>
    <t>Respuesta enviada por CRM al correo marelvica@gmail.com</t>
  </si>
  <si>
    <t>289153</t>
  </si>
  <si>
    <t>23/02/2022 13:08:37</t>
  </si>
  <si>
    <t>30/03/2022 16:52:43</t>
  </si>
  <si>
    <t>35</t>
  </si>
  <si>
    <t>101771911</t>
  </si>
  <si>
    <t>JUAN CHIAPPA</t>
  </si>
  <si>
    <t>profechiappa@gmail.com</t>
  </si>
  <si>
    <t>958491301</t>
  </si>
  <si>
    <t>Por el mal trato inicial de mi fractura de dedo...sin considerar la mala coordinación del transporte.... el mal trato de la   profesional de la prótesis para el dedo ....de la recepcionista en Santiago que echo a mis familiares que me llevarían (me fui en micro) a casa después de la operación, y la falta de comunicación entre los actores de mi recuperación...hemos llegado a un punto donde ya no me quedan recursos económicos para sostener esta lesión....y ustedes juagando a calificar o denegar el pago de esta....no los entiendo mata sanos....mi accidente no era para mas de un mes....Y  ahora tengo una lesión peor con mas días de licencia y menos dinero....por que no me pagan si ustedes aumentaron mi dolencia  y tiempo  háganse responsables...tuve que volver a Santiago y trasladarme solo a los controles...quien me paga a mi ese costo!!!!! no quiero respuesta pagen!! $$.. eso.</t>
  </si>
  <si>
    <t>No requiero respuesta</t>
  </si>
  <si>
    <t>Lm en contraloría médica (dentro de plazo). Se notifica a subsidios por cumplimiento de 7 días en etapa. 
tiene fractura, se consulta a PM, no hay indicación de transporte en ficha clínica
Se reitera el 04-03 a PM consulta, Respuesta enviada al correo profechiappa@gmail.com</t>
  </si>
  <si>
    <t>290177</t>
  </si>
  <si>
    <t>30/03/2022 16:32:56</t>
  </si>
  <si>
    <t>19/04/2022 17:20:42</t>
  </si>
  <si>
    <t>19.295.952-7</t>
  </si>
  <si>
    <t>Pedro Vega Silva</t>
  </si>
  <si>
    <t>pedrovegasilvapre@gmail.com</t>
  </si>
  <si>
    <t>955310351</t>
  </si>
  <si>
    <t>Estimados, solicito revisar el pago de las licencias medicas Nº64993719-2 y Nº65074641-4 ya que el pago no se ajusta a las 3 ultimas remuneraciones.</t>
  </si>
  <si>
    <t>Se revisan los antecedentes cargados en SPM.</t>
  </si>
  <si>
    <t xml:space="preserve">ID DE RECLAMO: 290177
FECHA RESPUESTA: 19-04-2022
Estimado
Don Pedro Vega Silva
Presente
 Junto con saludar, a través del presente se da respuesta a su reclamo N° 290177 ingresado mediante nuestro formulario OIRS, referido a la diferencia en el monto pagado en dos licencias médicas, ya que usted indica que no se ajusta a las tres últimas remuneraciones.
Este Instituto ha revisado su requerimiento, siendo posible informar mediante el presente lo siguiente: al verificar en nuestro sistema de registro de accidentes sólo se encuentra cargado su contrato de trabajo, por lo que faltan las liquidaciones de sueldo, que por la fecha de su accidente deben ser las de octubre, noviembre y diciembre 2021.
Visto lo anterior, informamos que si considera que ocurrió un error y necesita que reliquiden los montos de las licencias pagadas, debe enviar las liquidaciones de sueldo de los meses indicados en el párrafo anterior, sumado al certificado de cotizaciones de AFP. Una vez que cuente con dichos antecedentes por favor enviarlos al correo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</si>
  <si>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290187</t>
  </si>
  <si>
    <t>Mauricio Briones Giordano</t>
  </si>
  <si>
    <t>30/03/2022 21:06:00</t>
  </si>
  <si>
    <t>05/04/2022 15:41:00</t>
  </si>
  <si>
    <t>Jenny Angelica Toledo Astudilllo</t>
  </si>
  <si>
    <t>26.359.568-8</t>
  </si>
  <si>
    <t>Anny Karina González medina</t>
  </si>
  <si>
    <t>Región de Tarapacá</t>
  </si>
  <si>
    <t>Iquique</t>
  </si>
  <si>
    <t>leca18025@hotmail.com</t>
  </si>
  <si>
    <t>56954353656</t>
  </si>
  <si>
    <t>Licencia médica</t>
  </si>
  <si>
    <t>Se toma contacto telefónica con la trabajadora a quien se le informa que no se a recibido licencia a su nombre, y se orienta al respecto.</t>
  </si>
  <si>
    <t>Estimada
SRTA. ANNY KARINA GONZÁLEZ MEDINA
Presente
Junto con saludar, a través del presente se da respuesta a su reclamo N° 290187 ingresado 
mediante nuestro formulario OIRS, referido a la tramitación de su Licencia Médica.
Este Instituto ha revisado su requerimiento, siendo posible informar a Ud. mediante el presente 
lo siguiente: La licencia médica de la cual usted no envía el folio no se dispone en esta institución, 
se revisó con su número de cedula de identidad 26.359.568-8 en nuestros diferentes sistemas y 
no disponemos de denuncia de accidente de trabajo, accidente de trayecto o enfermedad 
profesional, así tampoco, se dispone de licencia médica alguna su nombre, así también, usted no 
figura inscrita ni posee cotizaciones hacia el Instituto de Seguridad Laboral ISL. Cabe indicar que, 
a la fecha nuestra entidad no posee Resolución por aplicación del artículo de 77 bis de la Comisión 
de Medicina Preventiva e Invalidez Compin, dicho artículo 77 bis indica que “El trabajador afectado 
por el rechazo de una licencia o de un reposo médico por parte de los organismos de los Servicios
de Salud, de las Instituciones de Salud Previsional o de las Mutualidades de Empleadores, basado 
en que la afección invocada tiene o no tiene origen profesional, según el caso, deberá concurrir 
ante el organismo de régimen previsional a que esté afiliado, que no sea el que rechazó la licencia 
o el reposo médico, el cual estará obligado a cursarla de inmediato y a otorgar las prestaciones 
médicas o pecuniarias que correspondan, sin perjuicio de los reclamos posteriores y reembolsos, 
si procedieren, que establece este artículo”. 
Visto lo anterior, indicamos a ud. que en caso que requiera mayor orientación respecto a lo 
indicado puede acercarse a nuestra sucursal ISL ubicada en calle Ramírez 428, Iquique, de lunes 
a viernes de 08:30 a 13:30 hrs.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</si>
  <si>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289173</t>
  </si>
  <si>
    <t>24/02/2022 10:10:24</t>
  </si>
  <si>
    <t>03/03/2022 10:34:17</t>
  </si>
  <si>
    <t>08/03/2022</t>
  </si>
  <si>
    <t>12.311.721-2</t>
  </si>
  <si>
    <t>Cecilia Hernandez</t>
  </si>
  <si>
    <t>ceciliangelica@yahoo.com</t>
  </si>
  <si>
    <t>991587244</t>
  </si>
  <si>
    <t>Aun no pagan mis cotizaciones de una segunda licencia medica que me fue rechazada y posteriormente se aprobo y se pago en enero, ahora estoy teniendo problemas en mi isapre por la deuda de esa licencia que se emitio el 17 de noviembre al 24 de noviembre.</t>
  </si>
  <si>
    <t>cotizaciones pagadas</t>
  </si>
  <si>
    <t>290199</t>
  </si>
  <si>
    <t>31/03/2022 12:30:23</t>
  </si>
  <si>
    <t>31</t>
  </si>
  <si>
    <t>7.960.636-7</t>
  </si>
  <si>
    <t>HELEN STEGMAIER BRAVO</t>
  </si>
  <si>
    <t>helen.stegmaier@redsalud.gov.cl</t>
  </si>
  <si>
    <t>56998182115</t>
  </si>
  <si>
    <t>Tuve accidente de trayecto directo entre mi casa habitación y mi lugar de trabajo, el día 04 de Marzo 2022, notificado mediante formulario DIAT el mismo día a ISL, con atención medica en HCUM. El día viernes 25 de Marzo, llego por correo a domicilio resolución de calificación N°1475088, indicando que mi accidente había sido resuelto como de origen común, con antecedentes parciales, en la misma carta, se adjunta anexo N°3 informe de accidente calificado como común, señalando que el día 08 de Marzo 2022, se me habían solicitado antecedentes necesarios, para establecer un vínculo entre el evento denunciado y el trabajo. Dicha solicitud no fue informada a mi persona, no tengo registro de esta solicitud. 
En los antecedentes que se requieren según anexo N°3: Datos de atención médica, que deberían ser solicitados a su prestador médico y no ser necesarios presentar nuevamente por el trabajador, toda vez que SUSESO establece que los OAL que cuentan con prestadores en convenio, deben tener acceso a dicha información, Croquis, registro asistencia y/o declaración de testigos, aun cuando existen jurisprudencias varias que establecen que la solo declaración de la víctima puede ser usada para la calificación, no correspondiente solicitar todos estos antecedentes de forma obligatoria a los trabajadores. 
Por ultimo señalar, que el requerimiento de antecedentes complementarios, se envió desde ISL a la unidad de prevencion, del lugar donde trabajo (HHHA), siendo respondido el mismo día por esta Unidad, informando a ISL que formulario anexo N°1 de ISL, debe ser canalizado de manera directa con el trabajador, pues no corresponde que sea enviado de manera directa a empleador, ya que este no cuenta con los antecedentes personales que solicitan tales como croquis del accidente o la declaración de testigos. Además, solicitó no considerar en el plazo de 5 días, el correo enviado anteriormente y resolver en virtud a la fecha, que efectivamente sea notificado al trabajador como corresponde. Lo anterior, no fue realizado a pesar de estar en conocimiento de la información enviada por mi empleador.  No existió aviso o contacto telefónico para informar el cese de prestaciones medicas, SOLO el envío de antecedentes a mi domicilio en el que se adjunto RECA e informe de fundamentos, no enviaron el registro de atención y prestación medicas, incumplimiento lo estipulado por SUSESO.</t>
  </si>
  <si>
    <t>289183</t>
  </si>
  <si>
    <t>24/02/2022 15:09:49</t>
  </si>
  <si>
    <t>03/03/2022 10:35:12</t>
  </si>
  <si>
    <t>26.433.815-8</t>
  </si>
  <si>
    <t>Isaira Isasis</t>
  </si>
  <si>
    <t>isairaisasis@gmail.com</t>
  </si>
  <si>
    <t>933494414</t>
  </si>
  <si>
    <t>78.238.900-9</t>
  </si>
  <si>
    <t>ESTAMPADOS CHILECRAFT LTDA</t>
  </si>
  <si>
    <t>Buenas tardes, 
El presente es para presentar inquietud con respecto a la tasa de 2,63% señalada en Previred, ya que en el mes de Enero 2022 recibimos notificación señalando que el pago realizado de Dic.2021 es erróneo, por cancelar una tasa menor, sin embargo, respondimos indicando que desde que estábamos afiliados en la mutual la tasa fijada es de 0,93% para el periodo del 01/01/2020 hasta el 31/12/2021, y adjuntamos la resolución correspondiente, sin embargo, aun no tenemos respuesta y ahora recibimos otro correo por las cotizaciones pagadas de Enero erróneas. Por favor nos podrían ayudar a regularización esta situación? Ya que consideramos que si tenemos un certificado que indica una tasa inferior, que estuvo vigente al 31/12/2021, no deberíamos presentar deuda presunta. Ahora bien, por los meses de Enero 2022 en adelante debería seguir la misma tasa, ya que no se presentaron siniestros. agradezco por favor la colaboración que me puedan brindar al respecto, para pagar las cotizaciones de forma correcta. Y lo mas importante es aclarar la tasa que realmente nos corresponde.
Gracias...</t>
  </si>
  <si>
    <t>empresa debe pagar tasa de 2,63%, mantiene deuda desde mayo, se orienta acudir a IPS a regularizar</t>
  </si>
  <si>
    <t>290200</t>
  </si>
  <si>
    <t>31/03/2022 13:07:13</t>
  </si>
  <si>
    <t>11/04/2022 13:00:54</t>
  </si>
  <si>
    <t>13.775.161-5</t>
  </si>
  <si>
    <t>HUERTA NUÑEZ</t>
  </si>
  <si>
    <t>rhuerta.altazol@gmail.com</t>
  </si>
  <si>
    <t>961763910</t>
  </si>
  <si>
    <t>SOLICITUD DE PAGO DE LICENCIAS MEDICAS, HAY TRES A CUATRO LICENCIAS DESDE EL MES DE ENERO,  QUE NO HE RECIBIDO PAGO , QUISIERA SABER PORQUE TANTA DEMORA Y SOLICITO FECHA PROXIMA DE PAGO DE LICENCIAS , SOY UNA PACIENTE DEPENDIENTE DE MEDICAMENTOS , VIVO SOLA Y NO PERSIBO OTROS INGRESOS. ATENTAMENTE Y ESPERANDO PRONTA RESPUESTA.</t>
  </si>
  <si>
    <t>Respuesta Enviada por CRM al correo rhuerta.altazol@gmail</t>
  </si>
  <si>
    <t>289179</t>
  </si>
  <si>
    <t>24/02/2022 14:01:21</t>
  </si>
  <si>
    <t>25/02/2022 15:46:38</t>
  </si>
  <si>
    <t>15.819.619-0</t>
  </si>
  <si>
    <t>Marta caroca</t>
  </si>
  <si>
    <t>martacaroca14@gmail.com</t>
  </si>
  <si>
    <t>985253416</t>
  </si>
  <si>
    <t>El día de ayer me tome un pcr en la clínica red salud rancagua sucursal  alameda hoy al momento de  solicitar la licencia por la espera de resultados  para presentar en mi trabajo me comunican que  debo cancelar una consulta médica para  emitir la  licencia al notificar hoy a mi hijo como positivo por el minsal me informan que  este proceder no es el correcto</t>
  </si>
  <si>
    <t>Se analizan información en sistemas internos</t>
  </si>
  <si>
    <t xml:space="preserve">ID DE RECLAMO: 289179
FECHA RESPUESTA: 25-02-2022
Estimada
Marta Caroca
Presente
 Junto con saludar, a través del presente se da respuesta a su reclamo N° 289179 ingresado mediante nuestro formulario OIRS, referido a Licencia Médica por toma de PCR.
Este Instituto ha revisado su requerimiento, siendo posible informar mediante el presente lo siguiente: revisados en nuestros sistemas, no existen registros asociados a su Rut y tampoco se observa registro de empresa adherente al Instituto de Seguridad Laboral.
Visto lo anterior, indicamos a usted que tal como le fue explicado por una de nuestras ejecutivas, debe solicitar regularización de su licencia a través de su previsión de salud, toda vez que nuestro Instituto, es responsable de acoger solicitudes respecto a accidentes del trabajo y enfermedades profesional Ley N° 16.744. Respecto a casos Covid positivos se acogen los que acontecen en laboralmente y para trabajadores de empresas adherentes nuestras, no obstante, en su caso el resultado es negativo, además no hay registro de Rut de empresa para corroborar adherencia y su actual condición de contacto estrecho es debido a una situación de contexto familiar, por lo tanto, no corresponde que el seguro de la Ley de accidentes cubra este acontecimiento. 
Es importante señalar que ISL aplica rigurosamente los protocolos establecidos señalados por la autoridad sanitaria respecto del tratamiento de los casos Covid positivos, presentados en el ámbito laboral.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JOSÉ GRANADA MENESES
DIRECCIÓN REGIONAL DE OHIGGINS
INSTITUTO DE SEGURIDAD LABORAL
DMV
</t>
  </si>
  <si>
    <t>289190</t>
  </si>
  <si>
    <t>24/02/2022 19:21:17</t>
  </si>
  <si>
    <t>08/03/2022 11:08:40</t>
  </si>
  <si>
    <t>958611989</t>
  </si>
  <si>
    <t>268898344</t>
  </si>
  <si>
    <t>No me han hecho pago de la licencia médica</t>
  </si>
  <si>
    <t>lm emitida el 09-02 en pre contraloría.
se tramita nueva lciencia médica.
se notifica a subsidios, actualmetne en contraloría</t>
  </si>
  <si>
    <t>289186</t>
  </si>
  <si>
    <t>24/02/2022 16:11:59</t>
  </si>
  <si>
    <t>22/03/2022 10:08:09</t>
  </si>
  <si>
    <t>25</t>
  </si>
  <si>
    <t>12.193.813-8</t>
  </si>
  <si>
    <t>EVA ZUÑIGA LAGOS</t>
  </si>
  <si>
    <t>eva.zl@hotmail.com</t>
  </si>
  <si>
    <t>953237229</t>
  </si>
  <si>
    <t>121938138</t>
  </si>
  <si>
    <t>eva zuñiga lagos</t>
  </si>
  <si>
    <t>SOY FUNCIONARIA DEL HOSPITAL TEMUCO, PRESENTE UNA DIEP, POR MEDIO DE MI EMPLEADOR EN MARZO 2021 ASOCIADA A DOLOR EN EXTREMIDAD SUPERIOR DERECHA. ISL ME CALIFICO COMO DIAGNÓSTICOS MIXTOS, ACOGIENDO COMO LABORAL SOLO UNA PARTE DE MI PATOLOGÍA. SE REALIZO CESE DE PRESTACIONES MEDICAS TOTAL, SIN DAR RESPUESTA INCLUSO AL ÁREA ACOGIDA COMO LABORAL. EN MI PROCESO DE EVALUACIÓN MEDICO PRIORIZO LA KINESIOLOGIA, TRATAMIENTO FARMACOLÓGICO Y LA EMISIÓN DE LICENCIAS MEDICAS, LO QUE NO PERMITE AVANZAR EN DIAGNOSTICO CLARO Y TRATAMIENTO PARA LA LESIÓN, QUE ME PERMITIERA RECUPERARME Y VOLVER A TRABAJAR ADECUADAMENTE. POSTERIOR A LA SESIONES DE KINESIOLOGIA PESE A LA RECOMENDACIÓN DEL PROFESIONAL KINESIOLOGO, ISL RECHAZO UN NUEVO CICLO DE KINESIOLOGIA, SUSPENDIENDO LA RESONANCIA MAGNETICA, SUGERIDA POR ESPECIALISTA TRAUMATOLOGO DE MANOS.  ME ENCUENTRO ACTUALMENTE REALIZANDO TRATAMIENTO POR MI PREVISIÓN, SIN EMBARGO ME ENCUENTRO TOTALMENTE DEFRAUDADA DEL PROCEDER DE ISL, DADO LO ENGORROSO DEL PROCESO GENERAL Y EL CESE DE PRESTACIONES SIN CONSIDERAR LAS INDICACIONES DE EL ESPECIALISTA. DESDE PREVENCIÓN DE RIESGOS DE MI HOSPITAL, SE REALIZARON DIVERSAS CONSULTAS Y SOLICITUDES DE APOYO, SIN RECIBIR LAS RESPUESTAS ADECUADAS Y CLARAS DE PARTE DEL PERSONAL DE ISL TEMUCO. ACTUALMENTE EL PERSONAL DE SALUD, SE ENCUENTRA AGOTADO EN RELACIÓN A LA PANDEMIA, ISL DEBERÍA FACILITAR LA ENTREGA DE SUS PRESTACIONES LEGALES, CON EL SERVICIO QUE ENTREGAN LOS FUNCIONARIOS SE ENFERMAN MAS, AFECTANDO EMOCIONALMENTE A LOS TRABAJADORES, SOLO EVALÚAN SIN PROMOVER LA PRONTA RECUPERACIÓN, POR EL CONTRARIO SOLO DAN LICENCIAS SIN TRATAMIENTOS Y ESTUDIOS ADECUADOS. INCLUSO ISL RECHAZO UNA LICENCIA EMITIDA POR ELLOS MISMOS, QUE SOLICITO REVISAR. DE IGUAL FORMA SOLICITO PROCEDIMIENTO DE CALIFICACIÓN DE ORGANISMO ADMINISTRADOR, YA NO ESTA PUBLICO EN LA PAGINA, COMO LO ESTABLECE SUSESO.</t>
  </si>
  <si>
    <t xml:space="preserve">con fecha 21 de marzo de 2022, se da respuesta a requerimiento OIRS vía correo electrónico. </t>
  </si>
  <si>
    <t xml:space="preserve">Estimada
EVA ZUÑIGA LAGOS
Presente
Junto con saludar, a través del presente se da respuesta a su reclamo N° 289186 ingresado mediante nuestro formulario
OIRS, referido a no conformidad en procesos de evaluación médica por Enfermedades Profesionales
Este Instituto ha revisado su requerimiento, siendo posible informar mediante el presente lo siguiente:
1. En relación a que ISL calificó como Diagnósticos Mixtos:
· El formalizar la presencia de diagnósticos mixtos, es hacer la distinción entre diagnósticos de tipo
común, no ocasionados por factores laborales, y de tipo laboral, ocasionados por factores de índole laboral,
cumpliendo una periodicidad, frecuencia, intensidad, calidad y condiciones generales de exposición a un
riesgo y que son suficientes para el desarrollo de las alteraciones objetivadas. Siendo notificado y
formalizado al trabajador el día 29/03/2021.
2. En relación a que se realizó cese de atenciones médicas:
· El cese de atenciones se atinge en este caso a diagnósticos de tipo común, según el
detalle descrito en el punto anterior. Correspondiendo entregar prestaciones sólo por
diagnósticos calificados como de origen Laboral. De ser calificado como común, atañe ser visto
por previsión médica de salud (Fonasa o Isapre) del trabajador. El cese total de las
prestaciones, que incluye Diagnóstico Laboral, fue realizado el 07/07/2021 por médico
tratante, en vista de que patología está cubierta y tratada. Caso fue evaluado por Medico del
Trabajo (MDT) del ISL, quien confirma lo anterior. En consecuencia, si persiste la
disconformidad con lo resuelto en este punto por ISL, debe apelar a SUSESO.
3. En relación a qué médico priorizó la Kinesiología, tratamiento farmacológico y la emisión de
licencias medidas, lo que no permite avanzar en diagnóstico:
· Toda patología o diagnóstico Músculo Esquelético, requiere de un plan de tratamiento;
pudiendo ser terapia farmacológica, terapia física (Kinesiológica), controles médicos o con
especialista, imagenología y reposo. Todo lo anterior, es un complemento directo y
proporcional, que permite evaluar y guiar el plan de tratamiento, con los ajustes necesarios
sesión a sesión, según pertinencia clínica.
4. En relación y pese a la recomendación del profesional Kinesiólogo, ISL rechazó un nuevo ciclo de
Kinesiología, suspendiendo la resonancia magnética, sugerida por especialista traumatólogo de manos:
· ISL rechazó prestaciones por lo detallado anteriormente dado que exámenes indicados
estaban asociados a patología determinada como de origen común. Patología de origen
laboral, cubierta y tratada. Recalcamos que todo lo pendiente de tratamiento surge de los
diagnósticos no acogidos como laborales, y, en consecuencia, como ya hemos explicado,
deben ser tratados por intermedio de su previsión.
5. En relación a sin embargo me encuentro totalmente defraudada del proceder de ISL, dado lo engorroso del
proceso general:
</t>
  </si>
  <si>
    <t>289199</t>
  </si>
  <si>
    <t>25/02/2022 09:53:55</t>
  </si>
  <si>
    <t>17/03/2022 15:59:37</t>
  </si>
  <si>
    <t>09/03/2022</t>
  </si>
  <si>
    <t>16.909.225-7</t>
  </si>
  <si>
    <t>DIEGO MALDONADO RAMIREZ</t>
  </si>
  <si>
    <t>maldonadoramirezdiego@gmail.com</t>
  </si>
  <si>
    <t>991679290</t>
  </si>
  <si>
    <t>REALICE SOLITUD DE REINGRESO DE PRESTACIONES MEDICAS EL 31 DE ENERO 2022, POR ACCIDENTE CALIFICADO COMO TRAYECTO EL AÑO 2019, FORMULARIO ENVIADO POR MI EMPLEADOR EL MISMO DIA. ACUDI A OFICINAS LOCALES DE ISL EL 01 DE FEBRERO A SOLCITAR LO MISMO Y COPIA DE MIS ANTECEDENTES CLINICOS DE ATENCION, DADO QUE SUSESO SEÑALA QUE LOS OAL DEBEN CONTAR CON FICHA CLINICA UNICA DE LOS PACIENTES, INCLUIDOS AQUELLAS ATENCIONES OTORGADAS EN CENTROS DE PRESTADORES EXTERNOS, A LO CUAL ME INDICARON QUE DEBIAN BUSCAR LOS ANTECEDENTES Y TENIAN UN PLAZO DE 10 DIAS PARA ENVIARLOS. AL DIA DE HOY NO HAN RESPONDIDO MI SOLICITUD DE REINGRESO Y TAMPOCO ME HAN ENVIADO LOS ANTECEDENTES MEDICOS SOLICITADOS, POR LO CUAL SEÑALO MI MOLESTIA CON LA RESPUESTA Y PROCEDER ENGORROSO DE ESTE ORGANISMO ADMINISTRADOR, LO CUAL AFECTA MI OPORTUNIDAD DE ATENCION MEDICA, AUN CUANDO EXISTE UNA RESOLUCION DE CALIFICACION QUE SEÑALA QUE EL ACCIDENTE TENDRA COBERTURA, HASTA MI COMPLETA RECUPERACION.</t>
  </si>
  <si>
    <t xml:space="preserve">CON FECHA 17-03-2022, SE HACE ENVIO DE RESPUESTA VIA CORREO ELECTRONICO </t>
  </si>
  <si>
    <t xml:space="preserve">Estimado
DIEGO MALDONADO RAMIREZ
Presente
Junto con saludar, a través del presente se da respuesta a su reclamo N° 289199 ingresado mediante nuestro
formulario OIRS, referido a demora en gestión clínica por parte del Instituto.
Este Instituto ha revisado su requerimiento, siendo posible informar en relación a eventual retraso en respuesta de
solicitud de reingreso por siniestro 289199, lamentamos la demora excesiva en la entrega de pronunciamiento.
Por esta causa, se gestiona en forma prioritaria atención médica con prestador en convenio. Quien confirma control
jueves 03- 03-2022 a las 8:45 horas con médico de prestador Red Salud, lo cual ya fue notificado a Usted.
Respecto a solicitud de antecedentes, es necesario señalar que éstos fueron enviados a Usted, con fecha 02-03-
2022 por vía correo electrónico.
Reiteramos a usted nuestras disculpas por la situación experimentada, y frente a las eventuales molestias que esto
pudo haberle provocado. Como institución, seguiremos trabajando en nuestros procesos internos, con la finalidad
de dar respuesta a sus requerimientos en el menor plazo posible, brindando la atención con la oportunidad,
pertinencia y con la calidad que la normativa que nos rige señala.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</si>
  <si>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289192</t>
  </si>
  <si>
    <t>Pablo Rojas Ravest</t>
  </si>
  <si>
    <t>24/02/2022 21:32:36</t>
  </si>
  <si>
    <t>02/03/2022 15:50:48</t>
  </si>
  <si>
    <t>Enrique Alejandro Varas Campillay</t>
  </si>
  <si>
    <t>10.318.094-5</t>
  </si>
  <si>
    <t>Carmen Ortiz</t>
  </si>
  <si>
    <t>Región de Atacama</t>
  </si>
  <si>
    <t>Copiapó</t>
  </si>
  <si>
    <t>ortizpinto68@gmail.com</t>
  </si>
  <si>
    <t>995578961</t>
  </si>
  <si>
    <t>CORREO</t>
  </si>
  <si>
    <t xml:space="preserve">Estimada
Carmen Ortiz
Presente
Junto con saludar, a través del presente se da respuesta a su reclamo N° 289192 ingresado mediante nuestro
formulario OIRS, problema entrega licencias de reemplazo.
Este Instituto ha revisado su requerimiento, siendo posible informar mediante el presente lo siguiente:
En el reclamo adjunto no hay nada escrito con respecto a consultas, solo tenemos sus datos personales y en los
datos dice licencia médica.
Revisado su caso le informo que efectivamente tenemos una licencia que está en el proceso de revisión,
específicamente en contraloría, eso significa que ya está por salir el pronunciamiento del beneficio, una vez suceda
eso, estamos en condiciones de calcular y pagarle.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Fono: 6005869090
2/3/22, 15:43 Correo de Instituto de Seguridad Laboral - OIRS N° 289192
https://mail.google.com/mail/u/1/?ik=e1ca129bec&amp;view=pt&amp;search=all&amp;permthid=thread-a%3Ar8506733115611411289&amp;simpl=msg-a%3Ar807822968… 2/2
Estimado solicitante, ante cualquier reclamo, apelación, denuncia o disconformidad, Ud. puede dirigirse a la
Superintendencia de Seguridad Social (www.suseso.cl).
Para realizar seguimiento a su caso OIRS en línea, debe ingresar a http://oirs.isl.gob.cl/casos/seguimiento </t>
  </si>
  <si>
    <t>290245</t>
  </si>
  <si>
    <t>01/04/2022 13:57:48</t>
  </si>
  <si>
    <t>13/04/2022 13:33:20</t>
  </si>
  <si>
    <t>12.667.110-5</t>
  </si>
  <si>
    <t>NIRA MONSALVE MARTINEZ</t>
  </si>
  <si>
    <t>niramonsalve@gmail.com</t>
  </si>
  <si>
    <t>981229701</t>
  </si>
  <si>
    <t>REALICE DIEP CON FECHA 05-08-2020, DICHA DENUNCIA FUE CALIFICADA POR ISL EL 10.10.2020 (MAS DE 30 DIAS) COMO ENF. COMUN. POSTERIORMENTE APELE DE MANERA PERSONAL A SUSESO, Y EL 30.01.2021 SE PRONUNCIO DICHA INSTITUCION SEÑALANDO QUE MI ENFERMEDAD, CORRESPONDIA A ENF. PROFESIONAL. "Resolución de Calificación de fecha 10 de octubre de 2020 calificó como de origen común la patología presentada con diagnóstico de "Epicondilitis lateral de codo derecho", y que atribuye a la actividad laboral que desempeña asociado a mayor demanda asistencial debido a pandemia.". POSTERIORMENTE DE ACUERDO A INDICACION QUE ME HABIA DADO EL DR. EN HCUM, ME SEÑALO QUE SI SE RECALIFICABA COMO LABORAL Y NECESITABA PRESTACIONES MEDICAS, DEBIA IR A PREVENCION DEL HOSPITAL, PARA SOLCITAR REINGRESO, ASISTI A DICHA UNIDAD, QUIENES GESTIONARON EL JUEVES 06 DE ENERO, POSTERIOR A DICHA FECHA, NO ME CONTACTABAN Y DEMORARON MUCHO EN DAR RESPUESTA, PREVENCION DEL HHHA ENVIO MI SOLICITUD Y ENVIO 5 CORREOS ELECTRONICOS INSISTIENDO, A LOS CUALES PRIMERO CON FECHA 11 DE ENERO SE RESPONDIO INDICANDO, QUE NO SE AUTORIZABA YA QUE ESTABA CALIFICADA COMO COMUN, POSTERIORMENTE HHHA INSISTIO QUE HABIA SIDO RECALIFICADA POR SUSESO Y ERA LABORAL, EL 27 DE ENERO NUEVAMENTE SE RESPONDE QUE EL SINIESTRO ES CALIFICADO COMUN Y QUE NO CORRESPONDE REINGRESAR POR MOLESTIAS, QUE PARA REINGRESAR DEBO PRESENTAR UNA SOLICITUD FORMAL, EL MISMO DIA NUEVAMENTE RESPONDE PREVENCION DEL HHHA, INDICANDO QUE CON FECHA 6 DE ENERO SE SOLICITO FORMALMENTE, CON FORMULARIO REINGRESO, LA SOLICITUD QUE ANTECEDE, PRESENTANDO MI RECLAMO YA QUE ESTE PROCESO DEBERIA SER SENSILLO Y FACIL PARA EL TRABAJADOR AFECTADO, SOLICITANDO SOLO LOS ANTECEDENTES QUE CORRESPONDIENTES Y NO "TRAMITANDO" A LOS FUNCIONARIOS, ADEMAS DICHO RESPALDO, EVIDENCIA QUE ISL NO TENIA CLARIDAD DE LOS DIEP Y MUCHO MENOS TENIA CLARIDAD DE LA RECALIFICACION, LO QUE ME PARECE INSOLITO. EL MISMO DIA, POSTERIOR A ESE CORREO, INFORMARON QUE SE CONTACTARIAN CONMIGO PARA COORDINAR MI ATENCION. ME PARECE UN EXCESO INNECESARIO, TODO EL TRAMITE Y TIEMPO PARA QUE ME PUDIERAN COORDINAR Y DAR LAS PRESTACIONES QUE CORRESPONDE EN TOTAL DEMORARON COMO 3 SEMANAS EN RESPONDER EL REINGRESO, DESPUES QUE LO AUTORIZARON ME AGENDARON HORA PARA MEDICO EN APROXIMADAMENTE 1 SEMANA, EL DR. ME DEJO INDICACION DE KINESIOLOGIA, LA QUE DEMORO APROXAMENTE 1 MES EN COMENZAR. LA SEMANA  DEL 18 DE  AL 24 DE MARZO, EL KINESIOLOGO QUE ME ATIENDE EN HCUM, ESTUVO CON LM POR COVID, POR LO QUE TENIAN QUE REAGENDARME MIS SESIONES, EL 25 DE MARZO ENVIE UN WATSAP AL NUMERO DE ISL HCUM PIDIENDO REAGENDAR HORAS DE KINE Y HORA MEDICO DR. GUZMAN, SIN RECIBIR RESPUESTA, NI ACUSO DE RECIBO, EL 29 VOLVI A ENVIAR MENSAJE SOLICITANDO SE COORDINE ANTES DEL 05 DE ABRIL, PORQUE HASTA ESE DIA ESTOY CON L.M, NUEVAMENTE SIN RECIBIR RESPUESTA, NI ACUSO DE RECIBO, EL 29 ME CONTACTE CON KINESIOLOGO Y FUE PERSONALMENTE A PREGUNTAR Y ME AGENDARON COMO CORRESPONDE. SOLICITO RESPUESTA.</t>
  </si>
  <si>
    <t xml:space="preserve">Con fecha 13-04-2022, se da respuesta a usuario vía correo electrónico. </t>
  </si>
  <si>
    <t>Estimada
NIRA MONSALVE MARTINEZ
Presente
Junto con saludar, a través del presente se da respuesta a su reclamo N° 290245 ingresado mediante nuestro
formulario OIRS, referido a gestión de calificación de siniestro y atenciones clínicas.
Este Instituto ha revisado su requerimiento, siendo posible informar mediante el presente lo siguiente:
1. En relación a que, de acuerdo a indicación que me había dado el Dr. en HCUM, me señalo que si se
recalificaba como laboral y necesitaba prestaciones médicas, debía ir a prevención del hospital, para solicitar
reingreso, asistí a dicha unidad, quienes gestionaron el jueves 06 de enero, posterior a dicha fecha, no me
contactaban y demoraron mucho en dar respuesta, prevención del HHHA envió mi solicitud y envió 5 correos
electrónicos insistiendo, a los cuales primero con fecha 11 de enero se respondió indicando, que no se
autorizaba ya que estaba calificada como común, posteriormente HHHA insistió que había sido recalificada
por SUSESO y era laboral, el 27 de enero nuevamente se responde que el siniestro es calificado común y que
no corresponde reingresar por molestias, que para reingresar debo presentar una solicitud formal, el mismo
día nuevamente responde prevención del HHHA, indicando que con fecha 6 de enero se solicitó formalmente,
con formulario reingreso, la solicitud que antecede, presentando mi reclamo ya que este proceso debería ser
sencillo y fácil para el trabajador afectado, solicitando solo los antecedentes que correspondientes y no
"tramitando" a los funcionarios, además dicho respaldo, evidencia que ISL no tenía claridad de los DIEP y
mucho menos tenia claridad de la recalificación, lo que me parece insólito.
· Cabe señalar que, entre las denuncias ingresadas por Ud. a este Organismo Administrador, las 2 últimas son por
posible Enfermedad Profesional, las cuales se detallan a continuación:
Ø Siniestro 800376: Calificado de origen común por ISL, con apelación vuestra acogida por la SUSESO.
Ø Siniestro 851417: Calificación de origen común por ISL, ratificada por Dictamen SUSESO.
Expresado lo anterior, señalar que equipo de ingreso de denuncias de back office ISL tomó el caso para reingreso,
pero por un caso común y además como nueva denuncia.
Dicho lo anterior, es dable señalar que ISL rechazó solicitud de ingreso porque la denuncia por la cual se realizó la
misma, siniestro 851417, ya había sido calificada de origen común por ISL, y ratificada por SUSESO.
Posteriormente se solicita a Back Office el día 14/01/2022 que gestione Reingreso a través de FUMP, para siniestro
800376. El que estaba con cese de atenciones por alta médica.
El día 28/01/2022, se ejecuta autorización de reingreso por siniestro 800376; se notifica de control con traumatólogo
el 31-01-2022 a las 13:40 en Clínica Mayor; y se le remite un correo con esta información para respaldos.
2. En relación a que el mismo día, posterior a ese correo, informaron que se contactarían conmigo para
coordinar mi atención. me parece un exceso innec</t>
  </si>
  <si>
    <t>289222</t>
  </si>
  <si>
    <t>25/02/2022 22:28:16</t>
  </si>
  <si>
    <t>02/03/2022 12:54:57</t>
  </si>
  <si>
    <t>19.618.119-9</t>
  </si>
  <si>
    <t>Marcos Robledo</t>
  </si>
  <si>
    <t>danipizarro9@gmail.com</t>
  </si>
  <si>
    <t>997815696</t>
  </si>
  <si>
    <t>Tuve un accidente laboral, por el cual me atendí en la asch, mi licencia aún no me la pagan y ha sido rechazada dos veces, en primera instancia por culpa de la asch ya que ingresaron este accidente como parte de otro antiguo, luego al apelar, en la sucursal de viña del mar, la señora ingreso mal la licencia por lo que hoy 25 de febrero me llaman informando que nuevamente ha sido rechazada por un error de la señora ya que no lleno el formulario correctamente. Cómo es posible que no coloquen personas capacitadas o que no sepan hacer su trabajo. Me he acercado en cuatro oportunidades a la sucursal de viña y dos a la de Valparaíso y solo me dicen que espere, pasaremos al mes de marzo y aún no recibo una solución y mucho menos el pago de mis licencias médicas. Necesito una respuesta inmediata o me veré en la obligación de tomar medidas legales.</t>
  </si>
  <si>
    <t>Se consulta con la unidad de subsidios</t>
  </si>
  <si>
    <t xml:space="preserve">ID DE RECLAMO: 289222
FECHA RESPUESTA: 02-03-2022
Estimado
Don Marcos Robledo Banda 
Presente
 Junto con saludar, a través del presente se da respuesta a su reclamo N° 289222 ingresado mediante nuestro formulario OIRS, referido a la demora en el pago de licencias médicas e información poco clara respecto a la aprobación o rechazo de estas.
Este Instituto ha revisado su requerimiento, siendo posible informar mediante el presente lo siguiente: respecto a la autorización y pago de tres licencias médicas le informo que están fueron aprobadas por nuestra contraloría médica con fecha 28 de febrero de 2022.
Visto lo anterior, informamos que las 3 licencias serán depositadas en Cuenta Corriente Banco Santander el día 3 de marzo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(S)
INSTITUTO DE SEGURIDAD LABORAL
LRC 
</t>
  </si>
  <si>
    <t>290246</t>
  </si>
  <si>
    <t>01/04/2022 14:17:19</t>
  </si>
  <si>
    <t>14/04/2022 16:57:10</t>
  </si>
  <si>
    <t>MONSALVE MARTINEZ NIRA</t>
  </si>
  <si>
    <t>nira.monsalve@gmail.com</t>
  </si>
  <si>
    <t>EL DIA 16.02.2022 FUI DERIVADA A EXAMEN EN MEDIFIS TEMUCO, POR SEGUIMIENTO PARA TEST DE LIDOCAINA, POR ENF. PROFESIONAL RECALIFICADA POR SUSESO COMO LABORAL. MI CITACION ERA A LAS 11.00 DE LA MAÑANA, POR LO CUAL Y PARA NO AFECTAR A MI SERVICIO, YA QUE LA DEMANDA DE ATENCION POR COVID ES MUY ALTA, DECIDI PEDIR MEDIO DIA ADMINISTRATIVO, CONSIDERANDO LOS TIEMPOS DE EJECUCION, SIN EMBARGO RECIEN ME ATENDIERON E INGRESE A LA ATENCION SIENDO LAS 13.15 HRS DEL MISMO DIA, CON 2 HORAS DE RETRASO, EN UNA ATENCION, SE SUPONE ESTA PREVIAMENTE COORDINADA. LO ANTERIOR, GENERO QUE DEBIERA CORRER, EXPONIENDO MI SEGURIDAD Y LLEGARA CON RETRASO A MI TRABAJO, DEBIENDO REALIZAR TRAMITES EXTRAORDINARIOS. POR LO ANTERIOR, PRESENTO RECLAMO YA QUE CUANDO SE CITA A UN CONTROL, LOS HORARIOS DEBEN RESPETARSE, ESPECIALMENTE CONSIDERANDO LOS TURNOS DE LOS FUNCIONARIOS DE SALUD, QUE AUN SE ENCUENTRAN EN PRIMERA LINEA DE ESTA PANDEMIA, POR LO TANTO SE REQUIERE EL MAYOR ESFUERZO DE TODAS LAS INSTITUCIONES EN DAR RESPUESTA DE ELLO, MI RETRASO AFECTA A LA UNIDAD DE EMERGENCIA EN LA CUAL TRABAJO, YA QUE TODOS LOS FUNCIONARIOS SOMOS INDISPENSABLES A DIARIO, AFECTANDO TAMBIEN MI HOJA DE VIDA Y HACIENDO TRAMITES EXTRAORDINARIOS. MI EXPERIENCIA GENERAL EN TODO ESTE PROCESO, HA SIDO ENGORROSO, BUROCRATICO, MUY DESARTICULADO, ME DA LA IMPRESION QUE LAS ATENCIONES DE TODO TIPO, SE GENERAN EN BASE A RESPUESTA ANTE RECLAMOS Y QUE NO TUVIERAN SEGUIMIENTO DE LOS CASOS. AYER CERCA DE LAS 17:00 HRS, ME LLAMARON DE ISL INDICANDO QUE DEBIA RETIRAR LICENCIA EN SUS OFICINAS, LES SEÑALE QUE ESTOY RECALIFICADA COMO LABORAL, ME PIDIERON ENVIARA EL RESPALDO DEL DICTAMEN Y LO ENVIE AL CORREO SOLICITADO.  QUEDARON DE LLAMARME, ACTUALMENTE ME ENCUENTRO CON INDICACION DE REPOSO, ME HACEN IR A SUS OFICINAS EN ESTE ESTADO PARA CAMBIAR LM DE TIPO LABORAL, QUE DEBIA TRANSFORMARSE A COMUN, AL LLEGAR ALLA EL DIA DE HOY LE EXPLICO QUE A MI ME RECALIFICO SUSESO COMO LABORAL, DE LO QUE AL PARECER, AUN NO ESTUVIERAN EN CONOCIMIENTO, NUEVAMENTE ME DIJERON QUE NO SABIAN QUE HABIA PASADO Y QUE CONSULTARIAN A NIVEL CENTRAL, QUE ESPERE LLAMADO.  TRANSMITO MI MOLESTIA PARA QUE PUEDAN TOMAR LAS ACCIONES CORRESPONDIENTE.</t>
  </si>
  <si>
    <t xml:space="preserve">Con fecha 14-04-2022, se da respuesta a usuario vía correo electrónico </t>
  </si>
  <si>
    <t>Estimada
NIRA JEANNETTE MONSALVE MARTINEZ
Presente
Junto con saludar, a través del presente se da respuesta a su reclamo N° 290246 ingresado mediante nuestro
formulario OIRS, referido a Gestión Clínica.
Este Instituto ha revisado su requerimiento, siendo posible informar mediante el presente lo siguiente:
1. En relación a reclamo por retraso en atención con prestador en convenio.
Al revisar los antecedentes disponibles e informados por prestador, efectivamente existió un retraso en la
atención con prestador de Clínica Mayor, MEDIFIS.
En relación a lo ocurrido, hemos reforzado con Clínica Mayor la importancia del cumplimiento en las horas
agendadas. Sabemos que existen eventualidades de distintas índoles, que pudieran retrasar en forma
eventual algún tipo de prestación, por lo que solicitamos vuestra comprensión.
Importante mencionar, que Ley N° 16.144, respalda al trabajador a asistir a prestaciones de salud, dentro del
horario de trabajo, asociadas a siniestros calificados como laboral.
2. En relación a notificación de licencia médica por siniestro calificado como común
Le informamos que, existió un error desde nuestra Institución, ya que se asoció licencia médica a otro de sus
siniestros. Actualmente estamos gestionando la regularización de esta.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</si>
  <si>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290242</t>
  </si>
  <si>
    <t>01/04/2022 13:26:00</t>
  </si>
  <si>
    <t>30</t>
  </si>
  <si>
    <t>56981229701</t>
  </si>
  <si>
    <t>REALICE DENUNCIA DE ENFERMEDAD PROFESIONAL EL DIA 05 DE AGOSTO DEL 2020, DICHA DENUNCIA, FUE CALIFICADA COMO ENFERMEDAD COMUN POR ISL, EL MEDIO DE NOTIFICACION FUE QUE AL LLEGAR AL CONTROL MEDICO AL PRESTADOR DE ISL, CLINICO DE LA MAYOR, SE ME NOTIFICA QUE LA HORA SE ENCUENTRA SUSPENDIDA, A LO QUE ME RECOMIENDAN IR AL MESON ISL, SACAR NUMERO, ESPERAR Y CONSULTAR. AL ATENDERME LA SRTA. DE ISL EN HCUM, ME SEÑALA QUE LA HORA SE SUSPENDIO, POR CESE DE PRESTACIONES, DADO QUE MI CASO HABIA SIDO CALIFICADO COMO COMUN. A LOS DIAS ME LLEGO UNA CARTA AL DOMICILIO, QUE CONTENIA LA RECA, Y NINGUN OTRO ANTECEDENTE, TALES COMO EL INFORME DE CALIFICACION O ANTECENTES MEDICOS. LA SRTA. DE ADMISION DE HCUM, ME DIJO QUE PARA SOLICITAR EL INFORME DE CALIFICACION Y LOS ANTECEDENTES MEDICOS, TENIA QUE ENVIAR UN CORREO A CCHAVEZ@ISL.GOB.CL, QUIEN POSTERIORMENTE ME ENVIO DICHOS ANTECEDENTES DE ACUERDO A MI SOLICITUD.  MI RECLAMO ES EN RELACION A LA FORMA EN LA CUAL ME ENTERE DEL CESE DE MIS PRESTACIONES MEDICAS, YA QUE NISIQUIERA ME LLAMARON PARA PODER AVISARME QUE NO DEBIA ASISTIR AL CONTROL, YO ME SENTIA ENFERMA, CON DOLOR, MALESTAR GENERAL, LLEGUE AL CENTRO DE ATENCION Y RECIEN AHI, ME HICIERON SACAR NUMERO Y ESPERAR PARA SABER EL PORQUE. MI SEGUNDO RECLAMO, ES PORQUE LA RESOLUCION QUE SE ME ENVIO POSTERIORMENTE, SOLO LLEVABA ADJUNTA LA RECA, SIENDO QUE EL COMPENDIO DEL SEGURO DE ACCIDENTES DEL TRABAJO Y ENF. PROFESIONALES, ESTABLECE QUE LA NOTIFICACION DEBE HACERSE CON CITACION DEL TRABAJADOR ENTREGANDO LA RECA, INFORME DE CESE DE PRESTACIONES MEDICAS Y ANTECEDENTES CLINICOS, LO CUAL NO ME FUE ENVIADO, POR EL CONTRARIO TUVE QUE REALIZAR UN TRAMITES EXTRAORDINARIO, CASI AUTOINFORMANDOME DEL TERMINO DE PRESTACIONES Y  PIDIENDO QUE ME ENVIEN LOS ANTECEDENTES CLINICOS POSTERIORMENTE. LO ANTERIOR NO CORRESPONDE, DADO QUE EL ORGANISMO ADMINISTRADOR TIENE OBLIGACIONES QUE ESTAN DADAS POR LEY, AL NO CUMPLIRLAS VULNERAN MIS DERECHOS Y AFECTAN MI SALUD FISICA Y MENTAL, YA QUE TUVE QUE MOVILIZARME PARA EL HCUM, PAGAR PASAJE Y DESPUES VOLVER CABISBAJA SIN ATENCION MEDICA, ADEMAS AFECTAN MI OPORTUNIDAD DE ATENCION CLINICA, YA QUE DE HABER ESTADO EN CONOCIMIENTO QUE NO ME HIBAN ATENDER, HUBIESE IDO A OTRO MEDICO POR MI PREVISION Y EN ESOS DIAS, HABRIA PODIDO AVANZAR EN TRATAMIENTO PARA MI RECUPERACION Y TAMBIEN EN MI APELACION A SUSESO.</t>
  </si>
  <si>
    <t>290248</t>
  </si>
  <si>
    <t>01/04/2022 15:21:47</t>
  </si>
  <si>
    <t>08/04/2022 13:07:01</t>
  </si>
  <si>
    <t>16.679.079-4</t>
  </si>
  <si>
    <t>Juan Flores</t>
  </si>
  <si>
    <t>nnunezg@isl.gob.cl</t>
  </si>
  <si>
    <t>994109692</t>
  </si>
  <si>
    <t>Me entregaban 4 desodorantes hidrofugal y sin avisarme me bajaron a 1 al mes y no me alcanzan los insumos</t>
  </si>
  <si>
    <t>Correo respuesta a Reclamo ID N° 290248</t>
  </si>
  <si>
    <t xml:space="preserve">Estimado
Juan Flores Verdugo
Presente
Junto con saludar, a través del presente se da respuesta a su reclamo N°290248, ingresado mediante nuestro formulario OIRS, referido a baja de dosis en insumos en Hospital del Trabajador.
Este Instituto ha revisado su requerimiento, siendo posible informar mediante el presente lo siguiente: Se ha tomado contacto con prestador médico en convenio ACHS y revisión de antecedentes clínicos, con la finalidad de indagar sobre su situación de baja de dosis de Desodorante Hidrofugal, recetado por Fisiatra en Hospital del Trabajador en Santiago.
La respuesta de la especialista y respaldos existentes en su ficha clínica, desde agosto del 2021 está determinada la dosis de un Desodorante Hidrofugal y una crema Lubriderm al mes. La cantidad entregada en el mes de marzo no era para el mes, sino para que tuviera los insumos necesarios para un periodo y evitar su retiro mensualmente.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</si>
  <si>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290257</t>
  </si>
  <si>
    <t>01/04/2022 21:46:04</t>
  </si>
  <si>
    <t>06/04/2022 13:33:06</t>
  </si>
  <si>
    <t>15.720.179-4</t>
  </si>
  <si>
    <t>carolina silva</t>
  </si>
  <si>
    <t>casilva27@uc.cl</t>
  </si>
  <si>
    <t>978723274</t>
  </si>
  <si>
    <t>Poseo un segundo trabajo a honorarios en el hospital de urgencia asistencia publica. Doy el pago al seguro de accidentes del trabajo y enfermedades profesionales a traves de la mutual ACHS en la pagina de previred de manera particular. Esto desde inicios del año 2021. Por algún motivo en la declaración de renta año 2022 aparece que estoy inscrita en el instituto de seguridad laboral desde noviembre 2021, trámite que no he ejecutado. Por lo mismo se me esta cobrando en la declaración un monto de $33.828 que por ley no estoy obligada a pagar. Solicito aclarar esta situación a la brevedad para dar inicio a mi declaración de renta.</t>
  </si>
  <si>
    <t>Respuesta enviada por CRM al correo casilva27@uc.cl</t>
  </si>
  <si>
    <t>289243</t>
  </si>
  <si>
    <t>28/02/2022 12:26:08</t>
  </si>
  <si>
    <t>02/03/2022 14:00:14</t>
  </si>
  <si>
    <t>12/03/2022</t>
  </si>
  <si>
    <t>7.392.126-0</t>
  </si>
  <si>
    <t>JORGE ALEJANDRO LEIVA HUALA</t>
  </si>
  <si>
    <t>leivahualajorge@gmail.com</t>
  </si>
  <si>
    <t>945317005</t>
  </si>
  <si>
    <t>Quisiera saber por el no pago de licencia de 4 dias por accidente laboral</t>
  </si>
  <si>
    <t>debe realizar recurso de reposición</t>
  </si>
  <si>
    <t>290285</t>
  </si>
  <si>
    <t>04/04/2022 12:13:28</t>
  </si>
  <si>
    <t>13/04/2022 11:43:55</t>
  </si>
  <si>
    <t>16/04/2022</t>
  </si>
  <si>
    <t>FRESIA QUICHAM PAINIVIL</t>
  </si>
  <si>
    <t>944889610</t>
  </si>
  <si>
    <t>REALICE DENUNCIA DE ACCIDENTE DEL TRABAJO POR EFECTOS ADVERSOS DE LA VACUNA CONTRA EL COVID-19, DÍA 08/03/2022, LA CUAL POR DOLORES INSOPORTABLES ACUDÍ AL CLÍNICO MAYOR POR URGENCIA, LA CUAL NUNCA ME DERIVARON A UN ESPECIALISTA...PASADO ALGUNOS DIAS JAMAS ME DIERON UNA RESPUESTA SOBRE EL RESULTADO DE MI DENUNCIA Y ME ENTERE CUANDO QUISE QUE ME OTORGARAN CONTROL MEDICO EL MISMO MES, JAMAS RECIBI MI INFORME DE CALIFICACIÓ, MI RESOLUCION O RECA Y MIS ANTECEDENTES MEDICOS.
SOLICITO CLARIDAD EN LA RESOLUCION DE MI CASO EL QUE SALIO DE ORIGEN COMUN Y JAMAS FUI INFORMADA A TIEMPO.</t>
  </si>
  <si>
    <t xml:space="preserve">Con fecha 13-04-2022, se da respuesta a usuaria vía correo electrónico.  </t>
  </si>
  <si>
    <t xml:space="preserve">Estimada
FRESIA QUICHAM PAINIVIL
Presente
Junto con saludar, a través del presente se da respuesta a su reclamo N° 290285 ingresado mediante nuestro
formulario OIRS, referido a gestión clínica y calificación de accidente.
Este Instituto ha revisado su requerimiento, siendo posible informar mediante el presente lo siguiente:
1. En relación a reclamo por atenciones de salud no entregadas.
Podemos informar, siniestro 100774 con fecha 24-10-2021, en donde recibe primera atención con prestador
en convenio Clínica Mayor, servicio de urgencia con fecha 08-03-2022, donde se solicita evaluación
ambulatoria con traumatólogo, recibiendo esta atención en centro médico el 11-03- 2022. Dr. Flores. Por lo
que atenciones solicitadas fueron entregadas por este instituto.
2. En relación a desconformidad en la notificación de calificación común y cese de atenciones:
Mencionar que enviamos correo de notificación vía correo electrónico: fquicham@gmail.com el 31-03-
2022, informando resolución de calificación del siniestro, y respectivo cese de prestaciones médicas con
prestador en convenio, lo anterior, con la respectiva orientación para la obtención de antecedentes clínicos
y/o eventual apelación a SUSESO. Por lo que este Instituto procedió a realizar la notificación correspondiente.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</si>
  <si>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290283</t>
  </si>
  <si>
    <t>04/04/2022 11:51:53</t>
  </si>
  <si>
    <t>14/04/2022 13:24:08</t>
  </si>
  <si>
    <t>13.382.773-0</t>
  </si>
  <si>
    <t>Luis Montoya Millar</t>
  </si>
  <si>
    <t>lmontoyamillar@gmail.com</t>
  </si>
  <si>
    <t>920137287</t>
  </si>
  <si>
    <t>Paso a relatar que desde diciembre en adelante no me an cancelado mis licencias médicas hasta hoy abril 2022 
Además quiero mencionar que a la mutual que ustedes me asignaron  me emitió mal la licencia médica del mes de diciembre y  yo al detectar el error porque la enviaron a otro empleador servicio salud y no a la empresa ecolider  necesito que agilicen el pago de Estás ya van 5 meses y ahora sería el secto mes sin pago además ahora no me recibe las licencias el empleador aludiendo que la licencia médica nunca la envío la achs y consultado a la achs si envían las licencias médicas con copia a ecolider  necesito que me ayuden ya que me e presentado en la sucursal 5veces  y no e obtenido respuesta alguna además e consultado vía telefónica y nada es por este motivo que pido ayuda y den una respuesta favorable a mi solicitud tengo una familia que alimentar vestir y como padre de familia no lo e podido realizar quedó atento a sus comentarios saludos cordiales
Luis Montoya Millar</t>
  </si>
  <si>
    <t>Se cierra caso hoy 14 abril y se sube respaldo a CRM.</t>
  </si>
  <si>
    <t>289276</t>
  </si>
  <si>
    <t>01/03/2022 12:31:44</t>
  </si>
  <si>
    <t>18/03/2022 10:13:26</t>
  </si>
  <si>
    <t>16</t>
  </si>
  <si>
    <t>13/03/2022</t>
  </si>
  <si>
    <t>13.032.407-k</t>
  </si>
  <si>
    <t>Oscar Avila Salas</t>
  </si>
  <si>
    <t>oafabian25@gmail.com</t>
  </si>
  <si>
    <t>987876799</t>
  </si>
  <si>
    <t>Solicita dejar reclamo por tardanza injustificada de la Región por la tardanza en la gestión de la Licencia Médica. Se detecta que la LME Nro 64886013-7 recien paso a su flujo normal fecha 25/02/2022 por lo cual incurre en una tardanza para el pago de la misma. Trabajador indica que encuentra inaceptable esta situación ya eso conlleva en un retraso en el pago de su subsidio. A petición del trabajador se ingresa el correspondiente reclamo.</t>
  </si>
  <si>
    <t>se consulta a JAO respecto a caso
289453</t>
  </si>
  <si>
    <t>290300</t>
  </si>
  <si>
    <t>04/04/2022 16:59:55</t>
  </si>
  <si>
    <t>14/04/2022 09:33:35</t>
  </si>
  <si>
    <t>17.845.491-9</t>
  </si>
  <si>
    <t>Daniela Lagos Romero</t>
  </si>
  <si>
    <t>daniela.alr@gmail.com</t>
  </si>
  <si>
    <t>954816202</t>
  </si>
  <si>
    <t>la dirección de mi hospital no respeta la calificación de enfermedad profesional otorgada por el ISL, según  Resolución   N° 1395404, ellos manifiestan que uds. informaron que mi patología es de carácter común y por esa razón no hay razón para disminuir la sobrecarga laboral, hasta que la superintendencia se mencione.
he recibido muy malos tratos por parte de mis jefaturas y psicólogo laboral,  por esta situación,  estoy con mucho miedo y no se como actuar en este caso, estoy ansiosa y muy temerosa de como va a actuar mi jefatura.
solicito a uds. indicar que significa que se acoge al art. 77bis y si la resolución (reca)  N° 1395404 entregada por uds. prima hasta que resuelva la superintendencia</t>
  </si>
  <si>
    <t xml:space="preserve">Estimada
Daniela Lagos Romero
Presente
Junto con saludar, a través del presente se da respuesta a su reclamo N° 290300 ingresado mediante nuestro
formulario OIRS, referido a Resolución de Calificación.
Este Instituto ha revisado su requerimiento, siendo posible informar mediante el presente comentar que actualmente
su Denuncia por Enfermedad Profesional, Siniestro N° 916708 de fecha 05-07-2021, se encuentra acogido como
laboral, mediante aplicación de articulo 77Bis, de la Ley N° 16.744., el cual, establece otorgar prestaciones médicas
y/o económicas por parte de este Instituto hasta pronunciamiento por parte de SUSESO.
Por esta razón, el Instituto de Seguridad Laboral, se encuentra entregando atenciones de salud con prestador médico
en convenio, a la espera de pronunciamiento de entidad responsable.
En relación a la implementación de medidas, es preciso señalar que, ello procederá una vez se defina
origen de calificación; mientras tanto, debe continuar acudiendo a sus controles con su médico tratante y guardando
reposo en caso de indicación médica.
Visto lo anterior, indicamos a usted que, las gestiones realizadas por este Instituto, dan cumplimiento a la
normativa legal vigente en materia de accidentes del trabajo y enfermedades profesionales.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</si>
  <si>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290297</t>
  </si>
  <si>
    <t>04/04/2022 16:25:36</t>
  </si>
  <si>
    <t>27</t>
  </si>
  <si>
    <t>16.321.284-6</t>
  </si>
  <si>
    <t>NATALY MARTINEZ VIDAL</t>
  </si>
  <si>
    <t>nataly.martinez@redsalud.gov.cl</t>
  </si>
  <si>
    <t>56965484722</t>
  </si>
  <si>
    <t>En representación de la Unidad de Prevencion de Riesgos del HHHA, he solicitado de manera reiterativa procedimiento de derivación de casos COVID, de funcionarios de este establecimiento. Lo anterior, ya que solo hemos recibido respuestas a correos genéricos, sin respuesta a nuestras consultas especificas por parte de jefe unidad atención y operaciones de ISL Araucanía. En especifico este Hospital requiere contar con documento escrito, que detalle en que casos debemos emitir DIAT de tipo COVID (solo en casos con trazabilidad laboral o en todos los casos positivos), en los antecedentes que indican que debemos adjuntar, señalan que debemos adjuntar antecedentes clínicos, aun cuando nuestra Unidad legalmente no cuenta con acceso a datos clínicos de los funcionarios por ley de protección del paciente y hemos informado de manera reiterativa, el canal de solicitud adecuado mediante la unidad del HHHA encargada de entregar estos antecedentes, como prestador medico de ISL. Solicito poder revisar la información proporcionada, el flujo de solicitud de antecedentes médicos a HHHA y adjuntar documento formal que indique procedimiento de denuncias de casos COVID, para que como institución y/o empresa adherida, podamos realizar procedimiento adecuado, evitando generar gran cantidad de correos electrónicos y reuniones, para poder reunir la información que a poco ha sido proporcionada por ISL región Araucanía.</t>
  </si>
  <si>
    <t>290299</t>
  </si>
  <si>
    <t>Margarita Meneses</t>
  </si>
  <si>
    <t>04/04/2022 16:59:48</t>
  </si>
  <si>
    <t>08/04/2022 15:12:03</t>
  </si>
  <si>
    <t>Marcelo Andres Meriño Meriño</t>
  </si>
  <si>
    <t>8.741.424-8</t>
  </si>
  <si>
    <t>LUIS EDUARDO FERRADA GODOY</t>
  </si>
  <si>
    <t>Región de Antofagasta</t>
  </si>
  <si>
    <t>Antofagasta</t>
  </si>
  <si>
    <t>loboeferradag@gmail.com</t>
  </si>
  <si>
    <t>966934960</t>
  </si>
  <si>
    <t>En el hospital militar atiende el Dr. Alejandro Avendaño, él me dio el alta el 22-03-2022 y yo diciéndole que sentía dolor cuando caminaba o subía o bajaba escaleras, o sea, no me encontraba al 100% para volver a mis funciones como VV.PP., por eso la empresa solicitó cambio de prestador (ACHS), pero en la ACHS me encuentro que el traumatólogo era el Dr. Alejandro Avendaño y es el único que atiende en esta asociación , es por eso que solicité volver al hospital militar y que me atienda el Dr. Briceño (traumatólogo) para otra opinión médica.</t>
  </si>
  <si>
    <t>Se envió respuesta a usuario.</t>
  </si>
  <si>
    <t>ID DE RECLAMO: 290299
FECHA RESPUESTA: 08-04-2022
Estimado Sr. Luis Ferrada Godoy
Presente
Junto con saludar, a través del presente se da respuesta a su reclamo N° 290299 ingresado mediante nuestro formulario OIRS, referido a: “Cambio de prestador y de médico especialista”.
Este Instituto ha revisado su requerimiento, siendo posible informar mediante el presente lo siguiente, según respuesta de nuestro departamento de prestaciones médicas:
“Paciente dado de alta laboral en HOSMIL, en primera instancia por especialista en traumatología Dr. Avendaño, en disconformidad del paciente en relación al alta, se realiza cambio de prestador a ACHS agencia Antofagasta, donde tienen atención con el mismo especialista; por lo anterior se realizan las gestiones para nuevo control con traumatólogo Dr. Briceño para el día de mañana 08-04-2022 a las 08:30 horas en Hospital Militar del Norte, el paciente se encuentra notificado y confirmado por el prestador”.
Visto lo anterior, indicamos a usted que: “Se realizan las gestiones para nuevo control con traumatólogo Dr. Briceño para el día de hoy 08-04-2022 a las 08:30 horas en Hospital Militar del Norte, usted como paciente ya se encuentra notificado y confirmado por nuestro prestador médico”.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MARGARITA LORETO MENESES OSORIO
DIRECCIÓN REGIONAL DE (INDICAR REGIÓN)
INSTITUTO DE SEGURIDAD LABORAL
MMM</t>
  </si>
  <si>
    <t>290316</t>
  </si>
  <si>
    <t>05/04/2022 10:24:51</t>
  </si>
  <si>
    <t>20/04/2022 16:04:13</t>
  </si>
  <si>
    <t>17/04/2022</t>
  </si>
  <si>
    <t>20/04/2022</t>
  </si>
  <si>
    <t>12.845.891-3</t>
  </si>
  <si>
    <t>MARIA SOLEDAD GUARDA RODRIGUEZ</t>
  </si>
  <si>
    <t>soleguarda@gmail.com</t>
  </si>
  <si>
    <t>964741387</t>
  </si>
  <si>
    <t>El día 17 de Febrero presenté licencia médica por accidente de trayecto, al realizar el trámite, ISL me informa que la licencia será cancelada en 30 días. Transcurridos los 30 días y al no obtener pago llamo a ISL, quienes me informan que se encuentran calculando el monto a pago y que en la comuna existe un retraso en los pagos por aumento de casos y que el pago será realizado en 15 días más. Pasados los 15 días y al continuar mi liencia impaga, llamo nuevamente y me dan la misma respuesta del cálculo y del retraso. Solicito al ejecutivo alguna solución, a lo cual me indica colocar un reclamo a través de este medio, indicando el retraso del pago en las fechas estipuladas. Agradecería se diera una pronta solución a mi problema . Gracias</t>
  </si>
  <si>
    <t>Se revisa sesión ISL en Banco Estado</t>
  </si>
  <si>
    <t xml:space="preserve">ID DE RECLAMO: 290316
FECHA RESPUESTA: 20-04-2022
Estimada
Sra. María Soledad Guarda Rodríguez
Presente
 Junto con saludar, a través del presente se da respuesta a su reclamo N° 290316 ingresado mediante nuestro formulario OIRS, referido a la demora en el pago de la licencia médica folio 66315735-3.
Este Instituto ha revisado su requerimiento, siendo posible informar mediante el presente lo siguiente: que la licencia médica se encuentra tramitada.
Visto lo anterior, informamos a usted que licencia médica consultada fue depositada en su Cuenta RU Banco Estado el 13-04-2021.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</si>
  <si>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289290</t>
  </si>
  <si>
    <t>01/03/2022 21:58:50</t>
  </si>
  <si>
    <t>22/03/2022 16:57:58</t>
  </si>
  <si>
    <t>18.653.648-7</t>
  </si>
  <si>
    <t>darling nicole prieto chandia</t>
  </si>
  <si>
    <t>darling.prietoch1@hotmail.com</t>
  </si>
  <si>
    <t>951966367</t>
  </si>
  <si>
    <t>Tengo una licencia del 19 de diciembre del 2021 por 30 días, dada por un médico de la ISL. La cual fue calificada en diciembre como común , pero que a la fecha no me han enviado a la sucursal de Talca para poder tramitarla en COMPIN. Situación por la cuál me encuentro muy angustiada, ya que soy madre de niños pequeños y el que se demoren más de dos meses en enviar una licencia nos afecta económicamente. Por favor, ruego agilizar el trámite, ya  que después de ingresarla en COMPIN, debo esperar nuevamente.</t>
  </si>
  <si>
    <t>CARTA RESPUESTA RECLAMO ID N° 289290</t>
  </si>
  <si>
    <t xml:space="preserve">Estimada
Daring Prieto Chandía
Presente
Junto con saludar, a través del presente se da respuesta a su reclamo N°289290, ingresado mediante nuestro formulario OIRS, referido a Licencia Médica para reposición.
Este Instituto ha revisado su requerimiento, siendo posible informar mediante el presente lo siguiente: Su licencia médica electrónica N°6338064-7,  de fecha 19-12-2021,  por 30 días se encuentra disponible en nuestra Sucursal de Talca, por lo que se solicita favor, retirarla a partir del día miércoles 23 del presente, en los horarios de 9:00 a 13:00 Hrs.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</si>
  <si>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290314</t>
  </si>
  <si>
    <t>05/04/2022 10:22:11</t>
  </si>
  <si>
    <t>20/04/2022 15:58:15</t>
  </si>
  <si>
    <t>MACARENA DE LOS ANGELES CELSI RAMIREZ</t>
  </si>
  <si>
    <t>Estimados, efectuo el siguente reclamo para indicar que el dia  30 de marzo se solicito por el call center la información de horas medicas pendientes correspondiente a kinesiologia, ademas entrega de medicamentos y una rodillera, la cual el call envio correo electronico al area correspondiente pero aun hasta la fecha no he tenido comunicación para la entrega de información ya que la trabajdora esta en proceso de tratamiento para llevar acabo una operación</t>
  </si>
  <si>
    <t>SE CONSULTA EN SPM</t>
  </si>
  <si>
    <t xml:space="preserve">ID DE RECLAMO: 290314
FECHA RESPUESTA: 20-04-2022
Estimada
Sra. Macarena Celsi Ramirez
Presente
 Junto con saludar, a través del presente se da respuesta a su reclamo N° 290314 ingresado mediante nuestro formulario OIRS, referido a la no oportuna entrega de la información de las horas médicas y de kinesiólogo, además de la entrega de los medicamentos.
Este Instituto ha revisado su requerimiento, siendo posible informar mediante el presente lo siguiente: el accidente que sufrió el 21-03-2022 se le entregaron las primeras atenciones médicas como lo establece la Ley 16.744.
Visto lo anterior, informamos que con fecha 06-04-2022 su accidente fue calificado de origen común por ISL, lo que implica que debe continuar las atenciones médicas bajo su previsión de salud. Le comento que la Resolución de Calificación fue enviada a su domicilio (Samuel Lillo 1705, Villa Alemana) a través de una carta certificada el 11-04-2022.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</si>
  <si>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290325</t>
  </si>
  <si>
    <t>05/04/2022 11:54:42</t>
  </si>
  <si>
    <t>20/04/2022 16:47:46</t>
  </si>
  <si>
    <t>13.227.324-3</t>
  </si>
  <si>
    <t>Madelyn Diaz Uribe</t>
  </si>
  <si>
    <t>diazuribemadelyn@gmail.com</t>
  </si>
  <si>
    <t>948933482</t>
  </si>
  <si>
    <t>Meses esperando que se me pague una licencia del 3 de enero  , hasta la fecha no he tenido respuesta de resolución  ni menos depósito alguno .</t>
  </si>
  <si>
    <t>Se revisa sesión de Banco Estado ISL</t>
  </si>
  <si>
    <t xml:space="preserve">ID DE RECLAMO: 290325
FECHA RESPUESTA: 20-04-2022
Estimada
Sra. Madelyn Díaz Uribe
Presente
 Junto con saludar, a través del presente se da respuesta a su reclamo N° 290325 ingresado mediante nuestro formulario OIRS, referido a la demora en el pago de la licencia médica folio 63918603-2.
Este Instituto ha revisado su requerimiento, siendo posible informar mediante el presente lo siguiente: que la licencia médica se encuentra tramitada.
Visto lo anterior, informamos a usted que licencia médica consultada fue depositada en su Cuenta RUT Banco Estado el 11-04-2021.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</si>
  <si>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289308</t>
  </si>
  <si>
    <t>02/03/2022 13:19:41</t>
  </si>
  <si>
    <t>14/03/2022 17:47:25</t>
  </si>
  <si>
    <t>9.185.632-8</t>
  </si>
  <si>
    <t>Kristian Alonso Pérez Valcárcel</t>
  </si>
  <si>
    <t>kristianalonsop@gmail.com</t>
  </si>
  <si>
    <t>982530886</t>
  </si>
  <si>
    <t>522329159</t>
  </si>
  <si>
    <t>Kristian Pérez</t>
  </si>
  <si>
    <t>Cirugía de estoma</t>
  </si>
  <si>
    <t>Se consulta a Unidad de Salud Laboral</t>
  </si>
  <si>
    <t xml:space="preserve">ID DE RECLAMO: 289308
FECHA RESPUESTA: 14-03-2022
Estimado
Don Kristian Pérez Valcárcel
Presente
 Junto con saludar, a través del presente se da respuesta a su reclamo N° 289308 ingresado mediante nuestro formulario OIRS, referido a la fecha de cirugía pendiente.
Este Instituto ha revisado su requerimiento, siendo posible informar mediante el presente lo siguiente: la cirugía por la cual consulta se encuentra autorizada y reprogramada a través de nuestro prestador médico ACHS.
Visto lo anterior, informamos que la nueva fecha de la cirugía es el 18 de marzo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VALPARAÍSO (S)
INSTITUTO DE SEGURIDAD LABORAL
LRC 
</t>
  </si>
  <si>
    <t>290333</t>
  </si>
  <si>
    <t>05/04/2022 14:58:10</t>
  </si>
  <si>
    <t>11/04/2022 13:04:00</t>
  </si>
  <si>
    <t>12.069.512-6</t>
  </si>
  <si>
    <t>Mirtha Marquez Arenas</t>
  </si>
  <si>
    <t>mirthaveri@hotmail.com</t>
  </si>
  <si>
    <t>940044943</t>
  </si>
  <si>
    <t>He sido muy mal atendida por el prestador de REDSALUD Providencia, en el cual no 
me han dado los correspondientes servicios, me encuentro con Licencia Medica ISL que vence hoy y me han derivado sin darme respuesta alguna sobre las prestaciones que se me deben asignar (solicitadas hace más de un mes) La coordinadora del servicio Sra. Priscilla Torres, me ha dado un muy mal trato y no me genera las correspondientes servicios para mi recuperación, indicándome que debo yo rascarmelas por las mías,  a tal punto hemos llegado que solicite cambio de prestador sin aún tener una respuesta satisfactoria.y han pasado ya un mes sin respuesta. En atención médica hoy tenía una hora adicional con la Sra. Maria Cecilia Urzua, se me hizo esperar hasta casi la 1 de la tarde en que se me señala que no seré atendida por que la facultativa se retiro del servicio, teniendo correo de confirmación de hora sin poder haber sido atendida. Personal administrativo, a cargo de las horas de la doctora, me niegan el acceso e ingreso, siendo que esta consulta se encontraba previamente confirmada. 
Saludos cordiales,</t>
  </si>
  <si>
    <t>94004</t>
  </si>
  <si>
    <t>Respuesta enviada por CRM al correo mirthaveri@hotmail.com</t>
  </si>
  <si>
    <t>288319</t>
  </si>
  <si>
    <t>18/01/2022 13:03:14</t>
  </si>
  <si>
    <t>01/02/2022 12:33:28</t>
  </si>
  <si>
    <t>30/01/2022</t>
  </si>
  <si>
    <t>01/02/2022</t>
  </si>
  <si>
    <t>18/01/2022</t>
  </si>
  <si>
    <t>18.315.269-6</t>
  </si>
  <si>
    <t>Juan Antonio Opazo Echeverria</t>
  </si>
  <si>
    <t>juan.opazoe@gmail.com</t>
  </si>
  <si>
    <t>951203188</t>
  </si>
  <si>
    <t>Hola, mi reclamo va dirigido por el no pago de mis licencias médicas. Llevo 3 meses sin el pago de estas (octubre-noviembre-diciembre) y asumo que ustedes comprenderán lo que significa no tener el dinero durante 3 meses para pagar mis cosas. Se supone que la licencia de octubre y noviembre fue emitida a nombre de la ACHS y no del ISL, y es por esto que no se ha podido pagar. El día lunes 10 de enero se supone que se solucionó este problema, pero a la fecha aún no tengo información de esto y al llamar al ISL me informan que aún no les aparece en sistema las licencias de octubre y noviembre. Entiendo que las licencia fueron mal emitidas, pero de todo estos trámites yo no tengo la culpa de nada y al final el único perjudicado acá soy yo. Estoy muy molesto con este tema, ya que nadie se hace responsable por la embarrada financiera que tengo por la ausencia de estos pagos y sumado a mi condición (de no poder trabajar por estar con licencia médica debido a que todavía no me recupero para volver) es muy frustrante el asunto. Espero obtener una respuesta concluyente y no sólo respuestas sin información de que es lo que esta pasando.</t>
  </si>
  <si>
    <t>se rescatan folios y tramitan, precontraloría dará urgenmcia a pronunciamiento.</t>
  </si>
  <si>
    <t>288313</t>
  </si>
  <si>
    <t>18/01/2022 11:55:18</t>
  </si>
  <si>
    <t>31/03/2022 12:53:06</t>
  </si>
  <si>
    <t>20/01/2022</t>
  </si>
  <si>
    <t>14.137.075-8</t>
  </si>
  <si>
    <t>Alexis Bustamante</t>
  </si>
  <si>
    <t>alexis25011981@gmail.com</t>
  </si>
  <si>
    <t>954078487</t>
  </si>
  <si>
    <t>141370758</t>
  </si>
  <si>
    <t>AlexisBustamante</t>
  </si>
  <si>
    <t>Me dirijo ya que por causa de estar accidentado y desempleado mis licencias medicas han sido muy extensas para pago es inaceptable que pasen más de 90 días para poder tener algo de dinero ya es repetitivo necesito que porfavor vean mi caso nadie vive de bingos y limosnas quien esta tranquilo abligan a dejar t estar generando recuerdos informalmente ya que No cumplen con los pagos a tiempo</t>
  </si>
  <si>
    <t>se informa fecha de pago de 2 lm
se reitera a contraloria por 1 lm
ultima lm esta dentro del plazo</t>
  </si>
  <si>
    <t>290362</t>
  </si>
  <si>
    <t>06/04/2022 12:25:04</t>
  </si>
  <si>
    <t>14/04/2022 12:55:25</t>
  </si>
  <si>
    <t>14.047.579-3</t>
  </si>
  <si>
    <t>Mauricio Aviles</t>
  </si>
  <si>
    <t>nataliaqualityfruit@gmail.com</t>
  </si>
  <si>
    <t>979829215</t>
  </si>
  <si>
    <t>Tengo 2 licencias medicas pendientes de pago por tramitacion, favor necesito saber fecha estimativa.</t>
  </si>
  <si>
    <t>Respuesta enviada por sistema CRM al correo nataliaqualityfruit@gmail.com</t>
  </si>
  <si>
    <t>290368</t>
  </si>
  <si>
    <t>06/04/2022 13:27:25</t>
  </si>
  <si>
    <t>14/04/2022 13:30:32</t>
  </si>
  <si>
    <t>12.382.024-k</t>
  </si>
  <si>
    <t>LAURA ESTER CARVAJAL GATICA</t>
  </si>
  <si>
    <t>carvajallaura41@gmail.com</t>
  </si>
  <si>
    <t>988941294</t>
  </si>
  <si>
    <t>reclamo a ISL debido a carta 596/2022 recibida por email, en donde se suspende toda atencion medica por constatar diagnosticos mixtos, sin evaluar con examenes de rayos x o ecografias el diagnostico  "esguince metacarpofalangico grado 2" . Hasta la fecha me impide movimientos motrices causando dolor. Solicito evaluacion por especialista para dicho diagnostico.</t>
  </si>
  <si>
    <t>Se cierra caso hoy 14 de abril y se sube respaldo a CRM.</t>
  </si>
  <si>
    <t>288321</t>
  </si>
  <si>
    <t>18/01/2022 13:14:11</t>
  </si>
  <si>
    <t>21/01/2022 08:48:43</t>
  </si>
  <si>
    <t>21/01/2022</t>
  </si>
  <si>
    <t>Eduardo Escobar</t>
  </si>
  <si>
    <t>Mi licencia médica está aprobada desde diciembre y aún no me han liberado el pago, a la hora de llamar por teléfono es mal atendido y no entregan ninguna información.</t>
  </si>
  <si>
    <t>LM pagada.
segunda licencia mal emitida por lo que se solicita reemplazo
tercera LM tramitada</t>
  </si>
  <si>
    <t>289356</t>
  </si>
  <si>
    <t>03/03/2022 09:17:04</t>
  </si>
  <si>
    <t>18/03/2022 13:06:13</t>
  </si>
  <si>
    <t>272602301</t>
  </si>
  <si>
    <t>stephani gutierrez</t>
  </si>
  <si>
    <t>smgutierrez1996@gmail.com</t>
  </si>
  <si>
    <t>936736784</t>
  </si>
  <si>
    <t>Buenas tardes, el dia 07 de febrero tuve un accidente laboral por lo tanto tuve 5 dias de licencia, me indicaron al momento de llamar al isl que el pago se realizaría en menos de 30 días, aun no esta listo, ahora me indican que serán mas de 30 dias para aprobar la licencia, como lo saben no percibí una parte de mi sueldo, y el hecho de no tener el pago de mi licencia constituye un menoscabo hacia mi persona. Por favor, quedo atenta a una solución.</t>
  </si>
  <si>
    <t>lm en precontraloría
se avis a subsidios para apurar pronunciamiento</t>
  </si>
  <si>
    <t>290391</t>
  </si>
  <si>
    <t>07/04/2022 10:28:22</t>
  </si>
  <si>
    <t>12/04/2022 12:10:03</t>
  </si>
  <si>
    <t>07/04/2022</t>
  </si>
  <si>
    <t>10.612.396-9</t>
  </si>
  <si>
    <t>Cristian Hoffmann</t>
  </si>
  <si>
    <t>csepulveda@lebox.com</t>
  </si>
  <si>
    <t>977979160</t>
  </si>
  <si>
    <t>Estimados buen día, necesito su ayuda, ya que llevo semanas escribiendo al correo rm@isl.gob.cl bajo ticket 69661, esta pendiente respuesta a consultas realizadas, se nos informo que realizarán devolución de todos los montos pagados el 04/03 pero a la fecha no he recibido la devolución. Escribo constantemente sin respuesta.</t>
  </si>
  <si>
    <t>Respuesta enviada por CRM al correo csepulveda@lebox.com</t>
  </si>
  <si>
    <t>288337</t>
  </si>
  <si>
    <t>19/01/2022 01:52:34</t>
  </si>
  <si>
    <t>20/01/2022 11:00:56</t>
  </si>
  <si>
    <t>31/01/2022</t>
  </si>
  <si>
    <t>19/01/2022</t>
  </si>
  <si>
    <t>15.110.219-0</t>
  </si>
  <si>
    <t>juan pablo pino cariqueo</t>
  </si>
  <si>
    <t>San Vicente</t>
  </si>
  <si>
    <t>jpino1482@gmail.com</t>
  </si>
  <si>
    <t>941316771</t>
  </si>
  <si>
    <t>desde noviembre del 2021 que espero el pago de mi licencia medica cada vez que llamo me atienden pésimo y lo único que hacen es extender y extender el pago sin ninguna solución</t>
  </si>
  <si>
    <t xml:space="preserve">
Señor Juan Pablo Pino Cariqueo
Presente
Junto con saludar, a través del presente se da respuesta a su reclamo N° 288337 ingresado 
mediante nuestro formulario OIRS, referido al pago de su licencia médica.
Este Instituto ha revisado su requerimiento, siendo posible informar lo siguiente: Para que el 
Instituto de Seguridad Laboral emita una licencia médica por contacto estrecho COVID-19, esta 
condición debe ser notificada por la SEREMI DE SALUD. Ocurrida la notificación, se procede a la 
creación del caso y una ejecutiva lo contacta para solicitar antecedentes necesarios para el cálculo 
de subsidio. En su caso, esta etapa se ejecutó el 21-12-2021 y ese mismo día, se da admisibilidad 
y envío a contraloría médica su licencia médica. Luego que ésta es aprobada por el área de salud 
se procede al cálculo y respectivo pago. 
Visto lo anterior, indicamos a usted que el pago de su licencia estará disponible en su cuenta rut 
a más tardar el día 20-01-2022.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JOSÉ GRANADA MENESES
DIRECCIÓN REGIONAL DE O´HIGGINS
INSTITUTO DE SEGURIDAD LABORAL</t>
  </si>
  <si>
    <t>289361</t>
  </si>
  <si>
    <t>03/03/2022 10:21:58</t>
  </si>
  <si>
    <t>03/03/2022 14:54:48</t>
  </si>
  <si>
    <t>RODRIGO FIERRO LEFMO</t>
  </si>
  <si>
    <t>Mi Estimados junto con saludarlos, quiero manifestar mi molestia ya que el 04/12/2021 estuve con contacto estrecho y a la vez me realice a los días después el examen dando POSITIVO todo esto empezó en el lugar de mi trabajo en donde hubo un Brote de Covid, todo bajo la supervisión de la Seremi de Salud en donde nos gestionaron las Licencias en la cual aun no a sido cancelada, quiero saber el porque aun no se a realizado el Pago Correspondiente ya van varios meses y no he tenido ninguna respuesta, Espero tener una pronta Solución...Desde ya se despide atte. Rodrigo Fierro L.</t>
  </si>
  <si>
    <t>289363</t>
  </si>
  <si>
    <t>03/03/2022 10:33:05</t>
  </si>
  <si>
    <t>03/03/2022 14:56:39</t>
  </si>
  <si>
    <t>7.087.263-3</t>
  </si>
  <si>
    <t>HECTOR MELLA SANCHEZ</t>
  </si>
  <si>
    <t>Mi Estimados junto con saludarlos, quiero manifestar mi molestia ya que el 03/12/2021 estuve con contacto estrecho y a la vez me realice a los días después el examen dando POSITIVO todo esto empezó en el lugar de mi trabajo en donde hubo un Brote de Covid, todo bajo la supervisión de la Seremi de Salud en donde nos gestionaron las Licencias en la cual aun no a sido cancelada, quiero saber el porque aun no se a realizado el Pago Correspondiente ya van varios meses y no he tenido ninguna respuesta, Espero tener una pronta Solución...Desde ya se despide atte. Héctor Mella S.</t>
  </si>
  <si>
    <t>288358</t>
  </si>
  <si>
    <t>19/01/2022 12:27:04</t>
  </si>
  <si>
    <t>25/01/2022 10:00:33</t>
  </si>
  <si>
    <t>25/01/2022</t>
  </si>
  <si>
    <t>103692652</t>
  </si>
  <si>
    <t>NELSON ANDRES QUIROGA PEREZ</t>
  </si>
  <si>
    <t>nelsonquirogaperez88@gmail.com</t>
  </si>
  <si>
    <t>933364207</t>
  </si>
  <si>
    <t>10.369.265-2</t>
  </si>
  <si>
    <t>ME PRESENTO EN TEATINOS POR NO PAGO DE LICENCIAS MEDICAS DE NOVIEMBRE Y DICIEMBRE</t>
  </si>
  <si>
    <t>lm pagadas</t>
  </si>
  <si>
    <t>289377</t>
  </si>
  <si>
    <t>03/03/2022 13:24:13</t>
  </si>
  <si>
    <t>17/03/2022 09:21:56</t>
  </si>
  <si>
    <t>65.108.147-5</t>
  </si>
  <si>
    <t>FUNDACION EDUCACIONAL SANTA ANA</t>
  </si>
  <si>
    <t>administracion@escuelasantaana.cl</t>
  </si>
  <si>
    <t>322214433</t>
  </si>
  <si>
    <t>15.057.166-9</t>
  </si>
  <si>
    <t>JORGE CASTILLO LEIVA</t>
  </si>
  <si>
    <t>ESTIMADOS CON FECHA DE HOY NUESTRO TRABAJADOR JORGE CASTILLO LEIVA, RUT 15.057.166-9 FUE AGREDIDO Y SUSTRAIDO SU DOCUMENTACIÓN CUANDO SE DIRIGIA A SUS FUNCIONES LABORALES (ASALTO), POR LO QUE FUE DERIBADO A LA CLINICA VALPARAISO UBICADA EN AV,. BRASIL, EN ESTA SUCURSAL MEDICA NO LO QUISIERON ATENDER POR QUE NO LLEVABA SUS DOCUMENTOS POR LAS RAZONES YA ANTES MENSIONADAS A LA VES  LE SOLICITARON SUS LIQUIDACIONES DE SUELDO, CONSIDERO QUE SI UN FUNCIONARIO SE DIRIJE A UN CENTRO ASISTENCIAL CON CONVENIO CON ISL DE MANERA URGENTE, DEBERIAN ATENDERLO Y TRAMITAR INFORMACION CON LA MUTUAL, FAVOR REGULARIZAR ESTE TIPO DE SITUACIONES CON LOS CENTROS ASOCIADOS YA QUE NO QUEREMOS VOLVER A PASAR POR ESTE TIPO DE SITUACIONES.
eSPERANDO BUENA ACOGIDA, ADMINISTRACION</t>
  </si>
  <si>
    <t>Se consulta a prestador médico</t>
  </si>
  <si>
    <t xml:space="preserve">ID DE RECLAMO: 289377
FECHA RESPUESTA: 16-03-2022
Estimado
Don Jorge Castillo Leiva
Presente
 Junto con saludar, a través del presente se da respuesta a su reclamo N° 289377 ingresado mediante nuestro formulario OIRS, referido problemas en la atención con nuestro prestador médico Clínica Red Salud Valparaíso, debido a que no lo atendieron por no contar con su cédula de identidad, a causa del asalto que sufrió en el trayecto a su trabajo, donde le fueron robados sus documentos.
Este Instituto ha revisado su requerimiento, siendo posible informar mediante el presente lo siguiente: se realizó consulta a nuestro prestador médico Clínica RED Salud Valparaíso quienes nos informan que no se negó la atención médica por no contar con su cédula de identidad, el motivo fue que usted se rehusó a completar la Denuncia Individual de Accidente del Trabajo (DIAT), la cual debe ser completada por obligatoriedad, ya que esta activa la totalidad de la prestaciones asociadas al seguro.
Visto lo anterior, informamos que, si presenta secuelas derivadas del accidente, puede solicitar atención médica en nuestro prestador médico Clínica RED Salud Valparaíso, para esto debe completa la DIAT en dicho recinto o enviarla al correo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VALPARAÍSO (S)
INSTITUTO DE SEGURIDAD LABORAL
LRC 
</t>
  </si>
  <si>
    <t>288360</t>
  </si>
  <si>
    <t>19/01/2022 13:59:31</t>
  </si>
  <si>
    <t>26/01/2022 17:33:24</t>
  </si>
  <si>
    <t>26/01/2022</t>
  </si>
  <si>
    <t>19.080.132-2</t>
  </si>
  <si>
    <t>Pedro baraona sotomayor</t>
  </si>
  <si>
    <t>Vitacura</t>
  </si>
  <si>
    <t>peuro.baraona@gmail.com</t>
  </si>
  <si>
    <t>994288293</t>
  </si>
  <si>
    <t>Me deben dos licencia que siguen en trámite más la otra de desfase de pago ... Me van a quitar el departamento porque llevo atrasos y no me logro poner al día porque se suma y suma y ustedes no pagan como corresponde porfavor necesito respuesta estoy súper complicado y estoy quebrado entero por el accidente y no puedo trabajar porfavor respuesta para no tener que tomar medidas legales porque necesito ayuda gracias.</t>
  </si>
  <si>
    <t>Respuesta enviada por CRM al correo peuro.baraona@gmail.com</t>
  </si>
  <si>
    <t>289384</t>
  </si>
  <si>
    <t>03/03/2022 14:57:11</t>
  </si>
  <si>
    <t>17/03/2022 13:25:55</t>
  </si>
  <si>
    <t>11.661.378-6</t>
  </si>
  <si>
    <t>Cecilia Alfaro Inayao</t>
  </si>
  <si>
    <t>hectorinzio@gmail.com</t>
  </si>
  <si>
    <t>990509033</t>
  </si>
  <si>
    <t>11.878.639-4</t>
  </si>
  <si>
    <t>Cristina Alfaro Inayao</t>
  </si>
  <si>
    <t>MI HERMANA ESTA INTERNADA EN HOSPITAL, AYER LA OPERARON, HASTA ESTA HORA NADIEN NOS A LLAMADO O RESPONDIDO NUESTRAS LLAMADAS PARA SABER COMO ESTA. ENTENDEMOS EL AGOTAMIENTO DEL PERSONAL DE SALUD. ME GUSTARIA QUE DICHO PERSONAL ENTENDIERA IGUAL NUESTRA PREOCUPACION Y AHORA MISMO ENOJO POR TAN MALA COMUNICACION. POR FAVOR NECESIO ORIENTACION PARA PASOS JURIDICOS, YA QUE MI HERMANA ESTA EN ESTA CIRCUNSTANCIA POR NEGLIGENCIA MEDICA, SEGUN CONSTA EN UNA RESOLUCION ENVIADA POR UDS CUYO CODIGO DE ATENCION ES 1643482. ESPERO UNA PRONTA RESPUESTA.</t>
  </si>
  <si>
    <t xml:space="preserve">JEFE JAO TOMA CONTACTO CON USUARIA </t>
  </si>
  <si>
    <t>Estimada
Cecilia Alfaro Inayao
Presente
Junto con saludar, a través del presente se da respuesta a reclamo N° 289384   ingresado mediante nuestro formulario OIRS, por motivos hospitalarios de su hermana.
Este Instituto ha revisado su requerimiento, siendo posible informar mediante el presente lo siguiente:
Primeramente se revisaron nuestros sistemas y el caso de su hermana que Ud., señala no nos figura. Por tanto  nuestro Jefe de atencion y Operacion regional , tomó contacto telefónico con Ud., para obtener más detalles del caso y poderle orientar de mejor forma.
De acuerdo a la conversación sostenida  y a revisión del caso en las plataformas de información de este Instituto , se concluye e informa a Ud., que el caso no corresponde a este Instituto de Seguridad Laboral , y por tanto debe realizar la consulta o reclamo en la Institución que corresponda,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
Recordamos además que, ante cualquier reclamo, apelación, denuncia o disconformidad, Ud. puede dirigirse a la Superintendencia de Seguridad Social www.suseso.cl
Sin otro particular, le saluda atentamente;
SOFIA BOHLE PEREZ
DIRECCIÓN REGIONAL DE LOS LAGOS
INSTITUTO DE SEGURIDAD LABORAL
--</t>
  </si>
  <si>
    <t>289385</t>
  </si>
  <si>
    <t>03/03/2022 15:00:42</t>
  </si>
  <si>
    <t>07/03/2022 11:31:09</t>
  </si>
  <si>
    <t>JORGE LEIVA HUALA</t>
  </si>
  <si>
    <t>56945317005</t>
  </si>
  <si>
    <t>justificación para rechazar licencia que era una extensión de licencia anterior
que fue cancelada sin problemas</t>
  </si>
  <si>
    <t>debe realizar recurso reposición</t>
  </si>
  <si>
    <t>290410</t>
  </si>
  <si>
    <t>07/04/2022 15:15:45</t>
  </si>
  <si>
    <t>18/04/2022 15:35:14</t>
  </si>
  <si>
    <t>16.011.996-9</t>
  </si>
  <si>
    <t>Israel Boris Sepultada monje</t>
  </si>
  <si>
    <t>ibsm.sepulveda@gmail.com</t>
  </si>
  <si>
    <t>965844978</t>
  </si>
  <si>
    <t>Licencia medica rechazada en dos oportunidades, en primera instancia por documento mal emitido por profesional medico, con diagnostico de luxo-fractura del dedo indice F2, complementada con radiografía y resonancia magnética.</t>
  </si>
  <si>
    <t>Se cierra caso hoy lunes 18/04  ID 290410 y se subió respaldo a CRM.</t>
  </si>
  <si>
    <t>288375</t>
  </si>
  <si>
    <t>19/01/2022 23:44:10</t>
  </si>
  <si>
    <t>31/01/2022 15:35:00</t>
  </si>
  <si>
    <t>Oscar Balboa</t>
  </si>
  <si>
    <t>Presente una licencia médica, el 20/12/2021, por un accidente laboral, el cual tramite por el isl y está aprobado.
Ha pasado más de un mes y todavía no me pagan la licencia.
Necesito que me paguen ya que es difícil estar enfermo y sin dinero.</t>
  </si>
  <si>
    <t>Prestaciones económicas: Tiempo de otorgamiento de indemnizaciones</t>
  </si>
  <si>
    <t>290423</t>
  </si>
  <si>
    <t>08/04/2022 10:04:34</t>
  </si>
  <si>
    <t>14/04/2022 16:12:37</t>
  </si>
  <si>
    <t>175908501</t>
  </si>
  <si>
    <t>Joselinne Montoya</t>
  </si>
  <si>
    <t>jnmontoya.s@gmail.com</t>
  </si>
  <si>
    <t>979722868</t>
  </si>
  <si>
    <t>75234589</t>
  </si>
  <si>
    <t>MANUEL RIFFO RIFFO</t>
  </si>
  <si>
    <t>Don Manuel, en el ejercicio de sus funciones laborales el día 10 de febrero del año 2020 tiene un grave accidente, por el cual ingresa a urgencias con un cuadro clínico que provoco una serie de intervenciones y por el cual estuvo un mes y medio en la UCI inconsciente. Entre las intervenciones médicas a las que tuvo que someterme están, entre otras, trauma hepático con hemoperitoneo, trauma columna cervical con fracturas, fracturas costales múltiples, y neumonía grave, toda ellas con graves traumatismos y lesiones, lo han mantenido desde esa fecha en reposo sin posibilidad de recuperar su vida, e reinsertarse a trabajar ya que no puede caminar ni hacer tareas cotidianas como vestirse, todo ello en razón de la gravedad de las lesiones, y de estar en una situación de desamparo total. Ocurrido el accidente, don Manuel pasa aproximadamente un mes y medio en la UCI, y vuelve a su casa, a intentar, dentro de sus posibilidades llevar una vida medianamente normal. Don Manuel no podía vestirse ni bañarse solo, logro caminar luego de muchos meses, actualmente requiere de la asistencia completa de otra persona para vivir. No recibió atención medica hasta junio de 2021, y actualmente don Manuel Riffo se encuentra siendo atendido bajo seguro de accidente laboral, pero desde junio de 2021, que se encuentra en la espera de una hora medica con fisiatra, y su situación es de extrema urgencia, y el profesional fisiatra es la principal especialidad que debiera tratar sus lesiones derivadas de accidente laboral. La respuesta que nos dan es que no hay especialista que lo trate, que lleva meses con la agenda copada y que no hay nada que hacer. Lo que resulta impresentable considerando la negligencia del ISL al no otorgar cobertura a tiempo, y ahora, cuando se enteran del caso no otorgarle la prestación debidamente. Todo ello es aun más grave al estudiar las secuelas del accidente de don Manuel, de las que resulta del todo evidente, necesario, primordial y básico que un especialista de esta área atienda sus secuelas, síntomas e intente dentro de lo posible, ayudarlo a rehabilitarse.  De esta forma, presento este reclamo, para que de forma URGENTE, solucionen esta situación y se otorgue a don Manuel Riffo, además de las que están siendo entregadas, la cobertura de salud en la especialidad que se requiere ESPECIALISTA FISIATRA. Ello de manera apremiante. De igual forma, se nos informa que se le debe entregar audífonos pero a la fecha aun no se reciben, y el trabajador, dentro de su tratamiento esta el otorgamiento de este dispositivo. Agradeceremos tramitar ello y desplegar todas las medidas necesarias para que don Manuel Riffo reciba las atenciones y prestaciones de salud que le corresponden.</t>
  </si>
  <si>
    <t>Se cierra caso hoy 14 de abril y se sube respaldo a CRM</t>
  </si>
  <si>
    <t>288368</t>
  </si>
  <si>
    <t>Marisol Villalobos Cortes</t>
  </si>
  <si>
    <t>19/01/2022 16:58:39</t>
  </si>
  <si>
    <t>28/01/2022 16:17:28</t>
  </si>
  <si>
    <t>28/01/2022</t>
  </si>
  <si>
    <t>15.054.210-3</t>
  </si>
  <si>
    <t>Claudio Castro Rivera</t>
  </si>
  <si>
    <t>sycaegaca@gmail.com</t>
  </si>
  <si>
    <t>944816130</t>
  </si>
  <si>
    <t>hace ya una semana me acerque a la sucursal del ISL de la serena a preguntar por mi licencia, la respuesta que me dan es que esta en contraloría y tengo que esperar 15 días hábiles para que llegue y después hacer el estimativo de cuanto se me tiene que cancelar, no estoy conforme con la respuesta ya que mi licencia fue emitida  el día 16 de diciembre de 2021 y cada ves que llamo me informan lo mismo pero ya no son 15 días ya han trascurridos 30 días y ninguna respuesta, el día 10 de enero me emiten mi segunda licencia por 60 días, si no me han pagado la primera que espero para la segunda, tengo familia y una pensión que cancelar , encuentro que ustedes juegan con las personas, mi accidente fue laboral y catalogado grave, por la amputación de mi dedo y ahora tengo que volver a entrar a pabellón a volver a que me corten el dedo, y cuando entre a  pabellón de nuevo es retroceder  a cero y con la incertidumbre si quedare bien  en la próxima operación la cual todavía ni siquiera me pueden poder en tabla estoy con una  herida expuesta arriesgándome que  cada ves que me curan a que se me contamine y desde el día 10 de enero,  que me vio el doctor esperar un mes mas para que me pueda ver el dedo denuedo  sin ni siquiera hacer un seguimiento con el paciente  siendo que es el doctor que tienen ustedes en el hospital de coquimbo  que esta a cargo de accidentes laborales definitivamente como institución  gubernamental no dan soluciones , necesito el pago de mi licencia a la brevedad.
Claudio Castro Rivera</t>
  </si>
  <si>
    <t>Se da respuesta</t>
  </si>
  <si>
    <t>289394</t>
  </si>
  <si>
    <t>03/03/2022 19:01:13</t>
  </si>
  <si>
    <t>04/03/2022 12:05:39</t>
  </si>
  <si>
    <t>12536554k</t>
  </si>
  <si>
    <t>DEYANIRA ALMENDRAS</t>
  </si>
  <si>
    <t>deyaniraalmendras@gmail.com</t>
  </si>
  <si>
    <t>995839038</t>
  </si>
  <si>
    <t>76.741.977-5</t>
  </si>
  <si>
    <t>paisajismo arquitectonico</t>
  </si>
  <si>
    <t>solicita asociar empresa rut 76741977-5 paisajismo arquitectonico spa al rut 11897116-7 Daniela Palma Schublin para generar certificados de adhesión siniestralidad y accidentabilidad ISL</t>
  </si>
  <si>
    <t>se orienta como realizar asociación a empresa mediante oficina virtual</t>
  </si>
  <si>
    <t>290419</t>
  </si>
  <si>
    <t>07/04/2022 18:45:09</t>
  </si>
  <si>
    <t>29/04/2022 12:06:41</t>
  </si>
  <si>
    <t>16.267.684-9</t>
  </si>
  <si>
    <t>GABRIEL ROST NOVOA</t>
  </si>
  <si>
    <t>ps.rostnovoa@gmail.com</t>
  </si>
  <si>
    <t>81268670</t>
  </si>
  <si>
    <t>PRESENTE DENUNCIA SOSPECHA ENFERMEDAD PROFESIONAL, CON FECHA 31 DE MARZO, CON SINTOMATOLOGIA AGUDA POR SITUACION SALUD MENTAL, AL DIA DE HOY NO ME HAN CONTACTADO, ME HE MANTENIDO A ESPERA DE CONTACTO TELEFONICO Y NO SE ME HA ASIGNADO UNA EVALUACION MEDICA. LO ANTERIOR SE ENCUENTRA ESTIPULADO POR SUSESO CLARAMENTE "El organismo administrador o administrador delegado deberá someter al trabajador a la evaluación clínica, dentro del plazo máximo de 7 días corridos, contado desde la presentación de la DIEP, excepto en los casos calificados por el médico de urgencia" POR LO ANTERIOR, SOLICITO RESPUESTA A INCUMPLIMIENTO DE LO ESTIPULADO EN NORMATIVO Y POR QUE LAS MOLESTIAS AGUDAS DE MI ESTADO ACTUAL, NO ESTAN SIENDO CUBIERTAS DE MANERA OPORTUNA.</t>
  </si>
  <si>
    <t xml:space="preserve">CON FECHA 29-04-2022, SE DA RESPUESTA A RECLAMO VIA CORREO ELECTRONICO. </t>
  </si>
  <si>
    <t>Estimado
GABRIEL ALEJANDRO ROST NOVOA
Presente
Junto con saludar, a través del presente se da respuesta a su reclamo N° 290419 ingresado mediante nuestro
formulario OIRS, referido a Evaluación por Enfermedad Profesional.
Este Instituto ha revisado su requerimiento, siendo posible informar mediante el presente lo siguiente:
Vistas las plataformas de información del Instituto, podemos informar que efectivamente existió un incumplimiento
en los plazos estipulados en por SUSESO en cuanto a primera atención médica con prestador.
El retraso estuvo relacionado con el ingreso del caso a nuestro sistema, requisito estrictamente necesario para
iniciar peritaje.
Cabe señalar que, el tiempo de latencia desde la creación del siniestro (04-04-2022) de la Denuncia de
Enfermedad Profesional, y, el control médico y psicológico, fue en un periodo de 7 días.
Por otra parte, el Instituto de Seguridad Laboral, en su calidad de Organismo Administrador de la Ley N° 16.744.,
se encuentra mejorando los procesos internos y con nuestros prestadores en convenio, para evitar retrasos e
inconvenientes con nuestros afiliados-.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</si>
  <si>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290430</t>
  </si>
  <si>
    <t>08/04/2022 11:16:21</t>
  </si>
  <si>
    <t>11/04/2022 16:33:50</t>
  </si>
  <si>
    <t>8.270.636-4</t>
  </si>
  <si>
    <t>HUMBERTO RUBEN NAVIA VILCHES</t>
  </si>
  <si>
    <t>sincorreo@gmail.com</t>
  </si>
  <si>
    <t>920852636</t>
  </si>
  <si>
    <t>RECLAMO POR NO PAGO LICENCIA MEDICA,  CORRESPONDIENTE AL PERIODO DE REPOSO DESDE 20/02/2022  AL 21 DE MARZO, LA CUAL FUE TRAMITADA EN FECHA CORRESPONDIENTE, AGREGAR QUE ME ENCUENTRO ESPERANDO EL PAGO PUES DEPENDO DE ESTE INGRESO PARA SUBSISTIR.</t>
  </si>
  <si>
    <t>Se da respuesta vía telefónica y correo electrónico.</t>
  </si>
  <si>
    <t xml:space="preserve">ID DE RECLAMO: 290430
FECHA RESPUESTA: 11/04/2022
Estimado 
HUMBERTO NAVIA VILCHES
Presente 
Junto con saludar, a través del presente se da respuesta a su reclamo N° 290430 ingresado mediante nuestro formulario OIRS, referido al retraso del pago de licencia médica N° 8270636-4.
Este Instituto ha revisado su requerimiento, siendo posible informar mediante el presente lo siguiente: La licencia médica N° 8270636-4 se tramitó con fecha 28/02/2022, no obstante, fue devuelta a etapa de Recepción con fecha 11/03/2022, debido a que se encontraba errada la fecha del accidente, hecho que produjo un retraso en la correcta tramitación de dicha licencia.
Visto lo anterior, indicamos a usted que con fecha 11/04/2022 se aprobó licencia médica para proceder al respectivo calculo y pago de ésta.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MARIO GARAY VEGA
DIRECCIÓN REGIONAL DE AYSEN 
INSTITUTO DE SEGURIDAD LABORAL
JZC
</t>
  </si>
  <si>
    <t>289401</t>
  </si>
  <si>
    <t>04/03/2022 09:07:47</t>
  </si>
  <si>
    <t>34</t>
  </si>
  <si>
    <t>16/03/2022</t>
  </si>
  <si>
    <t>12.929.925-8</t>
  </si>
  <si>
    <t>ANA MARIA CARRASCO ZAPATA</t>
  </si>
  <si>
    <t>anamaria.czapata@gmail.com</t>
  </si>
  <si>
    <t>964133310</t>
  </si>
  <si>
    <t>junto con saludar, informo que realice denuncia de mi caso en el mes de enero, donde recibí la primera atención y me indicaron que recibiría atención psicológica y a la brevedad. Desde ese entonces solo he recibido excusas de que no tienen hora con psicólogo ni en el mes de enero, febrero y hasta la fecha. Este proceso finalmente solo me ha traído problemas y ni siquiera he recibido prestaciones médicas. Espero se pueda regularizar los tiempos de espera y la atención recibida. saludos cordiales.</t>
  </si>
  <si>
    <t>289412</t>
  </si>
  <si>
    <t>04/03/2022 11:35:01</t>
  </si>
  <si>
    <t>08/03/2022 12:53:28</t>
  </si>
  <si>
    <t>www@www.cl</t>
  </si>
  <si>
    <t>Reclamo por retraso en pagos de licencias</t>
  </si>
  <si>
    <t>lm tramitada en pre contraloría. demora por haber sido reemplazada por error en emisión</t>
  </si>
  <si>
    <t>288390</t>
  </si>
  <si>
    <t>20/01/2022 11:35:58</t>
  </si>
  <si>
    <t>21/01/2022 14:21:06</t>
  </si>
  <si>
    <t>Juan pino</t>
  </si>
  <si>
    <t>Me acaba de llegar un correo y me manifiesta que debería estar depositado el total de mi licencia reviso mi cuenta y no está el abono ,enserio esto es una broma para ustedes?
La verdad es que iré a la oficina de rancagua ya que me cansé que se rían en mi cara 
Ojalá nunca les pase esto a UD que tienen UE andar mendigando el pago de una licencia médica</t>
  </si>
  <si>
    <t xml:space="preserve">se gestiona comprobante de pago de licencia con la unidad de subsidios </t>
  </si>
  <si>
    <t xml:space="preserve">
ID DE RECLAMO: 288390/ 288401
FECHA RESPUESTA: 21-01-2022
Estimado Juan Pablo Pino Cariqueo 
Presente
 Junto con saludar, a través del presente se da respuesta a sus reclamos N° 288390/ 288401, ingresados mediante nuestro formulario OIRS, referido al pago de su licencia médica.
Este Instituto ha revisado su requerimiento, siendo posible informar mediante el presente lo siguiente: el pago de su licencia médica se encuentra depositado.
Visto lo anterior, indicamos a usted que el pago de su licencia está disponible en su cuenta rut, se adjunta comprobante. Además, se informa que el cálculo de su licencia se basó en la declaración de renta realizada por usted en el año 2021.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JOSE GRANADA MENESES
DIRECCIÓN REGIONAL DE O´HIGGINS
INSTITUTO DE SEGURIDAD LABORAL
DMV
</t>
  </si>
  <si>
    <t>289414</t>
  </si>
  <si>
    <t>04/03/2022 11:42:37</t>
  </si>
  <si>
    <t>14/03/2022 15:30:46</t>
  </si>
  <si>
    <t>Veronica Janette Mella Troncoso</t>
  </si>
  <si>
    <t>10.366.959-6</t>
  </si>
  <si>
    <t>JEANNETTE ALICIA RECART PARRA</t>
  </si>
  <si>
    <t>Valdivia</t>
  </si>
  <si>
    <t>jrecart.1806@gmail.com</t>
  </si>
  <si>
    <t>92250619</t>
  </si>
  <si>
    <t>Nulidad de todo lo obrado. Solicita nuevo día y horario para prueba testimonial</t>
  </si>
  <si>
    <t>Sin antecedentes adicionales</t>
  </si>
  <si>
    <t>288386</t>
  </si>
  <si>
    <t>20/01/2022 10:49:42</t>
  </si>
  <si>
    <t>27/01/2022 12:19:13</t>
  </si>
  <si>
    <t>27/01/2022</t>
  </si>
  <si>
    <t>13.042.540-2</t>
  </si>
  <si>
    <t>Yerina Moya Gatica</t>
  </si>
  <si>
    <t>yerinamoyagatica@gmail.com</t>
  </si>
  <si>
    <t>987390390</t>
  </si>
  <si>
    <t>Reembolso por atención medica de accidente</t>
  </si>
  <si>
    <t>Prestaciones médicas: Facturación y cobro</t>
  </si>
  <si>
    <t>Scarleth no tramita solicitud ya que siniestro no estaba calificado
siniestro recién calificado el 09-12-2021
solicitud realizada el día 06-01</t>
  </si>
  <si>
    <t>288399</t>
  </si>
  <si>
    <t>20/01/2022 13:46:56</t>
  </si>
  <si>
    <t>27/01/2022 12:21:01</t>
  </si>
  <si>
    <t>26.464.475-5</t>
  </si>
  <si>
    <t>Ronald Caldera</t>
  </si>
  <si>
    <t>ronaldjosecaldera@gmail.com</t>
  </si>
  <si>
    <t>950530451</t>
  </si>
  <si>
    <t>Desde el mes de octubre del pasado año. se han ingresado cuatro licencias medicas que hasta la fecha no han sido cancelada. Señalando a través de vía telefónica que se encuentran en calculo. que dicho calculo no tiene un tiempo determinado. Por favor necesito una urgente solución ya que debo de cancelar mis gastos. Y la gestión y atención del ISL ha sido pésimo. llevan dos meses realizando un calculo que no tiene fin.</t>
  </si>
  <si>
    <t>2 primeras lm calculadas, pago en 10 días hábiles desde el 24-01
3° licencias se está gestionando el reemplazo
4 licencia e contraloría</t>
  </si>
  <si>
    <t>288392</t>
  </si>
  <si>
    <t>20/01/2022 11:57:31</t>
  </si>
  <si>
    <t>21/01/2022 15:22:31</t>
  </si>
  <si>
    <t>Enrique Carrasco Borgheresi</t>
  </si>
  <si>
    <t>14.060.016-4</t>
  </si>
  <si>
    <t>Carmen Gloria Torres Peña</t>
  </si>
  <si>
    <t>Hualpén</t>
  </si>
  <si>
    <t>carmengtorres@yahoo.com</t>
  </si>
  <si>
    <t>966466339</t>
  </si>
  <si>
    <t>Con fecha 13 de Enero de 2022, a las 8:30 AM, fui informada que mi compañera de trabajo había salido positivo a Covid, por lo cual, la Seremi de Salud me catalogo como contacto estrecho laboral, dándome cuarentena desde el día 12 de enero al 18 de enero de 2022, el día martes 18 de enero, me llama una enfermera del ISL, la cual me pregunto mi estado de salud y me realizo algunas preguntas sobre posibles síntomas, donde le comente que entre los días 13 y 14 de enero, presente dolor de garganta, tos, congestión y un poco de perdida de olfato y gusto, pero que a la fecha (18/01/2022) algunos síntomas habían desaparecido y otro como tos los presentaba levemente,  a lo que me indico que enviaría el 19 de enero, personal medico, para evaluar mi situación, cosa que a la fecha de hoy no ha ocurrido.
De lo antes expuesto, solicito evaluar urgentemente mi situación, ya que yo debí volver a trabajar el día 19/01/2022 y a mi empleador no ha recibido ninguna notificación por mi ausencia laboral por parte de ningún organismo publico. Además no tengo claro si aun mantengo cuarentena, ya que yo tampoco he recibido notificación.</t>
  </si>
  <si>
    <t>documentos de respaldo</t>
  </si>
  <si>
    <t>290442</t>
  </si>
  <si>
    <t>JUAN PABLO ALVARADO LECAROS</t>
  </si>
  <si>
    <t>08/04/2022 14:58:13</t>
  </si>
  <si>
    <t>14/04/2022 16:47:40</t>
  </si>
  <si>
    <t>13.117.035-1</t>
  </si>
  <si>
    <t>Hector Rivera</t>
  </si>
  <si>
    <t>nayo2015.hlri@gmail.com</t>
  </si>
  <si>
    <t>965070206</t>
  </si>
  <si>
    <t>Atraso en pago licencia por incapacidad laboral emitida a fines de febrero. Envié reclamo anterior con número de solicitud 290030. Ya tengo otra licencia medica vigente y aun no me pagan la anterior que tiene folio n°66632565-6</t>
  </si>
  <si>
    <t>Se envía respuesta a través de CRM</t>
  </si>
  <si>
    <t>289419</t>
  </si>
  <si>
    <t>04/03/2022 12:40:36</t>
  </si>
  <si>
    <t>29/03/2022 16:41:02</t>
  </si>
  <si>
    <t>19.338.684-9</t>
  </si>
  <si>
    <t>Camila Cruz Peralta</t>
  </si>
  <si>
    <t>camilajaviera235@gmail.com</t>
  </si>
  <si>
    <t>949082234</t>
  </si>
  <si>
    <t>Hola buen día, el día 26 de Octubre del 2021 tuve un accidente, el cual tuve muchas atenciones y me sirvieron, pero me quedan aún sin respuesta el temas de mis dientes quebrados, solo me han llamado como para hacer presupuesto, pero aún después de 4 meses aún no me han atendido o hecho algo.con respecto a lo dental, además el traumatólogo de la Clínica de los Carreras, me derivo a un especialista en mano, para que me puedan operar, y aún no recibo, información de eso, por último necesito saber el lugar donde me lo harán como para llamar directo y ver si es que me lo van hacer, o alomejor me pueden indicar otras cosas.
Espero que me puedan ayudar, ya que no es primer reclamo que hago.
Quedo atenta a las respuesta,
Saludos.,</t>
  </si>
  <si>
    <t>Se solicita prorroga debido a que se deriva a MDT de nivel central</t>
  </si>
  <si>
    <t xml:space="preserve">ID DE RECLAMO: 289419
FECHA RESPUESTA: 29-03-2022
Estimada
Sra. Camila Cruz Peralta
Presente
 Junto con saludar, a través del presente se da respuesta a su reclamo N° 289419 ingresado mediante nuestro formulario OIRS, referido a retrasos en las atenciones médicas, tanto de odontología, así como definición de fecha de cirugía de mano.
Este Instituto ha revisado su requerimiento, siendo posible informar mediante el presente lo siguiente: su caso fue derivado al médico del trabajo de ISL, para revisar las prestaciones que corresponde otorgar.
Visto lo anterior, informamos que ISL analizó los antecedentes clínicos donde se discriminó los diagnósticos laborales de los comunes lo que quedó reflejado en Oficio Mixto, el cual fue enviado a través de una carta certificada a su domicilio y recibirá dentro de los próximos días. Le comento también que tiene hora con traumatólogo especialista en mano en Clínica RED Salud Valparaíso el miércoles 30 de marzo.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</si>
  <si>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267924</t>
  </si>
  <si>
    <t>Valentina Villanueva</t>
  </si>
  <si>
    <t>03/01/2022 10:07:13</t>
  </si>
  <si>
    <t>04/01/2022 15:47:51</t>
  </si>
  <si>
    <t>15/01/2022</t>
  </si>
  <si>
    <t>04/01/2022</t>
  </si>
  <si>
    <t>03/01/2022</t>
  </si>
  <si>
    <t>19.754.574-7</t>
  </si>
  <si>
    <t>Re</t>
  </si>
  <si>
    <t>reeeeinaldo@hotmail.com</t>
  </si>
  <si>
    <t>48598316</t>
  </si>
  <si>
    <t>Reinaldo lizana</t>
  </si>
  <si>
    <t>Hola buenas tardes, junto con saludarle me veo en la necesidad de volver a escribirles ya que no me han contestado y por medio telefónico no pueden dar respuesta, debido al no pago de mi previsión de salud, ya que está debe ser pagada por ustedes junto con la licencia al igual que mi afp, la cual aún no han Sido canceladas. además me veo en la necesidad  de pedir el los montos por como me están pagando las licencias médicas y como están calculando estás ya que mi sueldo bruto superaba los 550 y esto no cuadra con los montos pagados por ustedes.
De antemano muchas gracias.  
Reinaldo lizana 
19754574-7</t>
  </si>
  <si>
    <t>Base de calculo no contampla bonos, SIL revisa la base de calculos
Lm en contaloría.
Cotizacionesse pagan a medida que se pagan las licencias médicas</t>
  </si>
  <si>
    <t>290453</t>
  </si>
  <si>
    <t>09/04/2022 10:27:14</t>
  </si>
  <si>
    <t>19/04/2022 13:37:23</t>
  </si>
  <si>
    <t>21/04/2022</t>
  </si>
  <si>
    <t>Solicito desafiliación del ISL, dado que desde abril 2021 me encuentro adherida a la mutual ACHS. Esto dado el trabajo como independiente a honorarios que ejecuto en el hospital de urgencia asistencia publica. Este año tuve problemas con la declaración de renta caso en su ISL OIRS nº 290257, por ende para el 2023 no deseo tener la misma problemática y futuros descuentos en mi declaración que no aplican. 
Adjunto enlace de mi google drive donde se encuentra certificado de afiliación y antigüedad ACHS https://drive.google.com/file/d/1Qr0t1oKTZa5icjrJ7CFoOsvafbeiGFDA/view?usp=sharing
En previred ademas se encuentran los pagos a mi rut</t>
  </si>
  <si>
    <t>Respuesta enviada por sistema CRM al correo casilva27@uc.cl</t>
  </si>
  <si>
    <t>289431</t>
  </si>
  <si>
    <t>04/03/2022 19:59:52</t>
  </si>
  <si>
    <t>09/03/2022 09:50:42</t>
  </si>
  <si>
    <t>Un saludo a todos .quiero informarles que durante la fecha  06/04/2021 ,nunca he recibido una transferencia para el pago de mi licencia con folio 49523115-1. 
Muchas gracias .</t>
  </si>
  <si>
    <t>lm pagada el 06-04-2021</t>
  </si>
  <si>
    <t>288401</t>
  </si>
  <si>
    <t>20/01/2022 15:31:50</t>
  </si>
  <si>
    <t>21/01/2022 14:24:42</t>
  </si>
  <si>
    <t>Juan Pino Cariqueo</t>
  </si>
  <si>
    <t>Don Juan nos indica que lo han tramitado demasiado por el pago de una LME y que él nos indica, le habló el Director regional por correo electrónico la cual le indica que el depósito de su pago sería hoy, sin embargo, se revisa los convenios de Banco Estado y no está el depósito. Trabajador se siente engañado y nos indica que se están riendo en su cara.</t>
  </si>
  <si>
    <t>se solicita comprobante de pago  a la unidad de subsidios</t>
  </si>
  <si>
    <t>267934</t>
  </si>
  <si>
    <t>03/01/2022 13:53:34</t>
  </si>
  <si>
    <t>11/01/2022 13:09:10</t>
  </si>
  <si>
    <t>11/01/2022</t>
  </si>
  <si>
    <t>9.498.066-6</t>
  </si>
  <si>
    <t>Juan Díaz vargas</t>
  </si>
  <si>
    <t>jnelsondiazv@gmail.com</t>
  </si>
  <si>
    <t>976272077</t>
  </si>
  <si>
    <t>94980666</t>
  </si>
  <si>
    <t>Juan Díaz</t>
  </si>
  <si>
    <t>Hasta cuando toman para el pelo... Que se creen que a mí familia le doy piedras con agua.. por la irresponsabilidad de ustedes.. más de un mes sin pago .. porque ustedes no aún están celebrando las fiestas de fin de año . Un tipo del call llamado Eduardo rozas, porque no lo sacan parece robot.. lo único que sabe decir es está en trámite o llame en una semana más.  Que se creen .. mentirosos. Yo voy a llamar al canal de televisión.. para que todo el mundo vea cómo son ustedes de mentirosos.. paguen .. y paguen .</t>
  </si>
  <si>
    <t>se da aviso a contraloría, lm en calculo.
Se da fecha de pago</t>
  </si>
  <si>
    <t>289439</t>
  </si>
  <si>
    <t>07/03/2022 10:23:32</t>
  </si>
  <si>
    <t>18/03/2022 13:00:05</t>
  </si>
  <si>
    <t>JUAN FRANCISCO ANDRADE LILLO</t>
  </si>
  <si>
    <t>jfal6335@gmail.com</t>
  </si>
  <si>
    <t>Mediante el presente vengo a interponer reclamó, motivo que ya cumplido un mes de la Licencia médica Folio Nro. 65768691-3, al ser consultado al sistema de informaciones por el pago de esta, se me informa, que aún está en tramitación, por lo que debo consultar dentro de 10 días hábiles más, el problema es que es mes de marzo y se incurre en muchos gastos y obligaciones personales y como padre,  por lo cual apelando a su consideración y comprensión solicito una pronta respuesta, ya que es mi única fuente de ingreso y dependo de esos dineros, por lo cual espero que dicha solicitud tenga una pronta respuesta positiva y así poder continuar con este proceso recuperación de la grave lesión que sufrí.
De antemano, muchas gracias.</t>
  </si>
  <si>
    <t>lm tramitada, en precontraloría desde el 04-03
se tramita nueva lciencia médica</t>
  </si>
  <si>
    <t>290457</t>
  </si>
  <si>
    <t>11/04/2022 00:20:25</t>
  </si>
  <si>
    <t>19/04/2022 14:48:47</t>
  </si>
  <si>
    <t>10.560.012-7</t>
  </si>
  <si>
    <t>MARISOL GARRIDO DIAZ</t>
  </si>
  <si>
    <t>Arauco</t>
  </si>
  <si>
    <t>megarridod@gmail.com</t>
  </si>
  <si>
    <t>989106695</t>
  </si>
  <si>
    <t>105600127</t>
  </si>
  <si>
    <t>SEÑORES: ISL soy contribuyente de 1o categoría, Inicio Actividad fecha 
 año 2004, giro es Residencial y Servicio de Comida  móvil, código de actividad  559001 y 561000  en este momento tengo  14 trabajadores.
Hasta Enero 2022 pagaba en accidente de trabajo el 2,63% y en Febrero año 2022 sube la   tasa   de cotización al 7,73% sin aviso previo,no enviaron ninguna notificación al correo.
En cuanto a los beneficios que tengo por algún trabajador que sufra un accidente no se nada.NECESITO SABER PORQUE SUBIÓ LA TASA DE COTIZACIÓN ,DONDE CONSULTAR  Y LOS BENEFICIOS QUE TENGO POR PERTENECER AL ISL.SI FUESE PRESENCIAL SERIA MUCHO MEJOR PARA VER LOS PRO Y LOS CONTRA .
CUANDO HE LLAMADO ME DERIVAN A DIFERENTES TELÉFONOS ,ESPERO,ESPERO Y SIGO CON LAS MISMAS DUDAS .
ESPERANDO  UNA EXCELENTE RESPUESTA 
SALUDA ATTE.
MARISOL GARRIDO DIAZ</t>
  </si>
  <si>
    <t>Se cierra caso hoy martes 19 de abril y se sube respado a CRM</t>
  </si>
  <si>
    <t>267941</t>
  </si>
  <si>
    <t>03/01/2022 17:03:38</t>
  </si>
  <si>
    <t>13/01/2022 12:33:01</t>
  </si>
  <si>
    <t>13/01/2022</t>
  </si>
  <si>
    <t>13.606.265-4</t>
  </si>
  <si>
    <t>CLAUDIA SEPULVEDA GUTIERREZ</t>
  </si>
  <si>
    <t>Hualqui</t>
  </si>
  <si>
    <t>constructoraclaudiasepulveda@gmail.com</t>
  </si>
  <si>
    <t>993208210</t>
  </si>
  <si>
    <t>AL INGRESAR AL PORTAL EMPLEADORES, PARA SACAR CERTIFICADOS, NO PERMITE MODIFICAR DATOS DE REPRESENTANTE LEGAL, IMPIDIENDO SACAR CERTIFICADOS. PAGINA MUESTRA VENTANA POP UP SOLICITANDO ENTRAR A "MIS DATOS" SIN EMBARGO AL REALIZARLO INDICA QUE EXISTEN PROBLEMAS PARA "RENDERIZAR CONTENIDO WEB" IMPIDIENDO HACER CUALQUIER MODIFICACIÓN, ESTO VIENE OCURRIENDO HACE VARIOS DIAS</t>
  </si>
  <si>
    <t>267936</t>
  </si>
  <si>
    <t>03/01/2022 15:23:31</t>
  </si>
  <si>
    <t>05/01/2022 16:08:35</t>
  </si>
  <si>
    <t>05/01/2022</t>
  </si>
  <si>
    <t>119472113</t>
  </si>
  <si>
    <t>Scarlett Munster</t>
  </si>
  <si>
    <t>scarlett.munsterv@gmail.com</t>
  </si>
  <si>
    <t>973198671</t>
  </si>
  <si>
    <t>Licencias Medicas rechazadas</t>
  </si>
  <si>
    <t>siniestro con calificación comun, lm serán reemplazadas</t>
  </si>
  <si>
    <t>290464</t>
  </si>
  <si>
    <t>11/04/2022 10:11:12</t>
  </si>
  <si>
    <t>13/04/2022 16:47:56</t>
  </si>
  <si>
    <t>Anselmo Vergara</t>
  </si>
  <si>
    <t>El 24 de marzo se realizo ya un reclamo oirs y aun no tiene respuesta.... estoy a la espera de una prestador medico  de bio bio ... necesito una respuesta a la brevedad ya que este es mi segundo reclamo y aun no contestan.</t>
  </si>
  <si>
    <t>Se sube respaldo a CRM y se cierra caso hoy 13 de abril.</t>
  </si>
  <si>
    <t>290465</t>
  </si>
  <si>
    <t>11/04/2022 10:12:03</t>
  </si>
  <si>
    <t>19/04/2022 13:40:48</t>
  </si>
  <si>
    <t>Lorraine de Laire Peirano</t>
  </si>
  <si>
    <t>ldelaire@hotmail.es</t>
  </si>
  <si>
    <t>Mi licencia de fecha 22 de febrero, por 60 días, fue pagada parcialmente, la reclame a la of virtual, el 28 de marzo, el  monto total a pagar era de $3.630.041 y la diferencia a pagar que quedo pendiente es de $961.855,
Atenta a sus comentarios,
Gracias</t>
  </si>
  <si>
    <t>Respuesta enviada por sistema CRM al correo ldelaire@hotmail.es</t>
  </si>
  <si>
    <t>267938</t>
  </si>
  <si>
    <t>03/01/2022 16:29:57</t>
  </si>
  <si>
    <t>06/01/2022 09:42:20</t>
  </si>
  <si>
    <t>06/01/2022</t>
  </si>
  <si>
    <t>9.317.334-1</t>
  </si>
  <si>
    <t>BELTRAN POBLETE SARA ESTER</t>
  </si>
  <si>
    <t>sarabeltranpoblete@yahoo.cl</t>
  </si>
  <si>
    <t>977325757</t>
  </si>
  <si>
    <t>LICENCIA N° 60029020-7 SE EMITIO EL 14 DE OCTUBRE Y A LA FECHA TODAVIA NO ME LA CANCELAN</t>
  </si>
  <si>
    <t>se calculará el 05-01-22 pero por cierre contable no es posible realizar pagos.</t>
  </si>
  <si>
    <t>267948</t>
  </si>
  <si>
    <t>03/01/2022 18:46:49</t>
  </si>
  <si>
    <t>14/01/2022 16:03:12</t>
  </si>
  <si>
    <t>14/01/2022</t>
  </si>
  <si>
    <t>17.504.923-1</t>
  </si>
  <si>
    <t>Diego Murillo Cabezas</t>
  </si>
  <si>
    <t>dgmurillo.c16@gmail.com</t>
  </si>
  <si>
    <t>75801929</t>
  </si>
  <si>
    <t>No pago de licencias medicas</t>
  </si>
  <si>
    <t>Se solicita a encargada de Salud Laboral que consulte por demora en la aprobación de dos lm, finalmente son aprobadas el 13-01-2021-</t>
  </si>
  <si>
    <t xml:space="preserve">ID DE RECLAMO: 267948
FECHA RESPUESTA: 14-01-2022
Estimado
Don Diego Murillo Cabezas
Presente
Junto con saludar, a través del presente se da respuesta a su reclamo N° 267948 ingresado mediante nuestro formulario OIRS, referido al pago pendiente de dos licencias médicas.
Este Instituto ha revisado su requerimiento, siendo posible informar mediante el presente lo siguiente: que existe una demora en la aprobación de las licencias médicas por parte de nuestra Contraloría Médica, que se ha traducido en el retraso en el pago de sus licencias médicas.
Visto lo anterior, indicamos a usted que ambas licencias por las cuales consulta estarán disponibles a pago el día miércoles 19 de enero.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CHAVEZ MUÑOZ
DIRECCIÓN REGIONAL DE VALPARAÍSO
INSTITUTO DE SEGURIDAD LABORAL
LRC
</t>
  </si>
  <si>
    <t>290476</t>
  </si>
  <si>
    <t>11/04/2022 11:05:34</t>
  </si>
  <si>
    <t>19/04/2022 13:44:54</t>
  </si>
  <si>
    <t>68750792</t>
  </si>
  <si>
    <t>944001547</t>
  </si>
  <si>
    <t>EL TRABAJADOR SUFRIO UN ACCIDENTE LABORAL, SE ACERCO A LA SUCURSAL DE SAN BERNARDO UBICADA EN FREIRE 339 Y NO LO DEJARON INGRESAR PORQUE SEGUN, NO ESTA ADHERIDO. ESA NO ES FORMA DE TRATAR A UN TRABAJADOR Y MENOS, NEGARLE ATENCIÓN MEDICA.</t>
  </si>
  <si>
    <t>Respuesta enviada por sistema CRM al correo vanessa.upizarro@transportespizarro.com</t>
  </si>
  <si>
    <t>289453</t>
  </si>
  <si>
    <t>07/03/2022 14:54:27</t>
  </si>
  <si>
    <t>18/03/2022 10:14:55</t>
  </si>
  <si>
    <t>Oscar avila</t>
  </si>
  <si>
    <t>lm en contraloría
289276</t>
  </si>
  <si>
    <t>290477</t>
  </si>
  <si>
    <t>11/04/2022 11:34:28</t>
  </si>
  <si>
    <t>7.866.198-4</t>
  </si>
  <si>
    <t>María Cristina Henríquez Muñoz</t>
  </si>
  <si>
    <t>mariacristihenriquez@gmail.com</t>
  </si>
  <si>
    <t>930378463</t>
  </si>
  <si>
    <t>No me han pagado licencia de fecha 01 de enero a 28 de febrero de 2022.</t>
  </si>
  <si>
    <t>290473</t>
  </si>
  <si>
    <t>11/04/2022 10:57:00</t>
  </si>
  <si>
    <t>SUFRI ACCIDENTE DE TRAYECTO, ENTRE MI DOMICILIO Y EL CENTRO DE ATENCION DE ISL HCUM, CUANDO ME DIRIGIA A TERAPIA DE KINESIOLOGO. INGRESE A SUA DE HCUM, SIENDO LAS 13.08 HRS, EN ESE HORARIO NO SE VEIAN FUNCIONARIOS LLAMANDO, YA QUE COINCIDIA CON HORARIOS DE ALMUERZO, ME ATENDIERON A LAS 15:05 HRS, SEGUN PAPELETA DE REGISTRO SALI DE LA ATENCION A LAS 16:46 HRS, POSTERIORMENTE TUVE QUE IR A MESON DE ISL PARA EL INGRESO, EN EL QUE TUVIERON MUCHAS DUDAS ADMINISTRATIVAS, PORQUE NO SABIAN COMO INGRESAR EL CASO, FINALMENTE ENTRE TODOS LOS TRAMITES (INGRESO, FARMACIA, ETC) ME RETIRE A LAS 18.00 HRS APROXIMADAMENTE, DEBIENDO REALIZAR VARIOS TRAMITES ADMINISTRATIVOS, CON UNA BOTA ORTOPEDICA Y DIFICULTAD PARA MOVILIZARME. POR LO QUE SOLICITO REVISAR ESTA SITUACION, CON SU PRESTADOR MEDICO Y MEJORAR LOS FLUJOS DE GESTION ADMINISTRATIVA, PARA QUE LOS TRABAJADORES NO DEBAN PASAR POR TANTOS LUGARES Y AREAS DISTINTAS, PARA GESTIONAR LOS ACCIDENTES. POR ULTIMO SEÑALAR, QUE DESDE ISL SOLICITAN ANTECEDENTES COMPLEMENTARIOS DE MI ACCIDENTE, DIRECTAMENTE AL EMPLEADOR, CONSULTANDO SI ACEPTA RECIBIR LAS NOTIFICACIONES, PESE A LA RESPUESTA DE PREVENCION DEL HHHA, EN EL CUAL SE INFORMA QUE ISL DEBE CONTACTAR DIRECTAMENTE AL FUNCIONARIO Y PEDIR ESTOS ANTECEDENTES, ISL NO ME CONTACTA, AFECTANDO MI CALIFICACION EN CASO DE NO CUMPLIR LOS PLAZOS ESTIPULADOS. TODO ELLO SE REGISTRA MEDIANTE CORREO ELECTRONICO. SUSESO EN SU COMPENDIO DE ACCIDENTES DE TRABAJO Y ENFERMEDADES PROFESIONALES, ESTABLECE QUE EN CASO DE NECESITAR ANTECEDENTES COMPLEMENTARIOS, ES EL ORGANISMO ADMINISTRADOR, QUIEN CONTACTARA AL TRABAJADOR, PARA PEDIRLOS Y ORIENTAR RESPECTO AL LLENADO DE ESTOS.</t>
  </si>
  <si>
    <t>289450</t>
  </si>
  <si>
    <t>Marcelo Andrés Triviño Alvarez</t>
  </si>
  <si>
    <t>07/03/2022 13:42:09</t>
  </si>
  <si>
    <t>17/03/2022 15:43:41</t>
  </si>
  <si>
    <t>Alejandra Estela Sierpe Vera</t>
  </si>
  <si>
    <t>13.059.713-0</t>
  </si>
  <si>
    <t>Pilar Vargas</t>
  </si>
  <si>
    <t>Región de Magallanes y de la Antártica Chilena</t>
  </si>
  <si>
    <t>Punta Arenas</t>
  </si>
  <si>
    <t>pilarvargasg@gmail.com</t>
  </si>
  <si>
    <t>983412331</t>
  </si>
  <si>
    <t>El día 20 de septiembre de 2021, le escribí a doña Natali Díaz de Cado, que entiendo organizaban los cursos en pandemia que se transmitían por Facebook y por zoom, para consultarle el porque hasta esa fecha y aún persiste, no me ha hecho llegar la certificación de los siguientes cursos que me inscribí y asistí por zoom, que son:
1. CURSO-Ley 21.342: MEDIDAS DE PROTECCIÓN PARA EL RETORNO GRADUAL Y SEGURO AL TRABAJO EN EL MARCO DE CRISIS SANITARIA COVID-19 (25 DE JUNIO 2021).
2.CURSO-SALUD MENTAL EN NIÑAS Y NIÑOS DE 5 A 9 AÑOS (23 DE JUNIO 2021).
3. CURSO - LIMPIEZA Y DESINFECCIÓN EN LOS LUGARES DE TRABAJO (08 DE JULIO DE 2021).
Por lo que mi reclamo es cuando tendré dichas certificaciones remitidas a mi correo, debido a que ha transcurrido demasiado tiempo de espera.
Ojala a la brevedad me puedan solucionar este problema</t>
  </si>
  <si>
    <t>Prestaciones preventivas</t>
  </si>
  <si>
    <t>Se envió respuesta y certificados de capacitación solicitados</t>
  </si>
  <si>
    <t>Se envió respuesta sobre el reclamo efectuado y se adjuntaron certificados de capacitación solicitados.</t>
  </si>
  <si>
    <t>267965</t>
  </si>
  <si>
    <t>04/01/2022 14:47:36</t>
  </si>
  <si>
    <t>07/01/2022 14:57:37</t>
  </si>
  <si>
    <t>16/01/2022</t>
  </si>
  <si>
    <t>07/01/2022</t>
  </si>
  <si>
    <t>Cecilia Hernandez Ruiz</t>
  </si>
  <si>
    <t>No han pagado mis cotizaciones previsionales correspondiente a una licencia de 15 dias desde el 03 de Noviembre al 17 de Noviembre de 2021, la cual me la pagaron el 17 de Diciembre pero al día de hoy 04 de Enero de 2022, el ISL aun no paga mis cotizaciones</t>
  </si>
  <si>
    <t>licencia pagada en diciembre, pago de cotizaciones será realziado en enero. tiene lm pendiente de calculo que sera pagada</t>
  </si>
  <si>
    <t>267962</t>
  </si>
  <si>
    <t>Francisca Andrea Calquin</t>
  </si>
  <si>
    <t>04/01/2022 13:03:36</t>
  </si>
  <si>
    <t>12/01/2022 16:25:04</t>
  </si>
  <si>
    <t>12/01/2022</t>
  </si>
  <si>
    <t>14.561.148-2</t>
  </si>
  <si>
    <t>Pedro Nicolas Hernandez Barrera</t>
  </si>
  <si>
    <t>pedrohernandezbarrera@gmail.com</t>
  </si>
  <si>
    <t>942995521</t>
  </si>
  <si>
    <t>76.855.629-6</t>
  </si>
  <si>
    <t>Criadero Santa Carola SPA</t>
  </si>
  <si>
    <t>Hoy me acerque a ISL Curico, para presentar carta y optara abajar la cotización de la empresa Criadero Santa Carola SPA., Rut. 76.855.629-6, (declaración simple), pero no fue acogida, se me indico que debía ser presentada por el Representante Legal, quien por estar en temporada no tiene tiempo.
En las demás mutualidades (Achs, mutual, IST.,) como asesor en prevención de riesgo lo puedo hacer, pero con Ustedes NO.
Mi reclamo es, su Burocracia hace atrasar un proceso, siendo que todo puede ser mas rápido, por algo el Representante Legal esta delegando en mi hacer el tramite. pero ustedes obstaculizan algo que puede ser mucho mas fácil.
Les haremos llegar la carta de RENUNCIA.</t>
  </si>
  <si>
    <t>Se entrega respuesta a través de correo electrónico</t>
  </si>
  <si>
    <t xml:space="preserve">Estimado
Pedro Hernández Barrera
Presente
Junto con saludar, a través del presente se da respuesta a su reclamo N°267962, ingresado mediante nuestro formulario OIRS, referido a no poder gestionar trámite de Rebaja de Tasa en la ciudad de Curicó, por no haber presentado Poder Notarial de la empresa.
Este Instituto ha revisado su requerimiento, siendo posible informar mediante el presente lo siguiente: Una de las normas de nuestro Instituto, es al no presentarse a efectuar el trámite de Rebaja de Tasa el dueño o Representante Legal de la empresa y a su vez, éste delega la responsabilidad a un tercero, es la tercera persona quien debe acudir al ISL con un poder notarial, representando a la empresa.
Expresamos a usted nuestras disculpas por la situación experimentada, y solicitamos su comprensión frente a las eventuales molestias que esto pudo haberle provocado.  Como institución, seguiremos trabajando en nuestros procesos internos, con la finalidad de resguardar las empresas adheridas a nuestro Instituto.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</si>
  <si>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267963</t>
  </si>
  <si>
    <t>04/01/2022 14:04:13</t>
  </si>
  <si>
    <t>07/01/2022 15:00:04</t>
  </si>
  <si>
    <t>14.122.203-1</t>
  </si>
  <si>
    <t>LORENA MEJIAS</t>
  </si>
  <si>
    <t>Conchalí</t>
  </si>
  <si>
    <t>lorenamejias1@gmail.com</t>
  </si>
  <si>
    <t>56978856026</t>
  </si>
  <si>
    <t>NO PAGO DE LICENCIAS MEDICAS; DEMORA EN AUTORIZACION A MUTUAL PARA NUEVO PROCEDIMIENTO</t>
  </si>
  <si>
    <t>lm en contraloría,pendiente de pago por tema presupuestario.</t>
  </si>
  <si>
    <t>267973</t>
  </si>
  <si>
    <t>04/01/2022 20:06:04</t>
  </si>
  <si>
    <t>07/01/2022 14:59:10</t>
  </si>
  <si>
    <t>17.521.578-6</t>
  </si>
  <si>
    <t>Nicolas Castro</t>
  </si>
  <si>
    <t>nicolascastroosorio1991@gmail.com</t>
  </si>
  <si>
    <t>937688326</t>
  </si>
  <si>
    <t>Reclamo por no pago de licencias</t>
  </si>
  <si>
    <t xml:space="preserve">2 lm calculadas, 3 esperando pronunciamiento, última ya tamitada en precontraloria
</t>
  </si>
  <si>
    <t>290501</t>
  </si>
  <si>
    <t>11/04/2022 22:05:26</t>
  </si>
  <si>
    <t>19.846.780-4</t>
  </si>
  <si>
    <t>Matias orellana castillo</t>
  </si>
  <si>
    <t>eli.karen1975@gmail.com</t>
  </si>
  <si>
    <t>986861150</t>
  </si>
  <si>
    <t>Tengo 3 licencias en tramite ,como pueden ser tan inconscientes que alguien que aparte de estar enfermo no tenga para sobrevivir porque nadie puede estar 3 meses sin sueldo.</t>
  </si>
  <si>
    <t>267974</t>
  </si>
  <si>
    <t>04/01/2022 20:39:59</t>
  </si>
  <si>
    <t>06/01/2022 09:48:05</t>
  </si>
  <si>
    <t>Mi nombre es Josefa Utman (Rut 16.528.395-3), licenciada en ciencias jurídicas. El día 29 de enero sufrí un accidente laboral motivo por el cual me fracture la tibia en dos partes y el peroné. El mismo día en clínica integral el Traumatologo (Dr. Cifuentes) me señaló que debían operarme dentro del plazo máximo de 8 días(esto es el 06.01). Me dieron la Interconsulta  para el día lunes (03.01) con otro traumatologo, el doctor Cristian Voss también me señaló que la operación debía ser lo antes posible, a más tardar el día jueves (06.01), tanto es así que pidió que la coordinadora lo llamara en forma inmediata, dada la gravedad de mis fracturas.
Quisiera manifestar mi preocupación y asimismo interponer el reclamo respectivo, toda vez que doña Lorena, quien está a cargo del ISL en la Clínica Integral, quien cabe señalar ha sido muy amable y clara con la información proporcionada, nos señaló el día de ayer y así también el día de hoy a las 19.37 horas que la orden de atención aún no llega, razón por la cual no me pueden tomar los exámenes de sangre, pcr y consecuentemente operarme. 
En definitiva, lo expuesto por los médicos como también mi sufrimiento no es relevante, ya que lo importante en esto es “la orden de atención”. 
Solicito se derive mi reclamo a quien corresponda y que la frase “usted se accidentó en una mala fecha” no sea la excusa perfecta, toda vez que mi dolor no ha cesado desde el 29 de diciembre de 2021.</t>
  </si>
  <si>
    <t xml:space="preserve">ID DE RECLAMO: 267974
FECHA RESPUESTA: 06-01-2022
Estimada Josefa Utman Quinteros 
Presente
 Junto con saludar, a través del presente se da respuesta a su reclamo N° 267974 ingresado mediante nuestro formulario OIRS, referido a la autorización de cirugía.
Este Instituto ha revisado su requerimiento, siendo posible informar mediante el presente lo siguiente: El día lunes 03 de enero del presenta año la Clínica Integral, nos informa de su caso, y de forma inmediata de recopilan los antecedentes para poder ingresar su caso en nuestros sistemas y así también se gestiona la autorización de su cirugía por el accidente laboral que usted lamentablemente sufrió.
Visto lo anterior, indicamos a usted que su cirugía está autorizada por el área médica del Instituto de Seguridad Laboral, por lo tanto, la Clínica Integral se coordinará con usted para ver la fecha y hora de su intervención.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JOSE GRANADA MENESES
DIRECCIÓN REGIONAL DE O´HIGGINS
INSTITUTO DE SEGURIDAD LABORAL
DMV
</t>
  </si>
  <si>
    <t>osefa.utman@gmail.com</t>
  </si>
  <si>
    <t>288455</t>
  </si>
  <si>
    <t>21/01/2022 13:30:16</t>
  </si>
  <si>
    <t>27/01/2022 17:07:30</t>
  </si>
  <si>
    <t>02/02/2022</t>
  </si>
  <si>
    <t>137255200</t>
  </si>
  <si>
    <t>Claudia Díaz Arias</t>
  </si>
  <si>
    <t>cdiaz@fonasa.cl</t>
  </si>
  <si>
    <t>95474550</t>
  </si>
  <si>
    <t>problemas de atención prestador en convenio</t>
  </si>
  <si>
    <t>Se responde con antecedentes recabados por Salud Laboral</t>
  </si>
  <si>
    <t xml:space="preserve">ID DE RECLAMO: 288455
FECHA RESPUESTA: 28-01-2022
Estimada
Sra. Claudia Díaz Arias
Presente
 Junto con saludar, a través del presente se da respuesta a su reclamo N° 288455 ingresado mediante nuestro formulario OIRS, referido a demora excesiva en la atención de dos funcionarios de FONASA en Clínica Red Salud Valparaíso y la no entrega de resultados test PCR tomados en el mismo recinto.
Este Instituto ha revisado su requerimiento, siendo posible informar mediante el presente lo siguiente: dado el colapso de todas las instituciones de salud ante la demanda de test PCR se intentó que ambos funcionarios se tomaran este en ACHS Valparaíso, pero este recinto contaba con un tiempo de espera excesiva, por lo que se gestionó y derivó a Clínica Red Salud Valparaíso, que igualmente se encontrada con demoras en la atención, pero todo entendible dentro de la contingencia actual en la que nos encontramos. En dicho recinto la toma de test PCR es por orden de llegada y se realiza una evaluación médica parcial según la sintomatología asociada, esto debido al alto volumen de pacientes.
Visto lo anterior, informamos respecto al resultado del PCR, que de acuerdo a los protocolos de SEREMI de Salud los casos negativos no son informados, indicaciones a las cuales se ajusta Clínica Red Salud Valparaíso, no obstante, a cada paciente que se toma el test se le entrega un numero de seguimiento para ver el resultado a través de la página de la Clínica.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CHÁVEZ MUÑOZ
DIRECCIÓN REGIONAL DE (INDICAR REGIÓN)
INSTITUTO DE SEGURIDAD LABORAL
LRC 
</t>
  </si>
  <si>
    <t>267969</t>
  </si>
  <si>
    <t>04/01/2022 16:28:52</t>
  </si>
  <si>
    <t>11/01/2022 13:10:50</t>
  </si>
  <si>
    <t>Juan diaz</t>
  </si>
  <si>
    <t>Vino una periodista de un canal para agendar una entrevista en contra del ISL por demoras de los pagos de licencia yo firme un documento para la entrevista que será próximamente.. me indico que tiene más personas con el mismo problema, y que ellos ayudarán para que este gobierno que se gastó el dinero. No tiene para pagar las licencias.. ya estamos aburridos con sus mentiras .. y tomaduras de pelo del famoso  ISL QUE NO es tal es solo un organismo con fines de lucro..</t>
  </si>
  <si>
    <t>caso relacionado con 267934
Se da fecha de pago</t>
  </si>
  <si>
    <t>288451</t>
  </si>
  <si>
    <t>21/01/2022 11:50:31</t>
  </si>
  <si>
    <t>27/01/2022 12:09:07</t>
  </si>
  <si>
    <t>18.953.568-6</t>
  </si>
  <si>
    <t>Bárbara Arriagada</t>
  </si>
  <si>
    <t>arriagada.cbarbara@gmail.com</t>
  </si>
  <si>
    <t>931791792</t>
  </si>
  <si>
    <t>Me están pagando Licencias con un monto inferior a mi sueldo, mi sueldo es de $800.000 mensuales.
Mi accidente es de una amputación de miembro y se está llevando a cabo la demanda.</t>
  </si>
  <si>
    <t xml:space="preserve">se solicitan antecedentes de calculo (liquidaciones, contrato, certificado afp)
se solicita reducción de lm ya que la de continuación se superpone 1 díaanterior </t>
  </si>
  <si>
    <t>290508</t>
  </si>
  <si>
    <t>12/04/2022 09:45:30</t>
  </si>
  <si>
    <t>20/04/2022 15:09:50</t>
  </si>
  <si>
    <t>Cristian Hoffmann Ocaranza</t>
  </si>
  <si>
    <t>Estimados, escribo nuevamente ya que la respuesta del reclamo ID 290391, no es correcta, debido a que efectivamente se realizo una devolución pero es por otros periodos a los indicados la ultima vez, se nos indico que por realizar afiliación administrativa se me devolverían todos los montos pagados a la fecha, lo cual aun no se realiza. Por favor revisar bien este tema, ya que llevo varios meses tratando de solucionar.  Les respondí el reclamo con el correo donde me indican que se devolverán todos los periodos. Ticket 69661, por favor si no se entiende mi reclamo, comunicarse al número indicado.</t>
  </si>
  <si>
    <t>Respuesta enviada por CRM csepulveda@lebox.com</t>
  </si>
  <si>
    <t>288462</t>
  </si>
  <si>
    <t>21/01/2022 21:55:02</t>
  </si>
  <si>
    <t>16/02/2022 15:37:00</t>
  </si>
  <si>
    <t>171159938</t>
  </si>
  <si>
    <t>CAMILA ARAVENA GONZALEZ</t>
  </si>
  <si>
    <t>camilaaravena2008@gmail.com</t>
  </si>
  <si>
    <t>976376649</t>
  </si>
  <si>
    <t>Realice una denuncia por enfermedad profesional, comencé con atenciones médicas y psicológicas por el isl, en 22 días tuve la resolución de mi caso y fue rechazado,  se realizó una investigación a mi lugar de trabajo solo por correo electrónico, sin ninguna visita a mi puesto laboral, el dia de la notificación del fallo, tenía control con sicólogo tuve que pagar para la atención, no tuvieron consideración que había viajado 80 kms. para mi atencion, ya que el correo llegó cuando estaba esperando mi atención. Además a la hora de solicitar los certificados médicos, no fue un proceso claro, ya que el prestador de la atencion decia que era el ISL el que debía solicitar los informes, e ISL decía que era el prestador del servicio el que debía entregarlos, estuve casi 2 meses pidiendo el certificado y solo logré conseguirme el de la doctora, lo que me significó muchos viajes y un costo económico extra. Es un proceso engorroso, sin claridad, no tienen consideración por el proceso de estrés por el cual uno está pasando, cortan las atenciones sin aviso, en donde te indican medicamentos psicotrópicos que necesitan un seguimiento, deberían al menos poder finalizar el último control y notificar el término de la atención. Uno es evaluado y tratado como enfermedad profesional y me parece inadecuado que un médico del trabajo, que nunca te vio y solo lee documentos dé un veredicto final, cuando en mis registros de atención dice claramente que tengo síntomas de origen laboral y en donde esta claro que creen mas en  la informacion entregada por el empleador, que ademas miente en sus informes. Agregar también que existe otra colega que está en la misma condición y comparamos los informes de comité de calificación y en el punto de principales hallazgos están escritos los mismos fundamentos, solo diferenciados por una frase, me parece que solo copian y pegan la información, cuando esta atención se supone que esta es una investigación individualizada. Tambien solicite mi informe de evaluacion del puesto de trabajo, la informacion que dieron mis testigos y la que entrego mi empleador no se veia ya que estaba tachado en negro, le consulte a una de mis testigos si la habian contactado para solicitarle autorizacion para poder visualizarlo en el informe pero esta me comenta que no y a mi otra testigo le llego una carta solicitando autorizacion, pero esa carta se la entregaron el mismo dia que me llego el informe a mi, osea queda claro que no se dieron el tiempo de esperar alguna respuesta por parte de ellas y se negaron a entregarme la informacion que solicite, con esto queda la duda si le habran consultado a los testigos de mi empleador si autorizaban la visualizacion de lo que dijeron. A mi parecer entregan un servicio poco claro e incoherente, y solo sirve si eres aceptado como enfermedad profesional ya que de lo contrario es dificultuoso conseguir los certificados que son muy importantes a la hora de realizar la apelacion</t>
  </si>
  <si>
    <t>Reclamo con respuesta vía mail el 16-02-2022</t>
  </si>
  <si>
    <t>289481</t>
  </si>
  <si>
    <t>08/03/2022 01:00:14</t>
  </si>
  <si>
    <t>11/03/2022 13:06:36</t>
  </si>
  <si>
    <t>20/03/2022</t>
  </si>
  <si>
    <t>11/03/2022</t>
  </si>
  <si>
    <t>7.046.627-9</t>
  </si>
  <si>
    <t>ivan gutierrez billa</t>
  </si>
  <si>
    <t>guti.billa.ivan@gmail.com</t>
  </si>
  <si>
    <t>963472086</t>
  </si>
  <si>
    <t>Buenas Noches. Desde Septiembre a Octubre recibi mensualmente el pago de LM por accidente Laboral y desde Noviembre a la fecha por ISL. Cada mes casi 347 mil pesos pero me falta del periodo entre 1 de Febrero hasta de 13 de Febrero obviamente proporcional. Efectivamente recibi el pago el 14 de Febrero ya que corresponde el calculo del Mes de Enero.
Por favor revisar bien mis antecedentes.Gracias</t>
  </si>
  <si>
    <t>288470</t>
  </si>
  <si>
    <t>24/01/2022 11:03:11</t>
  </si>
  <si>
    <t>27/01/2022 12:57:35</t>
  </si>
  <si>
    <t>05/02/2022</t>
  </si>
  <si>
    <t>24/01/2022</t>
  </si>
  <si>
    <t>16.930.914-0</t>
  </si>
  <si>
    <t>Cristian Bustos</t>
  </si>
  <si>
    <t>cbustosv.17@gmail.com</t>
  </si>
  <si>
    <t>942866014</t>
  </si>
  <si>
    <t>16.649.303-k</t>
  </si>
  <si>
    <t>Karen Yevenes</t>
  </si>
  <si>
    <t>Funcionaria perteneciente a nuestra Dirección de Servicio se le envía OPA por DIEP de Salud Mental con vigencia al 16/01/2022 a lo cual ella se presenta el mismo 16 y no es atendida por ACHS diciendo que se debe coordinar primero la atención siendo el caso que aún estaba vigente la atención. Finalmente a la funcionaria no la atendieron, perdió el viaje y el día en la ciudad de Concepción.
No es primera vez que esto sucede, siempre hemos tenido el mismo problema sin resolver y sigue generando este tipo de problemas.</t>
  </si>
  <si>
    <t>Se cierra caso con fecha 27 de enero 2022</t>
  </si>
  <si>
    <t>289489</t>
  </si>
  <si>
    <t>08/03/2022 10:38:09</t>
  </si>
  <si>
    <t>29/03/2022 12:46:25</t>
  </si>
  <si>
    <t>19.286.144-6</t>
  </si>
  <si>
    <t>NICOLE HIDALGO ROJAS</t>
  </si>
  <si>
    <t>Loncoche</t>
  </si>
  <si>
    <t>hidalgonicole660@gmail.com</t>
  </si>
  <si>
    <t>966921465</t>
  </si>
  <si>
    <t>Funcionario de informaciones-recaudación, solo quiso emitir un solo bono Dipreca, pudiendo entregar otro bono de Dipreca, se rehusó hacerlo, enviando a otra institución a obtenerlo (andando con niños). Agradeceré no hacer deambular a las personas en este tiempo de pandemia, menos un servicio de salud pública.</t>
  </si>
  <si>
    <t xml:space="preserve">Con fecha 29-03-2022, se da respuesta a usuario vía correo electrónico </t>
  </si>
  <si>
    <t xml:space="preserve">Estimada
NICOLE HIDALGO ROJAS
Presente
Junto con saludar, a través del presente se da respuesta a su reclamo N° 289489, ingresado mediante nuestro
formulario OIRS, referido a Atención de Público.
Este Instituto ha revisado su requerimiento, siendo posible informar mediante el presente que lamentamos en esta
oportunidad no ser resolutivos, ya que el reclamo es dirigido a otra Institución, en la cual, no tenemos injerencia,
ni participación alguna.
Visto lo anterior, indicamos a usted que pueda generar su reclamo a través del MINSAL, a través del siguiente
link https://oirs.minsal.cl/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</si>
  <si>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289490</t>
  </si>
  <si>
    <t>08/03/2022 11:37:05</t>
  </si>
  <si>
    <t>22/03/2022 16:49:50</t>
  </si>
  <si>
    <t>14</t>
  </si>
  <si>
    <t>118030192</t>
  </si>
  <si>
    <t>PATRICIO ARMANDO ALARCON AGUILERA</t>
  </si>
  <si>
    <t>Teno</t>
  </si>
  <si>
    <t>patitatz.1972@gmail.com</t>
  </si>
  <si>
    <t>987150340</t>
  </si>
  <si>
    <t>Me fui a retiro a contar del día 01 de junio del año 2021, con el grado de Suboficial Mayor de Carabineros y a la fecha no he recibido mi pensión de retiro, llevo casi 6 meses sin sueldo, acarreándome una serie de problemas, entre ellos deuda al banco Estado, bloqueándome mi cuenta corriente, también problemas familiares graves.
He llamado cientos de veces a Dipreca para ver cuando me solucionan el problema, dándome una y otra respuesta por diferentes ejecutivos, no siendo fidedignas. 
Por lo anteriormente expuesto, solicito urgentemente una respuesta a mi problema, y exijo se me cancele los meses adeudados dentro de las 24 horas, debido a problemas económicos graves, que no vale la pena nombrar, porque llevo meses rogando que me paguen mi pensión de retiro y no he recibido ninguna respuesta favorable de parte de ustedes.</t>
  </si>
  <si>
    <t>CARTA RESPUESTA RECLAMO ID N° 289490</t>
  </si>
  <si>
    <t xml:space="preserve">Estimado
Patricio Alarcón Aguilera
Presente
Junto con saludar, a través del presente se da respuesta a su reclamo N°289490, ingresado mediante nuestro formulario OIRS, referido a  no pago de pensión de retiro.
Este Instituto ha revisado su requerimiento, siendo posible informar mediante el presente lo siguiente: analizando su situación, que dice relación con el no pago de pensión por retiro de Carabineros, cumplo con informar que, el Instituto de Seguridad Laboral, no cubre pensiones, ni accidentes o enfermedades profesionales a su Institución, ya que, Carabineros de Chile,  pertenece a DIPRECA, por lo tanto es ahí donde debe efectuar su reclamo.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</si>
  <si>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267987</t>
  </si>
  <si>
    <t>05/01/2022 10:04:46</t>
  </si>
  <si>
    <t>13/01/2022 11:16:57</t>
  </si>
  <si>
    <t>17/01/2022</t>
  </si>
  <si>
    <t>9.098.037-8</t>
  </si>
  <si>
    <t>Rubén Becerra Rios</t>
  </si>
  <si>
    <t>rbecerra1975@hotmail.com</t>
  </si>
  <si>
    <t>971387406</t>
  </si>
  <si>
    <t>25.621.614-0</t>
  </si>
  <si>
    <t>Berta Angulo Quiñones</t>
  </si>
  <si>
    <t>Reclamo por mala gestión de personal ISL Rancagua, señorita de nombre Eugenia, por retraso en envío de licencia médica de mi esposa, lo que ha generado que no se le cancelen en fechas que corresponden. Primero fue que ingresó mal la fecha de LM, luego que no la envió y hubo retraso, ahora estamos en fecha de otra licencia y tampoco se ha generado. Mi señora esta con  politraumatismo y en casa necesitamos ese dinero para sus requerimientos. Hasta ahora no hay una solución concreta.</t>
  </si>
  <si>
    <t>Carta respuesta a Reclamo</t>
  </si>
  <si>
    <t xml:space="preserve">Estimado
Rubén Becerra Ríos
Presente
Junto con saludar, a través del presente se da respuesta a su reclamo N°267987, ingresado mediante nuestro formulario OIRS, referido a la mala gestión de personal ISL Rancagua, por retraso en envío de licencia médica de su esposa.                   
Este Instituto ha revisado su requerimiento, siendo posible informar mediante el presente lo siguiente:  Se ha indagado sobre la funcionaria de nombre Eugenia que se hacer mención en su reclamo y se puede constatar que se trata de una funcionaria de la Clínica Red Salud Rancagua y no de nuestro Instituto, además en relación a licencia médica mal extendida, que comprende período del 02-11-2021 al 31-12-2021, por 60 días, puedo informar que se encuentra en nuestro sistema, calculada y pendiente de pago, sólo habrá que esperar a que se liberen las cuentas corrientes del Banco Estado, por apertura de este año, lo que se hará efectivo el abono en su Cuenta Rut después del 15 del presente.                 
Expresamos a usted nuestras disculpas por la situación experimentada, aunque no se trata de una mala gestión de nuestro Instituto.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</si>
  <si>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288467</t>
  </si>
  <si>
    <t>Marisol Villalobos Manquez</t>
  </si>
  <si>
    <t>24/01/2022 10:23:30</t>
  </si>
  <si>
    <t>25/01/2022 16:22:04</t>
  </si>
  <si>
    <t>9.179.557-4</t>
  </si>
  <si>
    <t>Oscar Robledo Flores</t>
  </si>
  <si>
    <t>orobledoflores@gmail.com</t>
  </si>
  <si>
    <t>934074149</t>
  </si>
  <si>
    <t>517273343</t>
  </si>
  <si>
    <t>He intentado comunicarme varias veces, pero la comunicación es demasiado mala que por telefono y no permite hacer efectiva la consulta y debo cortar</t>
  </si>
  <si>
    <t>288479</t>
  </si>
  <si>
    <t>24/01/2022 12:38:33</t>
  </si>
  <si>
    <t>27/01/2022 16:27:58</t>
  </si>
  <si>
    <t>Susan Beatriz Gutierrez Bravo</t>
  </si>
  <si>
    <t>18.722.033-5</t>
  </si>
  <si>
    <t>brenda lisette rodriguez zavalla</t>
  </si>
  <si>
    <t>brendalisette.rodriguez@gmail.com</t>
  </si>
  <si>
    <t>994476994</t>
  </si>
  <si>
    <t>tengo una licencia pendiente desde el 06 de octubre que aun no esta para derecho a pago. quiero saber que es lo que sucede que ya han pasado aproximadamente 3 meses y no han sido pagados siendo que es un accidente laboral. he llamado, he mandado correo al correo de aqui de la region y no me han respondido. necesito urgentemente saber la situacion ya que tengo que mantener mi hogar, mi hija y es imposible esperar tanto sabiendo las razones por las que estoy imposibilitada de trabajar.
espero pronto tener respuesta ante dicha situación</t>
  </si>
  <si>
    <t>se revisa sistema sil</t>
  </si>
  <si>
    <t xml:space="preserve">Estimada Sra. Brenda Rodríguez Zavalla
Presente
Junto con saludar, a través del presente se da respuesta a su reclamo N° 288479 ingresado mediante nuestro formulario OIRS, referido a pago de licencia médica.
Este Instituto ha revisado su requerimiento, siendo posible informar mediante el presente lo siguiente: El atraso del pago de su licencia médica, fue debido al cierre contable del año 2021 y apertura del año 2022, el cual quedo operativo a contar del 10 de enero 2022, fecha en que la Institución comenzó a normalizar los pagos de Subsidios.
Visto lo anterior, indicamos a usted que su licencia médica fue abonada en su Cuenta Corriente con fecha 26 de enero del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DIRECCIÓN REGIONAL DEL MAULE
INSTITUTO DE SEGURIDAD LABORAL
</t>
  </si>
  <si>
    <t>290527</t>
  </si>
  <si>
    <t>12/04/2022 14:13:11</t>
  </si>
  <si>
    <t>26/04/2022 16:36:59</t>
  </si>
  <si>
    <t>17.118.679-k</t>
  </si>
  <si>
    <t>Ricardo Diaz Manouvrier</t>
  </si>
  <si>
    <t>rixy.uc.rm@gmail.com</t>
  </si>
  <si>
    <t>949921688</t>
  </si>
  <si>
    <t>Quería hacer un reclamo por la tardanza en el pago de mi licencia médica que ya esta casi por cumplir un mes desde que fue emitida y he preguntado en reiteradas ocasiones por ella sin que me den respuesta. Por lo que me recomendaron vía telefónica que hiciera un reclamo por la web. Quedo atento a sus comentarios.</t>
  </si>
  <si>
    <t>Se consulta en la Unidad de Subsidios regional</t>
  </si>
  <si>
    <t xml:space="preserve">ID DE RECLAMO: 290527
FECHA RESPUESTA: 26-04-2022
Estimado
Don Ricardo Díaz Manouvrier 
Presente
 Junto con saludar, a través del presente se da respuesta a su reclamo N° 290527 ingresado mediante nuestro formulario OIRS, referido a la demora en el pago de la licencia médica folio 67906875-K.
Este Instituto ha revisado su requerimiento, siendo posible informar mediante el presente lo siguiente: que la licencia médica se encuentra tramitada.
Visto lo anterior, informamos a usted que licencia médica consultada fue el día 26-04-2022 y será depositada en su Cuenta RUT Banco Estado el 29-04-2021.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</si>
  <si>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288472</t>
  </si>
  <si>
    <t>24/01/2022 11:08:16</t>
  </si>
  <si>
    <t>28/01/2022 10:21:36</t>
  </si>
  <si>
    <t>10.308.241-2</t>
  </si>
  <si>
    <t>PAOLA VALERIA PIAZZOLI NEYRA</t>
  </si>
  <si>
    <t>ppiazzoli@hotmail.cl</t>
  </si>
  <si>
    <t>965734014</t>
  </si>
  <si>
    <t>Consulto por el estado de pago de mi licencia médica Folio 62971441-3, vencida el 12 de enero del presente; he llamado en varias oportunidades y me indican que está en cálculo. Necesito mayor certeza sobre la fecha de pago, ya que tengo compromisos económicos que cumplir. Gracias</t>
  </si>
  <si>
    <t>Se sube respuesta 08/01/2022</t>
  </si>
  <si>
    <t>288473</t>
  </si>
  <si>
    <t>24/01/2022 11:21:30</t>
  </si>
  <si>
    <t>27/01/2022 16:23:44</t>
  </si>
  <si>
    <t>61.954.500-1</t>
  </si>
  <si>
    <t>Servicio Salud Arauco</t>
  </si>
  <si>
    <t>MI nombre es Cristian Bustos Villanueva, referente de la Dirección del Servicio de Salud Arauco y presento el siguiente reclamo porque ya hace varios años las atenciones en las sucursales en convenio entre ISL y ACHS de las ciudades de Arauco, Curanilahue y Cañete son deficientes, generando malestar en nuestros funcionarios. Es por lo anterior que necesitamos que las derivaciones que se hagan, ya sea por Accidentes del Trabajo y Enfermedades Profesionales se realicen a la ciudad de Concepción.</t>
  </si>
  <si>
    <t>267995</t>
  </si>
  <si>
    <t>05/01/2022 11:07:01</t>
  </si>
  <si>
    <t>10/01/2022 16:05:33</t>
  </si>
  <si>
    <t>10/01/2022</t>
  </si>
  <si>
    <t>10.596.469-2</t>
  </si>
  <si>
    <t>Carolina Valiente</t>
  </si>
  <si>
    <t>carolina.valiente@premiumservice.cl</t>
  </si>
  <si>
    <t>988281763</t>
  </si>
  <si>
    <t>con fecha 10 de diciembre se acerca sucursal Concepción para realizar tramite acceso a rebaja ds67, dejando documentos y recibiendo carta timbrada de funcionario Julian Arevalo,  con fecha 19 de diciembre se genera carta desde seremi que indica que empresa rut 76.495.587-0 no acede a rebaja por no presentar documentación
Hoy 05-01-2022 me acerco nuevamente a sucursal Concepción en donde se indica que no se había realizado el tramite y recién con fecha de hoy se recibe comprobante de tramite realizado.
el perjuicio ara la empresa corresponde a no pagar tasa rebajada desde el mes de enero aunque tramite se presento dentro de plazos establecidos</t>
  </si>
  <si>
    <t>288475</t>
  </si>
  <si>
    <t>24/01/2022 11:24:35</t>
  </si>
  <si>
    <t>25/01/2022 17:16:54</t>
  </si>
  <si>
    <t>10.680.179-7</t>
  </si>
  <si>
    <t>Cristian Contreras</t>
  </si>
  <si>
    <t>ccontrerasclima@gmail.com</t>
  </si>
  <si>
    <t>962180725</t>
  </si>
  <si>
    <t>106801797</t>
  </si>
  <si>
    <t>Soliste sertificado de sinietralidad y todavia no lo tengo</t>
  </si>
  <si>
    <t>Respuesta enviada por CRM al correo ccontrerasclima@gmail.com</t>
  </si>
  <si>
    <t>289499</t>
  </si>
  <si>
    <t>08/03/2022 13:13:46</t>
  </si>
  <si>
    <t>11/03/2022 12:14:13</t>
  </si>
  <si>
    <t>8.099.489-3</t>
  </si>
  <si>
    <t>Erika Pino Ramos</t>
  </si>
  <si>
    <t>erika.pino@corpi.cl</t>
  </si>
  <si>
    <t>995338633</t>
  </si>
  <si>
    <t>no puedo completar el "Formulario de Asociación de Usuario (Representante) y Empresa" porque no funciona la lista desplegable de Región. Lo intenté en distintos equipos y navegadores, sin éxito. 
Este hecho me ha obligado a recurrir a la atención por video llamada, pero no me resuelve el problema del registro mencionado.</t>
  </si>
  <si>
    <t>se orientará respectoa  asociación; se informa que no puede cotizar como depnediente de su empresa</t>
  </si>
  <si>
    <t>268001</t>
  </si>
  <si>
    <t>05/01/2022 13:44:25</t>
  </si>
  <si>
    <t>07/01/2022 16:29:02</t>
  </si>
  <si>
    <t>11.654.238-2</t>
  </si>
  <si>
    <t>Iris Jara Parra</t>
  </si>
  <si>
    <t>irisjara01469@gmail.com</t>
  </si>
  <si>
    <t>953059669</t>
  </si>
  <si>
    <t>Buenas tardes
Quisiera saber el estado de mi licencia medica numero 063647436, no he tenido respuesta anterior a mi consulta y necesito saber el estado de esta y fecha de pago.</t>
  </si>
  <si>
    <t>LM en contraloria,
se tramita nueva lm</t>
  </si>
  <si>
    <t>290529</t>
  </si>
  <si>
    <t>12/04/2022 15:10:43</t>
  </si>
  <si>
    <t>25/04/2022 12:38:55</t>
  </si>
  <si>
    <t>10.131.154-6</t>
  </si>
  <si>
    <t>GEORGINA ISABEL ALCAYAGA BAEZ</t>
  </si>
  <si>
    <t>georgina.alcayada@gmail.com</t>
  </si>
  <si>
    <t>965858956</t>
  </si>
  <si>
    <t>Fiscalización  puesto de trabajo por parte del ISL. Fui reubicada 2018 realizando tareas administrativas y funciones que se correlacionan con el cuadro actual.  Puesto de trabajo fue evaluado por Terapeuta  Ocupacinal de la ACHS .Dpnde sugiere  donde escritorio y silla en condiciones  no compatibles  con cuadro de dolor crónico .
Ficha Medica :2042710.
Pedí a prevencionista de Riesgo del Hospital Barros Luco Sra Andrea Pavez una fiscalización de mi puesto de trabajo y coordino una Hora medica por enfermedad laboral , donde lo que le explicado varias veces  que mi dolor sacro coxígeo aumenta e irradia hacia la columna .Por estar sentada en una silla y escritorio que no son adecuados para realizar mi trabajo.</t>
  </si>
  <si>
    <t>Respuesta enviada por CRM al correo georgina.alcayada@gmail.com</t>
  </si>
  <si>
    <t>268003</t>
  </si>
  <si>
    <t>05/01/2022 14:17:04</t>
  </si>
  <si>
    <t>10/01/2022 14:47:41</t>
  </si>
  <si>
    <t>97045607</t>
  </si>
  <si>
    <t>elvis jimenez</t>
  </si>
  <si>
    <t>Cerro Navia</t>
  </si>
  <si>
    <t>elvisjimenez_carrillo@hootmail.com</t>
  </si>
  <si>
    <t>988107637</t>
  </si>
  <si>
    <t>9.704.560-7</t>
  </si>
  <si>
    <t>ELVIS JIMENEZ</t>
  </si>
  <si>
    <t>LLEVO UN RATO YA INTENTANDO COMUNICARME CON QUIEN GESTIONA LOS EXAMANES OCUPACIONALES
ME ATENDIERON DE LA SUCURSAL VIRTUAL Y ME DIJO QUE ME ENVIARIA LOS DATOS Y NADA
MI PERFIL TAMPOCO FUNCIONA, NI LOS CERTIFICADOS PUEDO SACAR
LLAME PARA SOLICITAR LOS DATOS DE QUIEN GESTIONA LOS EXAMENES Y NO SE LES PUEDE ENVIAR CORREO</t>
  </si>
  <si>
    <t>solicitud atendida en plataformas</t>
  </si>
  <si>
    <t>288493</t>
  </si>
  <si>
    <t>24/01/2022 16:48:32</t>
  </si>
  <si>
    <t>26/01/2022 17:36:49</t>
  </si>
  <si>
    <t>9.340.378-9</t>
  </si>
  <si>
    <t>Carlos Enrique Ahumada Plaza</t>
  </si>
  <si>
    <t>carlosahumadap@gmail.com</t>
  </si>
  <si>
    <t>56965824536</t>
  </si>
  <si>
    <t>Demora en el pago de licencias médicas, están pendientes los meses Octubre, Noviembre, Diciembre y Enero, se me indica que están en cálculo y otras en revisión, son 4 MESES SIN INGRESOS, SOLICITO SE ME DE UNA SOLUCION.</t>
  </si>
  <si>
    <t>Respuesta enviada por CRM al correo carlosahumadap@gmail.com</t>
  </si>
  <si>
    <t>289512</t>
  </si>
  <si>
    <t>08/03/2022 21:08:05</t>
  </si>
  <si>
    <t>11/04/2022 10:47:21</t>
  </si>
  <si>
    <t>13.803.508-5</t>
  </si>
  <si>
    <t>Bernardita Aurora Chandia Jara</t>
  </si>
  <si>
    <t>chandia.jara.b@gmail.com</t>
  </si>
  <si>
    <t>994506085</t>
  </si>
  <si>
    <t>Junto con saludar, me permito solicitar un pronunciamiento respecto a la denuncia por enfermedad profesional que realicé en diciembre del año 2021. 
A la fecha de hoy, mi empleador refiere no tener antecedentes o solicitudes por parte del organismo administrador respecto a mi puesto de trabajo. Por otra parte y en paralelo, la contraloria médica del instituto de seguridad laboral, ha rechazado las dos licencias médicas que me ha otorgado el médico del ISL.
Por todo lo anterior me urge que se adopten las medidas necesarias sobre mi caso puesto que por una parte me indican reposo médico y por otra me rechazan las licencias. 
De acuerdo a lo informado por los profesionales tratantes (médico y sicólogo del ISL), mi caso se trataría de una reapertura de un caso laboral del año 2019 con factores de riesgo identificados. Mi empleador realizó 3 planes de mitigación, los cuales no se cumplieron. 
Actualmente me encuentro en tratamiento médico con sicofarmacos y sicoterapia. 
Lo relevante de mi caso de enfermedad profesional, es que el problema está identificado desde el año 2019 y el año 2021 se vuelve a presentar otra situación en el mismo contexto lo que me llevó a reagudizar mi patología de salud mental categorizada como enfermedad profesional el año 2019 y a la fecha se mantienen los mismos agentes hostiles y estresores.</t>
  </si>
  <si>
    <t>CON FECHA 11 DE ABRIL DE 2022 SE DA RESPUESTA VIA CORREO ELECTRONICO.</t>
  </si>
  <si>
    <t>Estimada
BERNARDITA AURORA CHANDÍA JARA
Presente
Junto con saludar, a través del presente se da respuesta a su reclamo N° 289512 ingresado mediante nuestro
formulario OIRS, referido a gestión clínica.
Este Instituto ha revisado su requerimiento, siendo posible informar mediante el presente lo siguiente:
1. En relación a que, a la fecha de hoy, mi empleador refiere no tener antecedentes o solicitudes por parte
del organismo administrador respecto a mi puesto de trabajo:
La sección Prevención ISL Regional con fecha 31 de marzo 2022; sostuvo reunión con Servicio de Salud
Araucanía Norte, para realizar seguimiento a las medidas implementadas. Las que se refuerzan y
mantienen.
2. En relación a que, por otra parte, y en paralelo, la contraloría médica del instituto de seguridad laboral,
ha rechazado las dos licencias médicas que me ha otorgado el médico del ISL.
Efectivamente, hubo un rechazo de LM 63788400-K y LM 65024148-7. Ambas por reposo injustificado. Se
procede con derivación a médico especialista, Psiquiatra, dejando cita para el día 14 abril 11:30 horas, vía
tele psiquiatría en ACHS Angol, para evaluar pertinencia en la continuidad del reposo.
Actualmente las licencias rechazadas, fueron autorizadas para subsidio y pagadas.
3. En relación a que, De acuerdo a lo informado por los profesionales tratantes (médico y sicólogo del ISL),
mi caso se trataría de una reapertura de un caso laboral del año 2019 con factores de riesgo identificados.
Efectivamente. Se trata de un reingreso correspondiente a DIEP presentada el año 2019. Por tener y
mantener los mismos Factores de Riesgos se dio curso al siniestro. De estar en desacuerdo, por parte
vuestra, la instancia es apelar a SUSESO.
4. En relación a que, mi empleador realizó 3 planes de mitigación, los cuales no se cumplieron.
La sección Prevención ISL Regional con fecha 31 de marzo 2022; sostuvo reunión con Servicio de Salud
Araucanía Norte, para realizar seguimiento a las medidas implementadas producto de la Resolución de
Calificación N°1151695, con Fecha 19-12-2019. En dicha visita se refuerza que se mantendrán las medidas
de mitigación presentadas y aplicadas por parte de su Servicio de Salud Araucanía Norte en relación a los
agentes de riesgos expuestos en su Resolución de Calificación del año 2019; referente a que se
mantendrá un distanciamiento permanente de las relaciones con los gremios.
5. En relación a que, lo relevante de mi caso de enfermedad profesional, es que el problema está
identificado desde el año 2019 y el año 2021 se vuelve a presentar otra situación en el mismo contexto lo que
me llevó a reagudizar mi patología de salud mental categorizada como enfermedad profesional el año 2019 y
a la fecha se mantienen los mismos agentes hostiles y estresores.
De acuerdo a la reunión con la Dirección del Servicio de Salud Araucanía Norte con fecha 31 de marzo, se
refuerza que se debe mantener la medida de mitigación referida al no contacto con los Gremios.
11/4/22, 9:54 Correo de Instituto de S</t>
  </si>
  <si>
    <t>290548</t>
  </si>
  <si>
    <t>13/04/2022 09:23:46</t>
  </si>
  <si>
    <t>14/04/2022 15:46:13</t>
  </si>
  <si>
    <t>Marcela Katlyn Maureira Santander</t>
  </si>
  <si>
    <t>24.716.656-4</t>
  </si>
  <si>
    <t>Carlos Alberto Ramírez Vargas</t>
  </si>
  <si>
    <t>cr.rv201980@gmail.com</t>
  </si>
  <si>
    <t>982453300</t>
  </si>
  <si>
    <t>Vengo a reclamar por las atenciones médicas, las cuales se me dan a largo plazo, es decir, son poco recurrentes porque cuando tengo dolor no tengo atención inmediata; aparte de eso, quiero saber si tengo alguna compensación económica por mi accidente de trabajo ocurrido el 31-05-2019</t>
  </si>
  <si>
    <t>Se solicita a unidad de prestaciones médicas regional, antecedentes para dar respuesta a usuario.
Se revisa sistema SPM, para verificar ingreso de accidente de trabajo.</t>
  </si>
  <si>
    <t>Se adjunta oficio de respuesta</t>
  </si>
  <si>
    <t>289526</t>
  </si>
  <si>
    <t>09/03/2022 11:25:21</t>
  </si>
  <si>
    <t>22/03/2022 15:17:44</t>
  </si>
  <si>
    <t>16.037.537-k</t>
  </si>
  <si>
    <t>MIRZA BETZABET CANALES ESCALONA</t>
  </si>
  <si>
    <t>mirzacanalesescalona1@gmail.com</t>
  </si>
  <si>
    <t>977359383</t>
  </si>
  <si>
    <t>en sucursal de Concepcion reclamo por la decision de ISL de cesar mis atenciones y luego rechazar solicitud de reingreso. Recibi respuesta desde ISL con motivo del rechazo de mi reingreso el 28 de enero, pero sigo en desacuerdo.  Reclamo porque la decision del ISL del cese jamás me fue notificada y en segundo lugar no contemplaron en ISL un llamado o un contacto directo conmigo.  Hoy 9-3-2022 he realizado en sucursal de Concepción una nueva solicitud de Reingreso ya que mi salud mental no esta recuperada. Solicito: que para esa solicitud me contacten desde el ISL y no decidan mi caso sin antes hablar conmigo. Solicito además me entreguen documento acerca de alta medica o la opinion de medico tratante en la ACHS sra. Darlin Montoya.</t>
  </si>
  <si>
    <t>Se sube respaldo CRM</t>
  </si>
  <si>
    <t>290550</t>
  </si>
  <si>
    <t>13/04/2022 10:11:42</t>
  </si>
  <si>
    <t>luis cepeda f</t>
  </si>
  <si>
    <t>7.818.494-9</t>
  </si>
  <si>
    <t>luis cepeda</t>
  </si>
  <si>
    <t>el no pago de licencias</t>
  </si>
  <si>
    <t>289520</t>
  </si>
  <si>
    <t>09/03/2022 10:19:44</t>
  </si>
  <si>
    <t>11/03/2022 12:40:36</t>
  </si>
  <si>
    <t>Me encuentro con una continuación de licencia, por un accidente que sufrí el 29.12.2021, la última licencia es de fecha  27 de febrero, que es una continuación de licencia, sin obtener respuesta a la fecha.</t>
  </si>
  <si>
    <t>se revisa sistema sml</t>
  </si>
  <si>
    <t>se envia respuesta 11-03-2022</t>
  </si>
  <si>
    <t>290544</t>
  </si>
  <si>
    <t>12/04/2022 19:56:30</t>
  </si>
  <si>
    <t>20/04/2022 13:24:38</t>
  </si>
  <si>
    <t>11.998.572-2</t>
  </si>
  <si>
    <t>Cristian Alejandro Ramirez ramirez</t>
  </si>
  <si>
    <t>cris.al.ramirez@hotmail.com</t>
  </si>
  <si>
    <t>997868460</t>
  </si>
  <si>
    <t>Cristian Alejandro ramirez ramirez</t>
  </si>
  <si>
    <t>Accidente laboral que se encuentra a la espera de los pagos de las licencias médicas ya otorgadas, esperando me puedan responder lo antes posible, debido ah que no puedo trabajar no tengo ingresos por lo cual ustedes se darán cuenta que no puedo llevar a cabo el pago de mis cuentas, ante esto necesito una respuesta lo más rápido posible, de ante mano muchas gracias</t>
  </si>
  <si>
    <t>CORREO CARTA RECLAMO DI N° 290544.</t>
  </si>
  <si>
    <t xml:space="preserve">Estimado
Cristian Alejandro Ramírez Ramírez
Presente
Junto con saludar, a través del presente se da respuesta a su reclamo N°290544, ingresado mediante nuestro formulario OIRS, referido a la espera de pago de sus licencias médicas.
Este Instituto ha revisado su requerimiento, siendo posible informar mediante el presente lo siguiente: consultando en nuestros sistemas, se puede apreciar que licencia médica papel N° 2-61687624, del 21 de marzo al 04 de abril del presente, se encuentra en cálculo y pago (cálculo aprobado el 19/04/2022), por lo que se estima que a más tardar el día lunes 25 de presente, será depositado el monto a su Cuenta Rut. 
La segunda licencia médica electrónica N° 68687421-4, del 05 de abril al 19 de abril del presente, se encuentra en tramitación en Nivel Central (desde el 11/04/2022 en Pre Contraloría), a la espera de pasar a etapa de Contraloría, donde se determina si se aprueba o rechaza.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</si>
  <si>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288497</t>
  </si>
  <si>
    <t>24/01/2022 18:12:19</t>
  </si>
  <si>
    <t>28/01/2022 10:45:50</t>
  </si>
  <si>
    <t>Elvis Jiménez</t>
  </si>
  <si>
    <t>elvisjimenezcarrillo.clima@gmail.com</t>
  </si>
  <si>
    <t>Necesito saber para cuando nos va contactar el prevencionista, para el examen de ruido???
Llevo un mes tratando de obtener estos exámenes, entre que me contestaran, lo que nunca pasó, después ir para llevar los papeles,  después esperar para poder acceder a una hora Y ahora que contacten para ir a terreno.
Ya nos tienen los pagos retenidos por la demora de los exámenes. Es un fastidio hoy en día hacer un n trámite con ustedes. Además de que llevo como 4 meses esperando arreglen mi sesión, dónde ni los datos puedo ingresar.</t>
  </si>
  <si>
    <t xml:space="preserve">Respuesta enviada por CRM al correo elvisjimenezcarrillo.clima@gmail.com </t>
  </si>
  <si>
    <t>289522</t>
  </si>
  <si>
    <t>09/03/2022 11:03:09</t>
  </si>
  <si>
    <t>29/03/2022 13:15:19</t>
  </si>
  <si>
    <t>15.232.223-2</t>
  </si>
  <si>
    <t>JOHANA TOLEDO DIAZ</t>
  </si>
  <si>
    <t>Curacautín</t>
  </si>
  <si>
    <t>johana.toledod@gmail.com</t>
  </si>
  <si>
    <t>990598370</t>
  </si>
  <si>
    <t>EL 20 DE DICIEMBRE ME HAN ENTREGADO UNA LICENCIA MEDICA POR ENFERMEDAD LABORAL LA CUAL FUE RECHAZADA POR ISL, DESDE ESA FECHA ESTOY ESPERANDO LA LICENCIA DE REEMPLAZO PARA PODER TRAMITARLA, HE ENVIADO CORREO A LA OFICINA DE TEMUCO Y NO ME HAN RESPONDIDO, NO PUEDO VIAJAR SOLO A HACER ESE TRAMITE. POR LO QUE AGRADECERE UNA RESPUESTA A LA BREVEDAD YA QUE LLEVO MESES ESPERANDO LA LICENCIA DE REEMPLAZO Y ESTA DEBE SER ENVIADA CON UN PLAZO MAXIMO DE 2 MESES LOS CUALES SE CUMPLIERON HACE YA CASI UN MES.</t>
  </si>
  <si>
    <t xml:space="preserve">Con fecha 29-03-2022, se da respuesta vía correo electrónico </t>
  </si>
  <si>
    <t xml:space="preserve">Estimada
JOHANA TOLEDO DIAZ
Presente
Junto con saludar, a través del presente se da respuesta a su reclamo N° 289522 ingresado mediante nuestro
formulario OIRS, referido a licencia de reemplazo 77bis.
Este Instituto ha revisado su requerimiento, siendo posible informar mediante el presente lo siguiente:
1. Licencia Médica de reemplazo fue despachada desde el Instituto de Seguridad Laboral nivel central con fecha
23-02-2022, recepcionada en Dirección Regional con fecha 27-02-2022.
2. De acuerdo a nuestros registros, usted fue notificada el día 3 de marzo del presente año vía telefónica, siendo
entregada de forma presencial en nuestras oficinas con fecha 11 de marzo 2022.
3. Importante señalar que, No es posible enviar la licencia médica, siendo necesario que sea presencial en sucursal
del Instituto de Seguridad Laboral, lo anterior, debido que es un documento legal y clínico, de esta manera
evitamos que sea utilizada para otros fines.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</si>
  <si>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268029</t>
  </si>
  <si>
    <t>06/01/2022 12:37:45</t>
  </si>
  <si>
    <t>12/01/2022 10:51:54</t>
  </si>
  <si>
    <t>5.290.505-2</t>
  </si>
  <si>
    <t>arnoldo uribe</t>
  </si>
  <si>
    <t>Diego de Almagro</t>
  </si>
  <si>
    <t>catalina.collao94@gmail.com</t>
  </si>
  <si>
    <t>961996702</t>
  </si>
  <si>
    <t>erro en imposiciones, en julio de 2008 imponiendo 3 del mes, siendo que solo trabaje hasta el 2008 para la empresa contratista Ferronor.</t>
  </si>
  <si>
    <t>correo</t>
  </si>
  <si>
    <t>ID DE RECLAMO: 268029
FECHA RESPUESTA: 12-01-2022
Estimado
Arnaldo Uribe
Presente
Junto con saludar, a través del presente se da respuesta a su reclamo N° 268029 ingresado mediante nuestro
formulario OIRS, error en la cotización.
Este Instituto ha revisado su requerimiento, siendo posible informar mediante el presente lo siguiente:
De acuerdo a lo conversado vía telefónica, le comento que es el empleador es el responsable de pagar sus
cotizaciones en los organismos correspondientes AFPs o Sistema antiguo, como es su caso por lo que me
menciono, si por algún motivo el empleador se equivocó en enterar sus cotizaciones, él tiene la posibilidad de
corregir esta situación en la AFP correspondiente o en Chileatiende si es del sistema antiguo.
El Instituto de Seguridad Laboral es una institución que vela por la salud y seguridad en el trabajo y este tema en
general lo ven las instituciones antes mencionadas.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12/1/22 10:42 Correo de Instituto de Seguridad Laboral - OIRS N° 268029
https://mail.google.com/mail/u/1/?ik=e1ca129bec&amp;view=pt&amp;search=all&amp;permthid=thread-a%3Ar7254281576788563301&amp;simpl=msg-a%3Ar72625439… 2/2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</si>
  <si>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290552</t>
  </si>
  <si>
    <t>13/04/2022 10:13:11</t>
  </si>
  <si>
    <t>28/04/2022 10:00:22</t>
  </si>
  <si>
    <t>7.316.574-1</t>
  </si>
  <si>
    <t>Maria Eugenia Valenzuela Leiva</t>
  </si>
  <si>
    <t>mvalenzuelaleiva@gmail.com</t>
  </si>
  <si>
    <t>989204842</t>
  </si>
  <si>
    <t>Problemas para completar formulario Asociación Usuario, no me deja ingresar los datos</t>
  </si>
  <si>
    <t xml:space="preserve">Se realiza llamada telefonica a usuario. Cecilia Nuñez entrega antecedentes.
</t>
  </si>
  <si>
    <t xml:space="preserve">ID DE RECLAMO: 290552
FECHA RESPUESTA: 27-04-2022
Estimada
Sra. María Valenzuela Leiva
Presente
 Junto con saludar, a través del presente se da respuesta a su reclamo N° 290552 ingresado mediante nuestro formulario OIRS, referido a las dificultades que presenta al tratar de ingresar el trámite Asociación Empresa en nuestra Oficina Virtual.
Este Instituto ha revisado su requerimiento, siendo posible informar mediante el presente lo siguiente: que efectivamente nuestra Oficina Virtual presenta un problema al tratar de ingresar el tramite Asociación de Empresa.
Visto lo anterior, informamos a usted que el problema que presenta la Oficina Virtual en relación al trámite tiene solución para lo cual adjuntamos un tutorial con los pasos que debe seguir para concretar su solicitud de Asociación de Empresa.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</si>
  <si>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288505</t>
  </si>
  <si>
    <t>25/01/2022 11:07:10</t>
  </si>
  <si>
    <t>27/01/2022 17:12:35</t>
  </si>
  <si>
    <t>06/02/2022</t>
  </si>
  <si>
    <t>8.719.552-k</t>
  </si>
  <si>
    <t>MARCELA GLADYS GONZALEZ PEREZ</t>
  </si>
  <si>
    <t>Algarrobo</t>
  </si>
  <si>
    <t>marcelagonzalez1302@gmail.com</t>
  </si>
  <si>
    <t>56981591120</t>
  </si>
  <si>
    <t>Necesito respuesta debido a que no se ha realizado el pago de licencias medicas folio  63012607-K y folio 63682419-4, las cuales se encuentran aprobadas y en proceso de calculo segun lo informado por medio del fono 600 586 9090. He consultado en aproximadamente 5 ocasiones y en todas he recibido la misma respuesta.</t>
  </si>
  <si>
    <t>Se solicita calculo a unidad de subsidio regional</t>
  </si>
  <si>
    <t xml:space="preserve">ID DE RECLAMO: 288505
FECHA RESPUESTA: 27-01-2022
Estimada
Sra. Marcela González Pérez
Presente
 Junto con saludar, a través del presente se da respuesta a su reclamo N° 288505 ingresado mediante nuestro formulario OIRS, referido a el pago de las licencias médicas folio 63012607-K y folio 63682419-4.
Este Instituto ha revisado su requerimiento, siendo posible informar mediante el presente lo siguiente: que ambas licencias se encuentra aprobadas por nuestra Contraloría Médica lo cual permite que nuestro Equipo de Subsidios regional calculó las licencias el día 25 de enero de 2021.
Visto lo anterior, informamos que ambas licencias médicas fueron pagadas a través de un depósito en su Cuenta Corriente Banco de Chile el 27-01-2022.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CHÁVEZ MUÑOZ
DIRECCIÓN REGIONAL DE (INDICAR REGIÓN)
INSTITUTO DE SEGURIDAD LABORAL
LRC 
</t>
  </si>
  <si>
    <t>288506</t>
  </si>
  <si>
    <t>25/01/2022 11:17:20</t>
  </si>
  <si>
    <t>31/01/2022 17:14:24</t>
  </si>
  <si>
    <t>526043308</t>
  </si>
  <si>
    <t>Alexis cordero</t>
  </si>
  <si>
    <t>Atraso de pagos de licencia médica todos los meses</t>
  </si>
  <si>
    <t>268036</t>
  </si>
  <si>
    <t>06/01/2022 15:01:29</t>
  </si>
  <si>
    <t>13/01/2022 16:48:10</t>
  </si>
  <si>
    <t>17.022.680-1</t>
  </si>
  <si>
    <t>Claudio Alfredo Castro Valdivia</t>
  </si>
  <si>
    <t>claudio05castro.cc@gmail.com</t>
  </si>
  <si>
    <t>948078320</t>
  </si>
  <si>
    <t>Estimados el motivo de mi reclamo es correspondiente a una indemnizacón pendiente indicado por la funcionaria pincheira, ya que recibio visita de ella a principios del mes de junio del 2021 indicandole que recibiria dos indemnizaciones una de ella de un valor de 7.000.000 aprox, la cual ya fue despisitada el dia 28/07/2021 a mi cuenta rut, por lo tanto queda pendiente la indemnización que ella indico que era el triple de plata de la primera indemnización la cual corresponderia si no se seguia pagando la pensión  y hasta la fecha no ha tenido información y novedad de ella, además he enviado correo y e llamado a funcionaria y no he tenido respuesta por parte de ella, por favor verificar y espero tener respuesta al respecto.-</t>
  </si>
  <si>
    <t>se consult aa gestión social. tiene indemnización ya pagada</t>
  </si>
  <si>
    <t>278276</t>
  </si>
  <si>
    <t>17/01/2022 13:48:35</t>
  </si>
  <si>
    <t>31/01/2022 15:31:17</t>
  </si>
  <si>
    <t>29/01/2022</t>
  </si>
  <si>
    <t>10.711.932-9</t>
  </si>
  <si>
    <t>Jonas Castro Osorio</t>
  </si>
  <si>
    <t>jonas.castro@gmail.com</t>
  </si>
  <si>
    <t>992926660</t>
  </si>
  <si>
    <t>Demora excesiva en el pago de licencia medica de noviembre 2021</t>
  </si>
  <si>
    <t>Respuesta enviada por CRM al correo jonas.castro@gmail.com</t>
  </si>
  <si>
    <t>290566</t>
  </si>
  <si>
    <t>13/04/2022 14:41:16</t>
  </si>
  <si>
    <t>19/04/2022 12:24:22</t>
  </si>
  <si>
    <t>17.858.066-3</t>
  </si>
  <si>
    <t>FRANCISCO ALIAGA MULLER</t>
  </si>
  <si>
    <t>sercoempresarial@sercoempresarial.com</t>
  </si>
  <si>
    <t>63142887</t>
  </si>
  <si>
    <t>25.080.621-3</t>
  </si>
  <si>
    <t>DORIS MOSQUERA TRONCHEZ</t>
  </si>
  <si>
    <t>Estimados buenas tardes, el presente es para solicitar su ayuda y orientación debido a que la trabajadora de la empresa Comunidad Edificio del Mar rut: 65.928.830-3 la sra. Doris Mosquera  Tronchez Rut: 25.080.621-3 sufrió un accidente de trayecto pero asistió a una clínica la cual le dieron licencia por enfermedad común y queremos rectificar para que sea licencia por accidente de trayecto desde ya muchas gracias por su gestión estaremos atentos a los pasos a seguir para poder regularizar esta situación a la brevedad posible</t>
  </si>
  <si>
    <t xml:space="preserve">Se envía misma respuesta la cual fue consultada con fecha 18-04-2022
Se revisa sistema Coreagil </t>
  </si>
  <si>
    <t xml:space="preserve">Se adjunta Oficio de Respuesta </t>
  </si>
  <si>
    <t>288519</t>
  </si>
  <si>
    <t>25/01/2022 14:16:38</t>
  </si>
  <si>
    <t>27/01/2022 16:32:15</t>
  </si>
  <si>
    <t>11.369.885-3</t>
  </si>
  <si>
    <t>JUAN CARLOS VERGARA GUERRERO</t>
  </si>
  <si>
    <t>Molina</t>
  </si>
  <si>
    <t>juan.carlosvergara@hotmail.com</t>
  </si>
  <si>
    <t>948717725</t>
  </si>
  <si>
    <t>LICENCIA MEDICA
ESTUVE CON COVID EN CUARENTENA HASTA EL 17 DE ENERO PERO LA LICENCIA ME LA EXTENDIERON HASTA EL 15 DE ENERO  TENGO UN DESFACE DE DOS DIAS HASTA HOY NO TENGO RESPUESTA NI SIQUIERA ME RESPONDEN</t>
  </si>
  <si>
    <t>se envia respuesta formal</t>
  </si>
  <si>
    <t xml:space="preserve">Estimada Sr. Juan Vergara Guerrero 
Presente
Junto con saludar, a través del presente se da respuesta a su reclamo N° 288519 ingresado mediante nuestro formulario OIRS, referido a pago de licencia médica por COVID.
Este Instituto ha revisado su requerimiento, siendo posible informar mediante el presente lo siguiente: Revisados nuestros sistemas, Usted no registra licencia médica en nuestra Institución, así como tampoco siniestro creado por covid.
Visto lo anterior, indicamos a usted que no es posible atender su requerimiento, debido a que no presenta cobertura en este Instituto.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DIRECCIÓN REGIONAL DEL MAULE
INSTITUTO DE SEGURIDAD LABORAL
</t>
  </si>
  <si>
    <t>278272</t>
  </si>
  <si>
    <t>Sofia Bohle Perez</t>
  </si>
  <si>
    <t>17/01/2022 13:13:44</t>
  </si>
  <si>
    <t>18/01/2022 16:29:56</t>
  </si>
  <si>
    <t>13.592.893-3</t>
  </si>
  <si>
    <t>Eduvin Alejandro  González Velásquez</t>
  </si>
  <si>
    <t>alejandro.gonzalezvelasquez@gmail.com</t>
  </si>
  <si>
    <t>978537844</t>
  </si>
  <si>
    <t>demora en pago de licencias medicas por accidente del trabajo ocurrido a principio del mes de Diciembre de 2021, se me había dado fecha para el 13/01 y después 17/01, pero aun no hay pago en mi cuenta Rut y yo necesito que me paguen las licencias porque es mi única entrada de dinero  en este momento, teniendo en cuenta que pase mas de un mes con licencia y terapia con el kinesiólogo, y debo solventar mis gastos personales y deudas que no esperan.</t>
  </si>
  <si>
    <t>consulta interna a sistema banco</t>
  </si>
  <si>
    <t>Estimado
Eduvin Alejandro González Velásquez  
Presente
Junto con saludar, a través del presente se da respuesta a consulta N° 278272 ingresado mediante nuestro formulario OIRS, referido a pago de licencia médica.
Este Instituto ha revisado su requerimiento, siendo posible informar mediante el presente lo siguiente:
Revisado nuestros sistemas informo a Ud., que el pago de su licencia médica Folio N° 0625220815 ha sido cancelada con fecha de hoy 18-01-2022 , con abono en su cuenta bancaria Rut . Le adjunto comprobante de dicho pago.
Esperamos haber podido dar solución a su requerimiento.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
Recordamos además que, ante cualquier reclamo, apelación, denuncia o disconformidad, Ud. puede dirigirse a la Superintendencia de Seguridad Social www.suseso.cl
Sin otro particular, le saluda atentamente;
SOFIA BOHLE PEREZ
DIRECCIÓN REGIONAL DE LOS LAGOS
INSTITUTO DE SEGURIDAD LABORAL</t>
  </si>
  <si>
    <t>289536</t>
  </si>
  <si>
    <t>09/03/2022 14:04:52</t>
  </si>
  <si>
    <t>18/03/2022 15:49:34</t>
  </si>
  <si>
    <t>19.457.349-9</t>
  </si>
  <si>
    <t>Carlos villarreal navarro</t>
  </si>
  <si>
    <t>Colina</t>
  </si>
  <si>
    <t>carlos25opticas@gmail.com</t>
  </si>
  <si>
    <t>958888526</t>
  </si>
  <si>
    <t>PAGO DE LICENCIAS MEDICAS 
MIS RECLAMOS SON DEBIDO AL NO PAGO DE LOCENCIAS MEDICAS EN LA CUAL ESTÁN ESTANCADAS EN EVALUCION AÚN , ESTAS LICENCIAS CORRESPONDEN DE DICIEMBRE 2021 y ENERO DEL 2022 POR LO CUAL A LA FECHA NO TENGO RESPUESTA CONCRETA NI FECHA DE PAGO ,
SOLO RECIBI COMO RESPUESTA ESTÁN EN EVALUACIÓN Y LLAME EN UNOS DÍAS MÁS . YA SIENDO DIA MIÉRCOLES 09 DE MARZO DEL 2022  SIGO RECIBIENDO LA MISMA RESPUESTA. 
NECESITO EL PAGO DE LAS LICENCIAS O FECHA A PAGO GRACIAS</t>
  </si>
  <si>
    <t>se informa s ubsidio de demora en precontraloría</t>
  </si>
  <si>
    <t>278274</t>
  </si>
  <si>
    <t>17/01/2022 13:26:04</t>
  </si>
  <si>
    <t>21/01/2022 12:22:56</t>
  </si>
  <si>
    <t>13.105.133-6</t>
  </si>
  <si>
    <t>Juan Carlos Huenchullán Muñoz</t>
  </si>
  <si>
    <t>jcarloshuenchullan6@gmail.com</t>
  </si>
  <si>
    <t>981506002</t>
  </si>
  <si>
    <t>Mediante la presente expreso mi molestia y reclamo por el atraso de pagos de licencias que se me adeudan desde el mes de noviembre en adelante la cual trae consigo el descontento por falta de recursos para poder sobrevivir y pagar deudas pendientes, cabe señalar que ustedes cómo institución deben velar por la seguridad y protección por los trabajadores que nos encontramos con licencia medica , por lo cual me e sentido vulnerable por la falta de recursos económicos que e tenido por el atraso de pagos de licencias que se me adeudan hasta hoy , ustedes cómo institución deben saber que estas licencias son nuestros sueldos que recibimos mientras nos encontramos con licencia y de eso vivimos día a día y si no tenemos esos recursos nos enfrentamos a serías dificultades que trae consigo nuestro descontento , por lo tanto le pido suma urgencia a este reclamo y pronta solución a mi problemática ya planteada .</t>
  </si>
  <si>
    <t>se cierra caso con fecha 21 /01/2022</t>
  </si>
  <si>
    <t>278275</t>
  </si>
  <si>
    <t>17/01/2022 13:38:56</t>
  </si>
  <si>
    <t>28/01/2022 10:31:32</t>
  </si>
  <si>
    <t>15.714.032-9</t>
  </si>
  <si>
    <t>Edith Soto castro</t>
  </si>
  <si>
    <t>edith.andrea.soto.castro1983@gmail.com</t>
  </si>
  <si>
    <t>983873669</t>
  </si>
  <si>
    <t>Edith Andrea Soto castro</t>
  </si>
  <si>
    <t>Nesecito que me paguen mi licencia estoy esperando hace un mes y medio y siempre que llamó me dicen re ise está semana y nada tengo 4 licencias aprobadas y nada aún tengo deudas y pago de arriendo estoy quedando en la calle y nada estoy enferma y sin plata</t>
  </si>
  <si>
    <t>4 licencias pagadas,
se tramitan 2 licencias, quedan 3 en pre contraloría</t>
  </si>
  <si>
    <t>268046</t>
  </si>
  <si>
    <t>07/01/2022 00:04:13</t>
  </si>
  <si>
    <t>13/01/2022 10:41:29</t>
  </si>
  <si>
    <t>13.518.201-k</t>
  </si>
  <si>
    <t>Juan Ortega</t>
  </si>
  <si>
    <t>Padre las Casas</t>
  </si>
  <si>
    <t>juanc.ortega.z@gmail.com</t>
  </si>
  <si>
    <t>981886221</t>
  </si>
  <si>
    <t>Estimados a nuestra empresa Servicios  Forestales, Contratista Y Suministro de personal JORGE EDUARDO NAVARRO GIERING EIRL, Rut 76.883.126-2, actualmente adherido en Mutual de Seguridad, se nos esta negando la rebaja de cotizacion adicional (Ds67), porque en ISL aparecemos con deuda en el pago de cotizaciones los meses de junio y julio del 2018. Tenemos las planillas donde salen cancelados esos meses por lo tanto no habria deuda, por favor solicitamos clarificar el tema para poder obtener la rebaja de nuestra cotizacion adicional</t>
  </si>
  <si>
    <t xml:space="preserve">CON FECHA 13-01-2021, SE DA RESPUESTA VIA CORREO ELECTRONICO </t>
  </si>
  <si>
    <t xml:space="preserve">Estimado
Juan Ortega
Presente
Junto con saludar, a través del presente se da respuesta a su reclamo N° 268046 ingresado mediante nuestro
formulario OIRS, referido a Pago de Cotización D.S. N° 67.
Este Instituto ha revisado su requerimiento, siendo posible informar mediante el presente informar que, visto los
antecedentes, en plataformas de cotizaciones, se observan deudas por reliquidación los meses de 06-2018 y 07-
2018.
Por lo anterior, si estas deudas fueron regularizadas, debe dirigir correo electrónico infodeudas@ips.gob.cl para
gestión de regularización de deuda en plataforma digital, adjuntando planillas pagadas, de esta manera será
emitido un certificado que no registra deudas previsionales.
Visto lo anterior, indicamos a usted que el Instituto de Previsión Social a través de sus canales chileatinede son
nuestros agentes recaudadores de pago cotizaciones, es por ello, que debe canalizar requerimiento al correo
señalado en punto anterior.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
</t>
  </si>
  <si>
    <t>278280</t>
  </si>
  <si>
    <t>17/01/2022 14:50:55</t>
  </si>
  <si>
    <t>20/01/2022 17:30:49</t>
  </si>
  <si>
    <t>lorenamejiasf@gmail.com</t>
  </si>
  <si>
    <t>BUENAS TARDES MI NOMBRE ES LORENA MEJIAS, RUT: 14.122.203-1QUIERO CONSULTAR O HACER EN ESTE MISMO, EL RECLAMO POR EL NO PAGO DE MIS LICENCIAS MEDICAS, TUVE UN ACCIDENTE LABORAL Y POR ENDE ESTOY CON LICENCIA DESDE EL 15 DE NOVIEMBRE AL PRESENTE DIA, YA SON 4 O 5 LICENCIAS Y NI SIQUIERA ME HAN DADO FECHA DE PAGO DE LA 1° LICENCIA CON FECHA DESDE EL 15 -11 AL 05-12 DEL 2021 Y EN DICIEMBRE ME LLEGÓ UNA NOTIFICACION DEL ISL POR LA APROVACION DE ESTA 1° LICENCIA...YO SOY MADRE SOLA, CON 2 HIJOS Y ESTO ME HA AFECTADO TERRIBLEMENTE EN TODOS LOS SENTIDOS, NECESITO URGENTE EL PAGO DE MIS LICENCIAS, ESTOY SIN INGRESOS DESDE NOVIEMBRE, EN MUY COMPLICADA SITUACION Y LLAMO, LLAMO Y NUNCA TENGO RESPUESTA DE UNA FECHA DE PAGO, NADA NINGUN AVANCE.PORFAVOR LES PIDO ENCARECIDAMENTE Y DE CORAZON QUE LIBEREN MIS PAGOS O SI ME INDICAN PARA HACER UN RECLAMO DONDE CORRESPONDA MAS FORMAL. ESTOY MUY ANGUSTIADA.ESPERO SU RESPUESTA PORFAVOR.DE ANTE MANO MUCHAS GRACIAS.SALUDOS CORDIALES
LORENA MEJIAS9 78856026</t>
  </si>
  <si>
    <t>Respuesta enviada por CRM al correo lorenamejiasf@gmail.com</t>
  </si>
  <si>
    <t>268041</t>
  </si>
  <si>
    <t>06/01/2022 16:17:59</t>
  </si>
  <si>
    <t>13/01/2022 16:47:00</t>
  </si>
  <si>
    <t>26.896.693-5</t>
  </si>
  <si>
    <t>NELLY ZAPATA QUIÑONEZ</t>
  </si>
  <si>
    <t>nellyzapata1526@gmail.com</t>
  </si>
  <si>
    <t>958805444</t>
  </si>
  <si>
    <t>Mi empleadora no me entrego el certificado DIAT correspondiente para asistir a la mutual donde pertenezco. Paso mas de un mes sin respuesta y estoy imposibilitada de trasladarme por mis propios medios dado el accidente que sufri durante mi jornada laboral.</t>
  </si>
  <si>
    <t>se orienta respecto a como hacer denuncia</t>
  </si>
  <si>
    <t>268043</t>
  </si>
  <si>
    <t>06/01/2022 17:02:27</t>
  </si>
  <si>
    <t>24/01/2022 09:52:10</t>
  </si>
  <si>
    <t>13.894.313-5</t>
  </si>
  <si>
    <t>Alejandra Patricia Zarzar Ramirez</t>
  </si>
  <si>
    <t>alezarzar80@gmail.com</t>
  </si>
  <si>
    <t>962395602</t>
  </si>
  <si>
    <t>Que paso con la evaluación practicada en enero del 2021? 
Favor aclarar bien información ya que uno dice que fue enviada el 28/12/2020, que corresponde a la fecha en que fue solicitada por ACHS y luego dicen que fue enviada el 31/12/2021</t>
  </si>
  <si>
    <t>se informa respecto a PCG, pensión transitoria y tramitan licencias médicas</t>
  </si>
  <si>
    <t>278283</t>
  </si>
  <si>
    <t>17/01/2022 15:48:46</t>
  </si>
  <si>
    <t>26/01/2022 17:29:18</t>
  </si>
  <si>
    <t>9.604.791-6</t>
  </si>
  <si>
    <t>Juan Carlos Morales Osorio</t>
  </si>
  <si>
    <t>moralesosoriojuancarlos860@gmail.com</t>
  </si>
  <si>
    <t>972876089</t>
  </si>
  <si>
    <t>Tengo 4 Licencias médicas sin pago, desde el mes de octubre no que recibo pago por ellas, solicito una explicación por el retraso.</t>
  </si>
  <si>
    <t>Respuesta enviada por CRM al correo moralesosoriojuancarlos860@gmail.com</t>
  </si>
  <si>
    <t>268053</t>
  </si>
  <si>
    <t>07/01/2022 11:33:40</t>
  </si>
  <si>
    <t>11/01/2022 13:11:45</t>
  </si>
  <si>
    <t>9498066</t>
  </si>
  <si>
    <t>Buenas, porque buenas ya no existen 
Ahora no sabía que habían puesto personal  que también son más robot.. acabo de llamar persona femenina .. y sale con tremenda mentira .. su licencia está aún en trámite... Que trámite le dije..volvio y dijo si es trámite Contraloría 
Ayer llamé y un tipo el se encuencuentra en calculo. 
Hahahaha a quien le creo . ??  Dejen de burlarse la gente necesita no sean inumanos..hay niños y personas enfermas.. usen la palabra EMPATIA.</t>
  </si>
  <si>
    <t>976272078</t>
  </si>
  <si>
    <t>relacionado con 267934, 267969 
Se da fecha de pago</t>
  </si>
  <si>
    <t>288533</t>
  </si>
  <si>
    <t>26/01/2022 09:29:20</t>
  </si>
  <si>
    <t>01/02/2022 15:26:40</t>
  </si>
  <si>
    <t>27.101.037-0</t>
  </si>
  <si>
    <t>Ana Arelys González Asuaje</t>
  </si>
  <si>
    <t>ag7501@gmail.com</t>
  </si>
  <si>
    <t>986019957</t>
  </si>
  <si>
    <t>En fecha 01/12/21 hice apelación de pago de licencia Nro. 59886115-3 del mes de Octubre del mismo año vía correo electrónico y e enviado correos preguntando el estatus de mi apelación y no me dan respuesta. Fui hasta una de las oficinas el ejecutivo me atendió excelente pero tampoco pudo darme respuesta. 
Actualmente sigo de Licencia y las del mes de noviembre y diciembre tampoco me las han cancelado sin respuesta alguna
Desearía poder saber en qué fecha puedo contar con el pago de mis licencias y el motivo por el cual no me han cancelado si en el mes de noviembre me tuvieron que realizar otra cirugía 
En espera de una respuesta y de antemano agradecida</t>
  </si>
  <si>
    <t>Respuesta enviada por CRM al correo ag7501@gmail.com</t>
  </si>
  <si>
    <t>288535</t>
  </si>
  <si>
    <t>26/01/2022 10:08:11</t>
  </si>
  <si>
    <t>31/01/2022 17:16:20</t>
  </si>
  <si>
    <t>ALEXIS EDUARDO CORDERO MESIAS</t>
  </si>
  <si>
    <t>Atrasos de pagos de licencias médicas y falta de información. Un poco de empatía con los trabajadores por favor.</t>
  </si>
  <si>
    <t>290576</t>
  </si>
  <si>
    <t>13/04/2022 19:41:39</t>
  </si>
  <si>
    <t>16.730.829-5</t>
  </si>
  <si>
    <t>Tatiana Rosales Herrera</t>
  </si>
  <si>
    <t>San Rafael</t>
  </si>
  <si>
    <t>trosales.h@gmail.com</t>
  </si>
  <si>
    <t>934473021</t>
  </si>
  <si>
    <t>Hace aproximadamente 3 meses que estoy a la espera de un reembolso de dinero  que gasté en medicamentos,  la verdad he llamado por teléfono y no me dan respuesta , envío correos y me dejan en las mismas. Pésima la atención, no dan respuesta y menos solución , se tiean la pelota unos con otros  deja mucho que desear  ISL.</t>
  </si>
  <si>
    <t>288529</t>
  </si>
  <si>
    <t>25/01/2022 23:02:19</t>
  </si>
  <si>
    <t>31/01/2022 17:21:23</t>
  </si>
  <si>
    <t>9.283.818-8</t>
  </si>
  <si>
    <t>Juan Muñoz</t>
  </si>
  <si>
    <t>jmunozurrea@gmail.com</t>
  </si>
  <si>
    <t>941462060</t>
  </si>
  <si>
    <t>Buenas noches. El motivo de mi reclamo es por la demora en el pago de dos de mis licencias, una con fecha 29/11/2021 (por 2 días) y la otra del 01/12/2021 (por 45 días). Entiendo que hay procesos que se deben respetar pero la demora ha sido mucha y también tengo compromisos de cumplir, sin mencionar que no estoy percibiendo remuneración producto del accidente y que aun me encuentro con licencia médica, por ende dependo 100% de lo que puedo percibir del pago por licencia médica. La verdad me apremia que sean pagadas ojalá lo antes posible. Entiendo que no debo ser el único en esta situación, pero tampoco me dan una fecha certera de pago y ya los pocos recursos se terminan. 
Causa impotencia tener que esperar sin una respuesta clara de cuanto se efectuará el pago, esperando todos los días alguna novedad que hasta ahora no llega. Llamo al call center y nadie sabe, me derivan a un ejecutivo por correo electrónico y tampoco sabe darme una fecha. Dentro de sus posibilidades me indican que ojalá se puedan pagar dentro de las próximas semanas, pero para alguien que esta acostumbrado a trabajar y tener sus pagos en la fecha exacta, esas no son respuestas tranquilizadoras.</t>
  </si>
  <si>
    <t>Se revisa en sistema coreagil 
Se revisa en sistema SPM 
Se consulta a Directora Regional, por fecha de pago de lm</t>
  </si>
  <si>
    <t xml:space="preserve">Se envía oficio respuesta por email </t>
  </si>
  <si>
    <t>290578</t>
  </si>
  <si>
    <t>13/04/2022 20:57:44</t>
  </si>
  <si>
    <t>18.839.340-3</t>
  </si>
  <si>
    <t>Javiera Constanza Herrera Valencia</t>
  </si>
  <si>
    <t>javieraherrera.constanza@gmail.com</t>
  </si>
  <si>
    <t>956903502</t>
  </si>
  <si>
    <t>Javiera Herrera Valencia</t>
  </si>
  <si>
    <t>junto con saludar me dirijo a usted con gran pesar y molestia por que a la fecha no he recibido aun el pago de mi primer licencia la cual fue recepcionada por ustedes con la carta de rechazo por mi entidad de salud para el cambio de esta  por articulo 77 en la fecha de 1 de marzo 2022 y ya seria 5 licencia con ustedes y a esta altura aun no tengo respuesta menoscabo mi situación económica solicito a ustedes ya que ha pasado mas de un mes y para cualquier es una situación mala nadie puede vivir sin dinero  en estos tiempos  y poder solucionar a la brevedad mi situación abogando a su buena voluntad. 
Saluda atentamente a usted  
 Javiera herrera valencia.</t>
  </si>
  <si>
    <t>288540</t>
  </si>
  <si>
    <t>26/01/2022 12:10:50</t>
  </si>
  <si>
    <t>01/02/2022 16:52:24</t>
  </si>
  <si>
    <t>17.567.480-2</t>
  </si>
  <si>
    <t>Anyell Schiller Torres</t>
  </si>
  <si>
    <t>anyellschiller14@gmail.com</t>
  </si>
  <si>
    <t>983334829</t>
  </si>
  <si>
    <t>Hay una licencia en papel nro 2-59787305 de Junio que a la fecha no ha sido pagada. La han derivado a varias partes y después descubrieron que la LM estaba en ISL. Sin embargo, desde Diciembre que nadie se ha pronunciado por la Licencia la cual han tardado mucho en pagar y sin entregar una justificación válida.</t>
  </si>
  <si>
    <t>Se solicitó apoyo de Unidad Salud Laboral V región.</t>
  </si>
  <si>
    <t xml:space="preserve">ID DE RECLAMO: 288540
FECHA RESPUESTA: 01-02-2022
Estimada
Sra. Anyell Schiller Torres
Presente
Junto con saludar, a través del presente se da respuesta a su reclamo N° 288540 ingresado mediante nuestro formulario OIRS, referido al pago pendiente de la licencia médica folio 2- 59787305.
Este Instituto ha revisado su requerimiento, siendo posible informar mediante el presente lo siguiente: la licencia médica folio 2- 59787305 que cubre el periodo desde 01-06-2021 al 04-06-2021 emitida por prestador médico ACHS, fue enviada por correo, pero por error se envió otra licencia con un folio diferente. El prestador envía la licencia correcta el 27-01-2022.
Visto lo anterior, informamos que licencia médica fue ingresada a nuestra contraloría médica y se encuentra a la espera que sea aprobada, el pago se realizará en el mes de febrero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VALPARAISO
INSTITUTO DE SEGURIDAD LABORAL
LRC </t>
  </si>
  <si>
    <t>290588</t>
  </si>
  <si>
    <t>14/04/2022 10:18:54</t>
  </si>
  <si>
    <t>21/04/2022 13:44:53</t>
  </si>
  <si>
    <t>14.341.157-5</t>
  </si>
  <si>
    <t>Pablo Romero</t>
  </si>
  <si>
    <t>pablo.romero.leiva@gmail.com</t>
  </si>
  <si>
    <t>986142571</t>
  </si>
  <si>
    <t>Reclamo por demasiado tiempo de espera en pago de licencia medica presentada el día 02/03/2022 la idea de esta seguridad laboral (mediocre en la gestión y tramitación apartando de esto la atención del  personal) llegue al beneficiario junto con su remuneración del mes en curso ósea MARZO</t>
  </si>
  <si>
    <t>Respuesta enviada por CRM al correo pablo.romero.leiva@gmail.com</t>
  </si>
  <si>
    <t>288542</t>
  </si>
  <si>
    <t>26/01/2022 13:23:51</t>
  </si>
  <si>
    <t>28/01/2022 10:15:10</t>
  </si>
  <si>
    <t>7.190.738-4</t>
  </si>
  <si>
    <t>Manuel Peña Calderón</t>
  </si>
  <si>
    <t>Chañaral</t>
  </si>
  <si>
    <t>manuelpena.pr@gmail.com</t>
  </si>
  <si>
    <t>966194806</t>
  </si>
  <si>
    <t>Certificado de adherencia a mutualidad ISL y certificado de accidentalidad, certificado de cotizaciones.</t>
  </si>
  <si>
    <t>Se da respuesta el día 28/01/22</t>
  </si>
  <si>
    <t>268056</t>
  </si>
  <si>
    <t>07/01/2022 12:13:39</t>
  </si>
  <si>
    <t>14/01/2022 09:54:56</t>
  </si>
  <si>
    <t>Juan Andrade</t>
  </si>
  <si>
    <t>Mediante el presente documento se consulta por la licencia  Folio 62705891-8, la cual se me señaló anteriormente que debido a los retrasos en el pago de las anteriores licencias está me seria cancelada al término de los treinta días de su duración, lo cual a la fecha de hoy no se ha cumplido, cómo asimismo que consultado al call Center del ISL, el día martes 04 del actual, se me señaló que dicha licencia aún estaba en tramitación y tenía para un mes y Medio más, lo cual me afecta en demasía, debido a que sigo con licencia médica y debo seguir con terapias de recuperación, y sin ese dinero no me puedo trasladar desde la Comuna de Buin hasta las dependencias de la Clínica Hospital del Profesor, generándose los últimos meses problemas ya que me coartan mi debida recuperación, ya que es mi único ingreso.
Esperando que dicha solicitud tenga una pronta solución y respuesta, saluda atte.
Juan Andrade</t>
  </si>
  <si>
    <t>LM en contraloría, se reitera con subsidio
se tamita últimalicencia médica a precontraloria</t>
  </si>
  <si>
    <t>268058</t>
  </si>
  <si>
    <t>07/01/2022 12:19:44</t>
  </si>
  <si>
    <t>10/01/2022 15:16:27</t>
  </si>
  <si>
    <t>Ivan Gutierrez Billa</t>
  </si>
  <si>
    <t>Pago de mi Licencia Medica por Accidente Laboral
Por favor le pido.</t>
  </si>
  <si>
    <t>288538</t>
  </si>
  <si>
    <t>26/01/2022 11:35:19</t>
  </si>
  <si>
    <t>15/02/2022 12:09:14</t>
  </si>
  <si>
    <t>Claudio Alejandro Molina Aguilera</t>
  </si>
  <si>
    <t>16.450.796-3</t>
  </si>
  <si>
    <t>Daffnee meneses Pérez</t>
  </si>
  <si>
    <t>Alto Hospicio</t>
  </si>
  <si>
    <t>anahiz2005@gmail.com</t>
  </si>
  <si>
    <t>983706770</t>
  </si>
  <si>
    <t>El dia 12-01-2022 se hizo una consulta sobre la primera licencia medica con numero 268203 donde fue respondida el dia 18 del mismo mes y año la cual informaba que mas tardar el dia 26-01-2022 era depositado en mi cuenta rut el pago de dicha licencia y no ha sido asi y llamo al numero del ISL y me disen que aun estan en proceso de calculo dicha licencia y la licencia del dia 29 de diciembre del 2021 siendo que el correo que me llego desia pago mas tardar hoy miercoles 26 de enero del 2022 creo que es una burla ya que han pasado 2 meses desde la primera licencia y no he tenido ninguna respuesta favorable</t>
  </si>
  <si>
    <t>Reclamo oirs enviado a bandeja de director quien se encuentra haciendo uso de su feriado legal, respondida el dia de hoy tras re direccionamiento.</t>
  </si>
  <si>
    <t>289563</t>
  </si>
  <si>
    <t>10/03/2022 11:44:26</t>
  </si>
  <si>
    <t>21/03/2022 13:55:18</t>
  </si>
  <si>
    <t>10/03/2022</t>
  </si>
  <si>
    <t>12.684.195-7</t>
  </si>
  <si>
    <t>Andrés Parra</t>
  </si>
  <si>
    <t>aparra.acevedo@gmail.com</t>
  </si>
  <si>
    <t>974786266</t>
  </si>
  <si>
    <t>Al hacer click en oficina virtual dice que hay un portal de autoatención para poder ver el pago de cotizaciones pero cada vez que presiono en "entrar a portal autoatención" sale "error al establecer una conexión con la base de datos" necesito una solución a este problema por favor.</t>
  </si>
  <si>
    <t>Respuesta enviada por CRM al correo aparra.acevedo@gmail.com</t>
  </si>
  <si>
    <t>288548</t>
  </si>
  <si>
    <t>26/01/2022 18:41:12</t>
  </si>
  <si>
    <t>04/02/2022 13:07:33</t>
  </si>
  <si>
    <t>Soy médico Psiquiatra del Hospital de Curanilahue, sufrí de covid el año pasado (20-1-21 hasta 6-3-21) y estuve en la UPC intubado por 45 días, recién en agosto del 2021 se declaró mi cuadro como enfermedad profesional, siendo que volví a trabajar en junio del 2021, todo el proceso de rehabilitación y médicos fueron costeados por mi hasta que ISL me asigna como prestador a ACHS, iniciando en septiembre del 2021 controles y terapias en ACHS Concepción.
Mi reclamo es que entregué toda la documentación con ordenes médicas y boletas del proceso de rehabilitación cancelado por mi en el mes de septiembre del 2021 y todavía no tengo respuesta a cuando se me reembolsará estos gastos, siendo que esto corresponde al ISL. Ya hice un reclamo hace un par de meses y la respuesta un par de días después fue que en cinco días hábiles se contestaría mi solicitud, pues por los montos se debía evaluar a nivel central, lo cual todavía estoy esperando.
Además antes de hacer mi primer reclamo nunca obtuve respuesta de la funcionaria Corina Tamblay enfermera del área clínica de ISL Concepción, quien se comunicó por email por esto. Y al ir a oficina de ISL Concepción la funcionaria administrativa que me atendió me dijo que la funcionaria Corina Tamblay había dejado en el sistema que yo debía enviar documentos que probara que pagué las prestaciones, como transferencias bancarias, etc.
Lo cual considero ridículo pues que más pruebas del pago que las boletas de los prestadores, tanto los profesionales como clínicas, centros médicos y  laboratorios, que se adjuntaron con las ordenes médicas respectivas.
Además la funcionaría nunca se comunicó conmigo para solicitarme esa información, y si yo no hubiera ido a la oficina del ISL no sabría porque del problema.
Es importante señalar que los pagos se realizaron en efectivo pues las boletas son el respaldo de los pagos.</t>
  </si>
  <si>
    <t>289572</t>
  </si>
  <si>
    <t>10/03/2022 13:18:53</t>
  </si>
  <si>
    <t>30/03/2022 17:34:55</t>
  </si>
  <si>
    <t>16.590.878-3</t>
  </si>
  <si>
    <t>Edgar Guerra Lobos</t>
  </si>
  <si>
    <t>edgarguerra826@gmail.com</t>
  </si>
  <si>
    <t>999153595</t>
  </si>
  <si>
    <t>Hola buenas tardes les escribo por lo siguiente, yo me atiendo en la Achs en Santiago pero vivo en la ciudad de Curico, el problema es que últimamente me han estado cambiando las fechas de los controles el mismo día o el día anterior a la cita, siendo que siempre les he expresado que me planifico con tiempo ya que debo viajar desde curico. La última vez pasaron 2 cosas, yo tenía que ir a tomarme exámenes el día 28 de febrero y luego el día 2 de marzo debía volver a control con el traumatólogo, desde el día 28 estuve con crisis de dolor que me impedían manejar y poder llegar al control el día 2, razón por la cual pedí el reagendamiento, paralelo a esto el día antes de la cita que pedí reagendar pero que no lo hicieron, me contactan para notificar el cambio arbitrario de mi médico tratante, como era una grabadora no pude responder así que me dirigí a la achs curico para poder justificar mi inasistencia y pedir una explicación ya que no quiero que me cambien el médico tratante. En el lugar la persona que me atendió solo me pidió mi rut me dijo que enviaría un mail, no sé con qué información ya que no le di ninguna, y me pidió que me retirará ya que tenía mucho trabajo.
Al hablar con la asistente social que lleva mi caso ella me indica que la hora era el día 8 de marzo, ahí me di cuenta que jamás me avisaron para el cambio de fecha de mi cita, y la verdad no sé por qué ocurrió esto.
Me gustaría que se regularizara está situación.</t>
  </si>
  <si>
    <t>CARTA RECLAMO ID N° 289572</t>
  </si>
  <si>
    <t xml:space="preserve">Estimado
Sr. Edgard Guerra Lobos
Presente
Junto con saludar, a través del presente se da respuesta a su reclamo N°289572 ingresado mediante nuestro formulario OIRS, referido a cambio de fechas de Controles en ACHS.
Este Instituto ha revisado su requerimiento, siendo posible informar mediante el presente lo siguiente:  Se ha tomado contacto con prestador médico en convenio ACHS, con la finalidad de informar su situación referente a cambio de fechas reiteradas de Controles Médicos y de cambio de médico tratante en Hospital del Trabajador.
Visto lo anterior, indicamos a usted que se tomó contacto con Prestador de Salud, Asociación Chilena de Seguridad, estando en proceso de resolución su caso.  Dado lo anterior, como Instituto nos comprometemos a contactarlo durante la próxima semana, por medio de nuestra Coordinadora de Salud Regional, para así entregarle a usted la respuesta formal correspondiente.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</si>
  <si>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288550</t>
  </si>
  <si>
    <t>27/01/2022 07:32:44</t>
  </si>
  <si>
    <t>28/01/2022 12:31:12</t>
  </si>
  <si>
    <t>248549696</t>
  </si>
  <si>
    <t>Patricia Aguirre</t>
  </si>
  <si>
    <t>patricia.aguirre2017.2017@gmail.com</t>
  </si>
  <si>
    <t>975236737</t>
  </si>
  <si>
    <t>24.854.969-6</t>
  </si>
  <si>
    <t>patricia aguirre</t>
  </si>
  <si>
    <t>tengo una licencencia de ley sanna aceptada desde el 7 de diciembre y aun no recibo el pago de ella n s516304, s516305</t>
  </si>
  <si>
    <t>Respuesta enviada por CRM al correo patricia.aguirre2017.2017@gmail.com</t>
  </si>
  <si>
    <t>268065</t>
  </si>
  <si>
    <t>07/01/2022 15:29:58</t>
  </si>
  <si>
    <t>14/01/2022 12:11:56</t>
  </si>
  <si>
    <t>16.297.794-6</t>
  </si>
  <si>
    <t>karina erazo</t>
  </si>
  <si>
    <t>karinaerazov@gmail.com</t>
  </si>
  <si>
    <t>987637234</t>
  </si>
  <si>
    <t>26.540.015-9</t>
  </si>
  <si>
    <t>José Hernandez</t>
  </si>
  <si>
    <t>informar que la pagina web tiene problemas para la tramitación de la diat y al buscar en google la información de sucursales esta no cuenta con su horario de cierre, por lo que hoy asistí a las 13.40, y no pude ser atendida.</t>
  </si>
  <si>
    <t>karinaerazo@simbiosislaboral.cl</t>
  </si>
  <si>
    <t>se explica incidencia y donde encontrar información de horario de atención.</t>
  </si>
  <si>
    <t>288545</t>
  </si>
  <si>
    <t>26/01/2022 15:26:34</t>
  </si>
  <si>
    <t>01/02/2022 15:29:34</t>
  </si>
  <si>
    <t>958085755</t>
  </si>
  <si>
    <t>Buenas tardes, escribo para solicitar respuestas sobre el pago de 2 licencias médicas emitidas el dia 4 de diciembre(15dias)  y el 19 de diciembre (30dias)  cuyas se encuentran todavia en tramite, habiendo pasado casi dos meses desde su emisión 
Quedo a la espera de una respuesta o solucion de su parte</t>
  </si>
  <si>
    <t>Respuesta enviada por CRM al correo carloseliasperdomo92@gmail.com</t>
  </si>
  <si>
    <t>278306</t>
  </si>
  <si>
    <t>18/01/2022 09:25:10</t>
  </si>
  <si>
    <t>21/01/2022 09:55:25</t>
  </si>
  <si>
    <t>20.786.822-1</t>
  </si>
  <si>
    <t>Francisco Cofré</t>
  </si>
  <si>
    <t>pcofre2717@gmail.com</t>
  </si>
  <si>
    <t>961110320</t>
  </si>
  <si>
    <t>Reclamos por el pago de 3 licencias medias ,correspondiste al mes de noviembre, diciembre y enero ,e llamado constantemente a las oficinas buscando soluciones ,enviado miles de correos ,e ido a las oficinas y aún así no han sido capaz de darme soluciones ,en las oficinas de isl me comentaron que están en proceso de aprobación a lo cual ya pasaron más de 3 meses y no me han pagado Porfavor responder</t>
  </si>
  <si>
    <t>fecha de pago 31-01 
2° en espera de pronunciamiento, 
3° en rpecontraloría denmtro de plazo</t>
  </si>
  <si>
    <t>288556</t>
  </si>
  <si>
    <t>27/01/2022 09:03:07</t>
  </si>
  <si>
    <t>28/01/2022 12:32:28</t>
  </si>
  <si>
    <t>muy buen dia aun no me cancelan mi licencia de ley sanna (cuidados paliativos) aprobada el 7 de enero n S516979,S516980</t>
  </si>
  <si>
    <t>268078</t>
  </si>
  <si>
    <t>10/01/2022 06:16:38</t>
  </si>
  <si>
    <t>14/01/2022 12:21:01</t>
  </si>
  <si>
    <t>22/01/2022</t>
  </si>
  <si>
    <t>9.996.053-1</t>
  </si>
  <si>
    <t>Bersabe Vergara González</t>
  </si>
  <si>
    <t>danny.castv@gmail.com</t>
  </si>
  <si>
    <t>953122784</t>
  </si>
  <si>
    <t>Buenos días escribo porque estoy con licencia médica desde octubre y solo he recibido el pago de ese mes y tengo pendientes los pagos desde el 11 de noviembre en adelante y al consultar vía telefónica me responden que desde el 23/12 está aprobada y solo falta liberar el pago pero hasta ahora 10/01 que no existe ningún tipo de pago en mi cuenta y como a todos a nadie le sobra dinero.
Necesito urgentemente una respuesta ya no puedo seguir en esta situación</t>
  </si>
  <si>
    <t>se informa qwue LM esta  pagada y estado de 2 lciencias médicas en tramitación.</t>
  </si>
  <si>
    <t>288558</t>
  </si>
  <si>
    <t>27/01/2022 09:54:08</t>
  </si>
  <si>
    <t>28/01/2022 16:19:07</t>
  </si>
  <si>
    <t>15.595.758-1</t>
  </si>
  <si>
    <t>María Graciela rojas espinosa</t>
  </si>
  <si>
    <t>mariagracielarojasespinosa@gmail.com</t>
  </si>
  <si>
    <t>934921903</t>
  </si>
  <si>
    <t>Tenga usted buen día me dirigí a usted con el fin de que regularicen el pago de mi licencia médica del día 10 de diciembre del 2021 y la del 25 de diciembre del 2021 hasta el 23 de enero del 2022 ,me párese demasiado la demora en el pago ya que vamos x el mismo camino que la licencia del día 10 de noviembre del 2021 que fue recién cancelada entre el 17 a 19 de enero del presente año  las licencia son por accidente laboral considero una falta de respeto a mi y a mi familia ya que se demoran más de 2 meses en el pago de la licencia y yo tengo familia que mantengo con mi sueldo .espero una respuesta a mi reclamo a la brevedad 
También acotar la demora de la autorización con fecha 3 de enero a la espera de que autorizan la resonancia a la fecha de hoy 26 aún no hay autorización .
Más que se sancione a sus trabajadores x los errores cometidos pido que agilizar todo tanto la autorización a la toma de la resonancia como que generen mi pago a la brevedad .</t>
  </si>
  <si>
    <t>289582</t>
  </si>
  <si>
    <t>10/03/2022 15:50:34</t>
  </si>
  <si>
    <t>28/03/2022 11:48:28</t>
  </si>
  <si>
    <t>11.431.605-9</t>
  </si>
  <si>
    <t>Guillermina Soto</t>
  </si>
  <si>
    <t>San Joaquín</t>
  </si>
  <si>
    <t>dany.caceres.soto@gmail.com</t>
  </si>
  <si>
    <t>940639255</t>
  </si>
  <si>
    <t>94.063.925-5</t>
  </si>
  <si>
    <t>Estoy a la espera hace varios días del pago de mi licencia médica N° 64858629-9, ya ha pasado mas de un mes y no tengo mas ingresos por lo que necesito el pago de mi licencia.</t>
  </si>
  <si>
    <t>Respuesta enviada por CRM al correo dany.caceres.soto@gmail.com</t>
  </si>
  <si>
    <t>290606</t>
  </si>
  <si>
    <t>16/04/2022 18:18:05</t>
  </si>
  <si>
    <t>Oscar  Manuel Balboa Bustos</t>
  </si>
  <si>
    <t>Oscar Manuel Balboa Bustos</t>
  </si>
  <si>
    <t>Tengo una licencia por accidente laboral número 67675614-0 que todavía no ha sido pronunciada por contraloria médica. Ya han pasado más de 30 días de su emisión.
Necesito por favor una solución.</t>
  </si>
  <si>
    <t>278312</t>
  </si>
  <si>
    <t>18/01/2022 10:52:57</t>
  </si>
  <si>
    <t>21/01/2022 14:23:26</t>
  </si>
  <si>
    <t>60223491</t>
  </si>
  <si>
    <t>RECLAMO POR DEMORA DE PAGO LME 61170220-5   QUE FUE NOTIFICADA POR CAUSA DE FECHA MONTADA, SE PRESENTA RECURSO REPOSICIÓN EL 29 DE DICIEMBRE 2021 Y A LA FECHA 18-01-2022 NO HAY NOVEDADES .</t>
  </si>
  <si>
    <t>primera solicitud de reemplazo el 10-01
el 20-01 se reitera</t>
  </si>
  <si>
    <t>278315</t>
  </si>
  <si>
    <t>18/01/2022 11:35:11</t>
  </si>
  <si>
    <t>08/02/2022 10:40:59</t>
  </si>
  <si>
    <t>Nelida Andrea Muñoz Vargas</t>
  </si>
  <si>
    <t>17.855.663-0</t>
  </si>
  <si>
    <t>Nicole Caba</t>
  </si>
  <si>
    <t>Cisnes</t>
  </si>
  <si>
    <t>nicole_caba@outlook.com</t>
  </si>
  <si>
    <t>954531520</t>
  </si>
  <si>
    <t>Buenos días, mi reclamo es el siguiente, llevo más de un mes intentando que me tramiten mis licencias, me han hecho enviar todo al correo de la región de ahúsen, quedan en llamar y no lo hacen, envío toda la documentación que me solicitan y ni siquiera una respuesta, llevo 2 meses de licencias, eh enviado las dos y me dicen que solo hay una ingresada, la atención es pésima, primero me dijeron que mi primera licencia estaba en proceso de pago y ahora llamo y me dicen que aún está a la espera por falta de información. Necesito se agilice mi tema, tuve un accidente laboral y la respuesta por parte de ISL a sido la peor.</t>
  </si>
  <si>
    <t xml:space="preserve">Presente caso fue asignado para respuesta día viernes 04-02-2022, sin embargo se encontraba en bandeja de Director Regional desde 18.01.2022 sin ser derivado para poder dar respuesta. </t>
  </si>
  <si>
    <t xml:space="preserve">se genera respuesta vía electrónica. </t>
  </si>
  <si>
    <t>288565</t>
  </si>
  <si>
    <t>27/01/2022 11:21:17</t>
  </si>
  <si>
    <t>02/02/2022 10:29:45</t>
  </si>
  <si>
    <t>12.898.301-5</t>
  </si>
  <si>
    <t>Juan P Soto urra</t>
  </si>
  <si>
    <t>Chimbarongo</t>
  </si>
  <si>
    <t>pablosohu@hotmail.com</t>
  </si>
  <si>
    <t>999297465</t>
  </si>
  <si>
    <t>Hola mi nombre es Juan Pablo y e estado molesto por que siempre me están pagando las licencias cada ves más tarde y me complica por que soy solo con mi hija y no puedo decir tranquila aguanté monos unos días más o una semana más,  antes me pagaban los días 6 y a más tardar el día 9 ojalas me llegan solucionar el problema muchísimas gracias.</t>
  </si>
  <si>
    <t>Se entrega respuesta vía email con fecha 02-02-2022</t>
  </si>
  <si>
    <t>288566</t>
  </si>
  <si>
    <t>27/01/2022 11:49:55</t>
  </si>
  <si>
    <t>31/03/2022 14:43:39</t>
  </si>
  <si>
    <t>15.736.758-7</t>
  </si>
  <si>
    <t>Christian Ortega</t>
  </si>
  <si>
    <t>tecnico.christianortega@gmail.com</t>
  </si>
  <si>
    <t>992180494</t>
  </si>
  <si>
    <t>Tuve un accidente laboral en la región de Coquimbo región y el doctor luego de atenderme me indico licencia desde el día 14 al 28 de enero y solicito el traslado a mi región de residencia La Araucanía, todo esto por correo, que fueron respondidos en conformidad, desde el día lunes estoy tratando de conseguir hora para control médico en Temuco, lo cual no he logrado conseguir y me preocupa que no me siento en condiciones de volver a trabajar y la licencia vence mañana, he enviado correo y he realizado llamado a todas las instancias que me han indicado, pero aun no consigo atención al respecto.</t>
  </si>
  <si>
    <t>Reclamo 288566</t>
  </si>
  <si>
    <t>Estimado
CHRISTIAN ORTEGA SEPULVEDA
Presente
Junto con saludar, informo que a través del presente se da respuesta a su Reclamo N° 288566, ingresado a este Instituto mediante nuestro formulario OIRS, el cual se refiere a eventuales demoras en atención clínica por parte de este Organismo Administrador.
Es así que este Instituto a revisado lo por Ud expuesto, siendo posible informar que la Dirección Regional de La Araucanía ha gestionado atenciones, y que con fecha 02-02-2022 se agendó hora en Clínica Mayor de Temuco con traumatólogo Luis del Valle, solicitándose posteriormente a dicho control sesiones de kinesioterapia, las que fueron autorizadas por ISL el 03-02-2022.
Finalmente señalar que a f fin de agilizar la ejecución efectiva de las mismas, el día de hoy este Instituto ha reiterado necesidad de pronto agendamiento de las mismas, informando dolor persistente.
Como Instituto entendemos su reclamo y junto con pedir las disculpas del caso informamos que estamos haciendo todo lo posible para abordar prontamente el inicio de su tratamiento kinesiológico.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Sin otra particular, le saluda atentamente;</t>
  </si>
  <si>
    <t>268080</t>
  </si>
  <si>
    <t>10/01/2022 09:52:35</t>
  </si>
  <si>
    <t>18/01/2022 16:08:20</t>
  </si>
  <si>
    <t>10.399.426-8</t>
  </si>
  <si>
    <t>9968963118</t>
  </si>
  <si>
    <t>Roberto Hernan Oledo Navarrete</t>
  </si>
  <si>
    <t>ISL</t>
  </si>
  <si>
    <t>reclamo por pago de LM</t>
  </si>
  <si>
    <t>268082</t>
  </si>
  <si>
    <t>10/01/2022 10:58:47</t>
  </si>
  <si>
    <t>19/01/2022 17:17:48</t>
  </si>
  <si>
    <t>14.159.434-6</t>
  </si>
  <si>
    <t>angel moya lizama</t>
  </si>
  <si>
    <t>angelmoyalizama@gmail.com</t>
  </si>
  <si>
    <t>941715783</t>
  </si>
  <si>
    <t>el día jueves 06-01 solicite atención medica por accidente de trabajo en el sapu monumento de Maipú, la que me negaron diciendo que como soy de Isapre estoy bloqueado en el sistema publico, a pesar que le explique mas de 4 veces que yo venia por un accidente laboral y que la empresa esta afiliada al ISL.</t>
  </si>
  <si>
    <t>se revisará con prestador médico y relcmao es dirigido a minsal por corresponder</t>
  </si>
  <si>
    <t>288572</t>
  </si>
  <si>
    <t>27/01/2022 13:44:57</t>
  </si>
  <si>
    <t>08/02/2022 15:39:19</t>
  </si>
  <si>
    <t>17.636.873-k</t>
  </si>
  <si>
    <t>Luis Riquelme Silva</t>
  </si>
  <si>
    <t>Tomé</t>
  </si>
  <si>
    <t>l.riquelme.silva04@gmail.com</t>
  </si>
  <si>
    <t>956340571</t>
  </si>
  <si>
    <t>Demora pago de licencia</t>
  </si>
  <si>
    <t>268093</t>
  </si>
  <si>
    <t>10/01/2022 16:26:24</t>
  </si>
  <si>
    <t>20/01/2022 11:10:30</t>
  </si>
  <si>
    <t>10.386.366-K</t>
  </si>
  <si>
    <t>JUAN EDUARDO GARRIDO SOMMER</t>
  </si>
  <si>
    <t>garridosommer@gmail.com</t>
  </si>
  <si>
    <t>Sres. ISL
Envió respuesta a su respuesta según reclamo # 267740
en esta respuesta por parte de uds.está totalmente incompleta ya que no se responde a todas las consultas hechas en la carta de reclamo.
Al parecer es una práctica común tramitar con falta de información hacia el paciente con el fin de que se aburra.
Solo se me responde en base a que poco menos diciendo que ya fui informado y dejense de molestar es así como lo percibo, si bien responden dando por resuelto ya el tema resolución de secuelas por accidentes no se me responde  a la falta de información médica si bien como uds lo mencionan se me enviaron informes médicos pero faltan algunos como precisamente el uno en donde la psiquiatra habla de mi tema pierna y cuello, como eso es solo una información se abre una puerta a las dudas de que otra información falta y se me niega esa información.
También no se me responde el por que se me dejó sin pensión provisoria o el no pago de remuneración económica desde Junio del 2021  hasta la fecha  de hoy 05 Enero 2022.
Tampoco en qué situación seguiré en adelante se cancelaran las respectivas licencias médicas seguiré con licencias médicas 
Ahora es tan grande la posición dictatorial que mantienen uds.como (ISL) que no pueden ponerse en la posición de decir capas que nos apresuramos con este paciente, tal vez falto informacion falto evaluarlo bien, si no que mantener su tozudez y poco menos enfatizando que uno está mintiendo con respecto a mi situación real
Tampoco se me responde el porque no está incluida en las secuelas mi pierna la cual aún está en tratamiento médico, no se entiende simplemente.
En base a todas esta preguntas sin respuestas reales sigo manteniendo mi posición en que uds están vulnerando mis derechos como paciente y trabajador 
Al parecer siempre uno como paciente  al recurrir a uds como (ISL)  lo van a minimizar para no cumplir con los derechos que uno tiene y llegando uno como paciente ya vulnerado al máximo e incurriendo en actos extremos para recuperar en algo sus derechos..
Cómo sigue esta situación al parecer a mi no me quedará otra de buscar alguna forma para llamar la atención y si eso requiere de una acción extrema para que uds entiendan que mi situación médica no se ajusta a la resolución tomada.
Ahora en la formalidad yo no dispongo de medios económicos para llegar a alguna clínica y ver otro especialista para tener otro informe y contrarrestar sus informes.
Ahora espero de que de se responda como se merece un paciente que tiene dudas sobre su situación
y no haciendo ego de su eslogan que tienen en que dicen estamos para velar por su salud y dar una excelente atención</t>
  </si>
  <si>
    <t xml:space="preserve">Se da respuesta con fecha 20-01-2021, vía correo electrónico </t>
  </si>
  <si>
    <t xml:space="preserve">Estimado
JUAN EDUARDO GARRIDO SOMMER
Presente
Junto con saludar, a través del presente se da respuesta a su reclamo N° 268093 ingresado mediante nuestro
formulario OIRS, referido a inconformidad en respuesta de requerimientos OIRS y otros.
Este Instituto ha revisado su requerimiento, siendo posible, informar que se han contestado todos los puntos que
el trabajador ha mencionado, en distintas instancias durante el periodo 2021 y 2022. Orientando a que los
reclamos en relación a disconformidad con procesos de ISL relacionados con su accidente de trabajo con fecha 27-
03-2019 deben ser canalizados a SUSESO.
En relación a su resolución de incapacidad, informar que se realizó una revisión de los nuevos antecedentes por
parte de medicina laboral, formulando una nueva propuesta de pérdida de capacidad de ganancia (PCG), la cual
fue enviada con fecha 13-01-2022 a COMPIN
Ahora bien, cuando la entidad encargada de su resolución (COMPIN), emita nueva resolución, será notificada a
través de unidad de gestión social, Sra Ivette Reinao.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</si>
  <si>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288573</t>
  </si>
  <si>
    <t>27/01/2022 14:35:57</t>
  </si>
  <si>
    <t>01/02/2022 17:08:35</t>
  </si>
  <si>
    <t>11.889.223-2</t>
  </si>
  <si>
    <t>MARCO ANTONIO FLORES RAMIREZ</t>
  </si>
  <si>
    <t>floresramirezmarcoantonio22@gmail.com</t>
  </si>
  <si>
    <t>975792516</t>
  </si>
  <si>
    <t>Estimados efectuo el reclamo por mis licencias de papel del mes de octubre que aun no se ha efectuado el pago respectivo, necesito saber el porque de esto y cuanto tiempo mas se demorara esta situación.-</t>
  </si>
  <si>
    <t>Se da respuesta vía telefónica y por e-mail con fecha 01-02-2022</t>
  </si>
  <si>
    <t>288574</t>
  </si>
  <si>
    <t>27/01/2022 15:44:59</t>
  </si>
  <si>
    <t>03/02/2022 09:16:40</t>
  </si>
  <si>
    <t>03/02/2022</t>
  </si>
  <si>
    <t>9.240.943-0</t>
  </si>
  <si>
    <t>Mario Orrego Galleguillos</t>
  </si>
  <si>
    <t>mog.geo@gmail.com</t>
  </si>
  <si>
    <t>991339273</t>
  </si>
  <si>
    <t>En relación al caso consulta 288387, indico que ya estoy ingresado como trabajador independiente voluntario desde por lo menos agosto 2021 -ISL me envió carta de bienvenida en septiembre 2021- y desde ese momento he pagado cotizaciones de manera presencial en Banco Estado. Ahora pido tener la posibilidad de hacer pagos por medio de Previred, entidad la cual me indica que ISL no ha autorizado pago por ese canal. Ahora estoy solicitando concretamente a ISL que por favor autorice el pago de mis cotizaciones a través de Previred para que esta entidad active botón de pago ISL en su plataforma.</t>
  </si>
  <si>
    <t>268088</t>
  </si>
  <si>
    <t>10/01/2022 15:18:36</t>
  </si>
  <si>
    <t>11/01/2022 15:55:38</t>
  </si>
  <si>
    <t>11.726.220-0</t>
  </si>
  <si>
    <t>Mauricio cristian toledo zepeda</t>
  </si>
  <si>
    <t>mtoledoz@hotmail.com</t>
  </si>
  <si>
    <t>972188055</t>
  </si>
  <si>
    <t>Necesito la prestación médica lo más luego posible el medico evaluador recomendó asistencia médica sos si es necesario y hoy me la negaron en ISL la serena hasta espera de la resolución de estudio , pero ingrese mi solicitud el día 28 de noviembre 2021 y he tenido puros trámites,  pasaron 2 semanas y si no voy a la achs a consultar nunca me hubieran atendido porque no habían solicitado hora médica,  ahora me hice hace más de 1 semana ecotomofrafia y hasta el día de hoy no se sabe de resultados , el medico me dio tramadol más 2 medicamentos ya que es muy fuerte el dolor y no puedo esperar meses a que den la resolución, así que solicite hora con medico particular para que me trate ,lo cual ustedes deberán reembolsarme por su demora injustificada en mi atención médica,  espero que me informen cual fue el resultado de mi ecotomografia y espero que me atienda un traumatologo especialista en hombro no un traumatologo general como los que tiene la achs, espero respuesta y solución pronta!!</t>
  </si>
  <si>
    <t>288568</t>
  </si>
  <si>
    <t>27/01/2022 12:44:59</t>
  </si>
  <si>
    <t>28/01/2022 12:26:55</t>
  </si>
  <si>
    <t>102242750</t>
  </si>
  <si>
    <t>Jeannette Araya Robledo</t>
  </si>
  <si>
    <t>jeannette.araya@udp.cl</t>
  </si>
  <si>
    <t>993522276</t>
  </si>
  <si>
    <t>205915621</t>
  </si>
  <si>
    <t>Hiroshi Tomás Okuma Araya</t>
  </si>
  <si>
    <t>Mi hijo tuvo un accidente de trayecto en octubre y el médico que emitió la licencia por 30 días, por error la anuló en el sistema.  Por tanto, debieron volver a emitirla en diciembre.  Hasta el momento no hay respuesta sobre el pago de la licencia, considerando que el error fue del médico que emitió la licencia.  Nadie se hace cargo del tema.</t>
  </si>
  <si>
    <t>se informa estado de LM,  esperando pronunciamiento contraloría,. ya calculada</t>
  </si>
  <si>
    <t>268091</t>
  </si>
  <si>
    <t>10/01/2022 16:21:09</t>
  </si>
  <si>
    <t>07/02/2022 15:42:56</t>
  </si>
  <si>
    <t>16.946.962-8</t>
  </si>
  <si>
    <t>CAMILA BASTIAS LLANCAFIL</t>
  </si>
  <si>
    <t>camila.bastiasllancafil@gmail.com</t>
  </si>
  <si>
    <t>939522092</t>
  </si>
  <si>
    <t>el dia 13-08-2021, fui evaluada por la dra Jindriska Lara en clínica red salud, en esa oportunidad fui diagnosticada con trastorno de la articulación temporomaxilar por lo que realizo derivación a especialidad en ATM y dolor orofacial y odontológico en rehabilitación oral, las horas de evaluacion por los dentistas fueron 20-10-2021 dra pamela martinez (rehabilitación oral) y 16-11-2021, dr hugo landaeta (disfunción ATM). Mi reclamo es por la falta de oportunidad en la atención que ha generado persistencia del dolor fisico y emocional ya que desde esa fecha no he vuelto a tener atenciones para iniciar mi tratamiento de reparación del daño ocasionando por el accidente laboral del cual fui victima. también medico reclamo porque no pude recibir atención el 04-01-2022 con el dr landaeta porque no se realizo examen y el dr no podía iniciar TTO sin ese examen.</t>
  </si>
  <si>
    <t>Con fecha 07 de Enero de 2022 se da respuesta a trabajadora vía correo electrónico</t>
  </si>
  <si>
    <t>"Estimada
CAMILA BASTIAS LLANCAFIL
Presente
Junto con saludar, a través del presente se da respuesta a su reclamo N° 268091 ingresado mediante nuestro formulario OIRS, referido a demora en atención clínica.
Este Instituto ha revisado su requerimiento, siendo posible informar en relación a su reclamo por falta de oportunidad en atenciones relacionadas con cuadro médico dental, se procede a la revisión de antecedentes clínicos de siniestro 679979, con fecha 30-08-2019.
Indicar que efectivamente, existen prestaciones pendientes por parte de ISL, relacionadas con autorización de presupuesto dental, las que se encuentran en proceso de evaluación de pertinencia por parte de medicina laboral, por nuevos requerimientos solicitados a prestador en convenio.
En relación a examen pendiente, prestador nos informó que este ya fue realizado y que están a la espera de disponibilidad de hora con especialista en trastorno temporo-mabibular, único profesional en convenio disponible en la región. Mencionar que prestador indica que existió un problema de coordinación interna, lo que ocasionó la demora de la realización del este examen.
 Como instituto de seguridad laboral, lamentamos todas las molestias y retraso que se han generado. Continuaremos dando seguimiento a sus requerimientos y solicitaremos agilizar, dentro de los procesos internos establecidos, las gestiones pendientes.Expresamos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Señalar que el correo de usuaria es camila.bastiasllancafil@gmail.com
Sin otro particular.</t>
  </si>
  <si>
    <t>288582</t>
  </si>
  <si>
    <t>27/01/2022 19:01:12</t>
  </si>
  <si>
    <t>03/02/2022 17:14:14</t>
  </si>
  <si>
    <t>41.103.956-0</t>
  </si>
  <si>
    <t>Randy Rivero Páez</t>
  </si>
  <si>
    <t>riveropaez29@gmail.com</t>
  </si>
  <si>
    <t>56932089423</t>
  </si>
  <si>
    <t>Buenas tardes me dirijo a usted para solicitar por favor agilicen el pago de mi licencia medica, periodo noviembre - diciembre; he hecho varios intentos teléfonicos pero no me dan una repuesta satisfactoria. Solo me dicen: llame en 10 días. Le agradezco su ayuda.</t>
  </si>
  <si>
    <t>fecha pago 11-025-2021 las 2 lciencias médicas</t>
  </si>
  <si>
    <t>290630</t>
  </si>
  <si>
    <t>18/04/2022 10:40:40</t>
  </si>
  <si>
    <t>20/04/2022 15:15:31</t>
  </si>
  <si>
    <t>133827730</t>
  </si>
  <si>
    <t>Don LUIS ENRIQUE MONTOYA MILLAR
CI: 13.382.773-0
En lo que se refiere a los pagos de SIL (subsidio de incapacidad laboral) 
Hemos consultado el periodo mayo 2020 y abril 2022 en sistemas del ISL, y podemos acceder al Certificado de SIL pagados 
Ver en archivo adjunto.
Además se consultó a contraparte regional a cargo de cálculo de subsidios pagados y le podemos informar:
1.- Que las siguientes licencias médicas se encuentran canceladas a través de Banco Estado.
image.png
2.- Que para el cálculo de estas LM se utilizó como base los meses de Febrero, Marzo y Abril 2021 con las siguientes rentas imponibles:
Mes/Año	Días	Renta Imponible Cálculo	Rentas Ocasionales	Renta Imponible	Dscto. cotización salud	Subsidios Percibidos
Febrero 2021	30	531.250	0	531.250	0	0
Marzo 2021	30	159.375	0	159.375	0	0
Abril 2021	9	159.375	0	531.250	0	70.795
Cuando no estan disponibles las Liquidaciones de sueldo, se utilizan otros sistemas para cotejar los montos imponibles, como por ejemplo: Contrato de Trabajo, sistema de informacion de pago de cotizaciones previsionales, Certificados de cotizaciones Fonasa (en este orden). 
En caso de tener Liquidaciones a la vista, en base a la documentación que presente al respecto, se podría consultar por la reliquidación de calculo de SIL.
Atte
—————
Nazla Coronado Castillo
Jefatura  de Unidad Atención y Operación regional 
Dirección Regional de Bio Bio 
Instituto de Seguridad Laboral
Ministerio del Trabajo y Previsión Social | Gobierno de Chile</t>
  </si>
  <si>
    <t>Se cierra caso hoy 20/04 y se sube respaldo a CRM.</t>
  </si>
  <si>
    <t>289607</t>
  </si>
  <si>
    <t>11/03/2022 12:13:23</t>
  </si>
  <si>
    <t>14/03/2022 12:33:03</t>
  </si>
  <si>
    <t>17.921.397-4</t>
  </si>
  <si>
    <t>KARLA ARLETTE KLERMANN TORREBLANCA</t>
  </si>
  <si>
    <t>k.klermann@gmail.com</t>
  </si>
  <si>
    <t>934448045</t>
  </si>
  <si>
    <t>17.025.743-K</t>
  </si>
  <si>
    <t>SEBASTIAN ENRIQUE ALVAREZ CARRASCO</t>
  </si>
  <si>
    <t>Por medio del presente, dejo en evidencia mi molestia y reclamo debido a que no se están dando los servicios básicos de higiene a mi esposo, quien el día martes 08 de  marzo sufrió un accidente grave. Se encuentra en estado deplorable, sin limpieza y atención adecuada.
Además, el especialista (traumatólogo) no se ha presentado a dar ningún antecedente o informe del estado en el que hoy se encuentra posterior a la operación. Recibiendo de terceros información sin ningún filtro o delicadeza, indicando que sus dedos están fríos y sin color.</t>
  </si>
  <si>
    <t>Se solicita a coordinadora de saluda de la región, antecedentes para dar respuesta a reclamo.</t>
  </si>
  <si>
    <t xml:space="preserve">Se adjunta respuesta </t>
  </si>
  <si>
    <t>290624</t>
  </si>
  <si>
    <t>18/04/2022 09:53:02</t>
  </si>
  <si>
    <t>21/04/2022 16:11:51</t>
  </si>
  <si>
    <t>19.090.535-7</t>
  </si>
  <si>
    <t>Alexandra Ringele Terán</t>
  </si>
  <si>
    <t>Chiguayante</t>
  </si>
  <si>
    <t>aringelet@udd.cl</t>
  </si>
  <si>
    <t>982795749</t>
  </si>
  <si>
    <t>Alexandra Ringele</t>
  </si>
  <si>
    <t>Me contagie de COVID durante el mes de enero 2022, por lo cual Mutual me emite una licencia por 6 días para poder realizar mi cuarentena en domicilio. Posteriormente, licencia es rechazada por ser mal emitida, por lo cual acudo durante mes de febrero a sucursal ISL ubicada en Concepción, donde se me atiende en el pasillo, se me solicita mi carnet y me responden que ellos realizarán la gestión para que se vuelva a emitir la licencia de forma correcta y proceder al pago. Hasta la fecha nadie se ha comunicado conmigo, no he tenido respuesta y al llamar a la línea telefónica se me indica que licencia aún está en estado de rechazo. Necesito una solución y/o una respuesta urgente, ya que llevo meses esperando por el pago de mi licencia y nadie se hace responsable.</t>
  </si>
  <si>
    <t>Se cierra caso hoy 21/04 y se sube respaldo a CRM.</t>
  </si>
  <si>
    <t>289602</t>
  </si>
  <si>
    <t>11/03/2022 11:15:44</t>
  </si>
  <si>
    <t>22/03/2022 15:28:04</t>
  </si>
  <si>
    <t>10.722.287-1</t>
  </si>
  <si>
    <t>MONICA ALEJANDRA CORONADO VILLALOBOS</t>
  </si>
  <si>
    <t>monitocoronado@hotmail.com</t>
  </si>
  <si>
    <t>990626195</t>
  </si>
  <si>
    <t>reclamo por calificacion que hizo ISL a mi enfermedad laboral. Me llama la atencion que nunca en mi tratamiento me vió un psiquiatra. Solicito expliquen por qué se tomó esta determinación sin que me haya visto un psiquiatra.</t>
  </si>
  <si>
    <t>Se sube respaldo CRM hoy 22 de marzo.</t>
  </si>
  <si>
    <t>289603</t>
  </si>
  <si>
    <t>11/03/2022 11:21:45</t>
  </si>
  <si>
    <t>08/04/2022 17:03:00</t>
  </si>
  <si>
    <t>24.431.769-3</t>
  </si>
  <si>
    <t>Diego Fernando Olivar Gomez</t>
  </si>
  <si>
    <t>difero1977@gmail.com</t>
  </si>
  <si>
    <t>989058050</t>
  </si>
  <si>
    <t>El día 5 de diciembre de 2019 presente ante la SEREMI de salud del Biobío una denuncia individual de enfermedad profesional (DIEP) ante un nuevo evento de hostigamiento y acoso laboral por parte de funcionarios de la SEREMI y la propia jefatura de este servicio.
A la fecha y luego de mas de 2 años de realizada la denuncia respectiva, el ISL no se ha pronunciado al respecto, mis testigos nunca fueron citados, muchos menos yo, y solo se escogieron por parte de la encargada de realizar la visita al puesto de trabajo a funcionarios que no guardan relacion alguna con los hechos denunciados y escogidos por el ente acosador,  repitiéndose con esto, las anormalidades que ocurrieron en una primera denuncia de hostigamiento y acoso laboral en 2018, y que a la postre la SUSESO califico como enfermedad profesional y posteriormente tribunales de justicia en lo laboral sancionan a la SEREMI por el actuar en mi contra.
Quisiera saber cuales son las razones para que el ISL no se haya pronunciado en este nuevo hecho que ya fue nuevamente calificado por médicos psiquiatras de la ACHS como patología secundaria a acoso laboral y porque nuevamente se nombro a la misma funcionaria que participo en la primera visita al puesto de trabajo, y pese al sinnúmero de pruebas documentales, informes médicos y periciales, además de testimonios a mi favor califico como de origen no laboral mi patología solo basándose en los testimonios de funcionarios nombrados por la SEREMI y que en la actualidad se encuentran denunciados ante la contraloría por haber rendido falso testimonio.
Por lo tanto solicito que de manera inmediata se me de respuesta a los siguientes puntos:
1. Se proceda a emitir la calificación respectiva a la cual tengo derecho ya que estos hechos son y fueron mucho mas graves que el primer incidente.
2. Se me informe cuales son las razones de ley de una demora de mas de 2 años para esta calificación.
3. Se me informe cuales son las razones para que la funcionaria encargada de realizar la visita del puesto de trabajo y recabar información es la misma pese a las anormalidades que ocurrieron y que el ISL estaba informado.
4. Se me informe porque no se realizo por parte del ISL ninguna medida de protección a mi persona ordenada por la SUSESO ante la primera calificación de enfermedad profesional en 2018.
5. Se me informe si la SEREMI de trabajo de la fecha en que ocurrieron los hechos tiene vinculo familiar o conyugal con el Sr. Moisés Pérez quien se negó a realizar el cambio de puesto de trabajo en su calidad de jefe de gabinete del SEREMI de salud.
6. Se me informe si existieron o existen razones políticas para que el ISL no cumpla con su labor en casos de denuncias de enfermedad profesional secundarias a hostigamiento y acoso laboral.</t>
  </si>
  <si>
    <t>se cierra  caso ID 289603 hoy 08 de abril y se sube respaldo a CRM</t>
  </si>
  <si>
    <t>290636</t>
  </si>
  <si>
    <t>18/04/2022 12:19:31</t>
  </si>
  <si>
    <t>22/04/2022 12:57:11</t>
  </si>
  <si>
    <t>22/04/2022</t>
  </si>
  <si>
    <t>17.155.982-0</t>
  </si>
  <si>
    <t>joao caceres retamales</t>
  </si>
  <si>
    <t>joao.caceres4@gmail.com</t>
  </si>
  <si>
    <t>962154301</t>
  </si>
  <si>
    <t>pago de licencia</t>
  </si>
  <si>
    <t>CORREO CARTA RECLAMO ID N° 290636.</t>
  </si>
  <si>
    <t xml:space="preserve">Estimado
Joao Cáceres Retamales
Presente
Junto con saludar, a través del presente se da respuesta a su reclamo N°290636, ingresado mediante nuestro formulario OIRS, referido a pago de licencia médica.
Este Instituto ha revisado su requerimiento, siendo posible informar mediante el presente lo siguiente: consultando en nuestros sistemas y  a encargadas de Sucursal de Curicó, se puede informar que su licencia médica electrónica N° 68079123-6, del 15 de marzo del presente, se encuentra en etapa de  Pre Contraloría, no pudiendo avanzar de etapa  ya que, la  empresa no remitió  la documentación requerida a tiempo, para que avanzara de etapa. 
Al contar ya con la documentación para el cálculo, se envía un correo a Nivel Central, a fin de apurar su licencia médica para que avance a etapa de Contraloría (donde se aprueba o rechaza una licencia médica) y así poder efectuar lo antes posible su cálculo y pago.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</si>
  <si>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289614</t>
  </si>
  <si>
    <t>11/03/2022 16:10:17</t>
  </si>
  <si>
    <t>16/03/2022 10:24:56</t>
  </si>
  <si>
    <t>13.337.236-9</t>
  </si>
  <si>
    <t>Diva Saitz Araya</t>
  </si>
  <si>
    <t>dsaitz.parvu77@gmail.com</t>
  </si>
  <si>
    <t>961435665</t>
  </si>
  <si>
    <t>buenas tardes ,junto con saludar llevo tiempo en tratamiento por una agresión verbal y casi física en mi trabajo ,soy educadora de párvulos y trabajo en servicio local ,no me he podido recuperar fui agredida el 2017 se que ha pasado tiempo de este evento , pero producto de aquella agresión mi hijo nació de 8 meses ,en condiciones muy delicadas casi se me muere si no llega rápido el sapu el no estaría vivo ,he ido hablar a mi trabajo ,he llegado a la mutual y ellos no se dejan investigar y tampoco me conceden un traslado, me mandaron a peritaje por mis licencias ya que no he podido encontrar psiquiatra, y los que encuentro están sobre los 80 mil pesos, quizás ellos piensan que estoy jugando con mi salud ,pero si llegue a Prais primero fue porque ya mis crisis de pánico y crisis social ,agorafobia  ,mis ganas de no seguir viviendo porque aquellas técnicos mataron lo que mas amaba que era educar y llegar cada mañana al jardín porque mi vocación siento que ya no existe el amor que le tenia a mi profesión, me la mataron aquel día ,en donde todas vieron y nadie hiso nada y lo peor es que pido testigos y todas tienen miedo a que las despidan ,el Jardín donde trabajo es el Juan Pablo II y pertenece a servicio local ,quienes hasta el momento no han echo nada ,sabiendo que es un jardín conflictivo  y si no vuelvo a trabajar es porque me siento insegura ,el clima es tenso ,hay chismes ,murmuraciones pero cuando uno llega cambian de tema ,no soy la primera educadora afectada han habido encargadas ,técnicos y educadoras que han renunciado por que si al personal no les parece ,se encargan de hacerle la vida imposible la encargada Eugenia Gahona tuvo que renunciar ya que la mutual no hiso nada a su favor al contrario la quería perjudicar al igual que a mi persona  ,he acudido a abogados pero me ha sido imposible tengo todos los papeles del psicólogo de prais y cesfam donde indican que mi problema de salud es laboral ,pero servicio local no quiere asumir el daño</t>
  </si>
  <si>
    <t>290633</t>
  </si>
  <si>
    <t>18/04/2022 11:08:37</t>
  </si>
  <si>
    <t>11.644.345-7</t>
  </si>
  <si>
    <t>luz mabel sanchez parra</t>
  </si>
  <si>
    <t>luz678267@gmail.com</t>
  </si>
  <si>
    <t>974596193</t>
  </si>
  <si>
    <t>La licencia N°67648143-5	se ha demorado mucho el trámite de lm, muy largo. Esta ya se venció y no tengo otra licencia.</t>
  </si>
  <si>
    <t>288596</t>
  </si>
  <si>
    <t>28/01/2022 12:18:50</t>
  </si>
  <si>
    <t>02/02/2022 13:00:47</t>
  </si>
  <si>
    <t>Juan Pablo soto urra</t>
  </si>
  <si>
    <t>Hola mi nombre es Juan Pablo soto urra rut 12.898.301-5
Y les escribo por lo siguiente,  no me están pagando las licencias en las fechas correspondientes me las pagaban entre el día 6 y a más tardar el día 11 y últimamente me las están pagando después del día 23 y me desorganizada todo , aparte soy solo con mi hija y que le digo,  hija esperate ya me van a pagar .
Más encima llamo al call center no ahí respuesta voy directo al ISL de san fernando no ahí respuesta , mando un correo y no ahí respuesta entonces que hago , ojalas me dieran una respuesta o alguna solución se los agradecería. 
A y llamó al call center y un no tengo fecha de pago y estamos a día 28 de Enero. 
Saluda atte.
Juan Pablo Soto.</t>
  </si>
  <si>
    <t>Se otorga respuesta con fecha 02-02-2022</t>
  </si>
  <si>
    <t>290641</t>
  </si>
  <si>
    <t>18/04/2022 13:42:32</t>
  </si>
  <si>
    <t>14.075.177-4</t>
  </si>
  <si>
    <t>María Provoste Valeria</t>
  </si>
  <si>
    <t>mariaprovoste_valeria@hotmail.com</t>
  </si>
  <si>
    <t>995663585</t>
  </si>
  <si>
    <t>Buenas tardes
Me dirijo a usted ya que consulte el estado de mi licencia medica con fecha 16/03/22 y me informan que aún está en trámite sin indicarme una fecha de pago, a lo cual considero que la demora de esta es excesiva, considerando que mi situación económica depende netamente del pago de esta por lo que ruego a usted poder ayudar en mi caso.
De ante mano muchas gracias</t>
  </si>
  <si>
    <t>288600</t>
  </si>
  <si>
    <t>28/01/2022 14:25:49</t>
  </si>
  <si>
    <t>01/02/2022 16:32:57</t>
  </si>
  <si>
    <t>18.389.086-7</t>
  </si>
  <si>
    <t>JELY BRAYAN BARRIL CURIN</t>
  </si>
  <si>
    <t>monicacurin63@gmail.com</t>
  </si>
  <si>
    <t>997500646</t>
  </si>
  <si>
    <t>Estimados estoy efectuado reclamo correspondiente al pago de m,i licenmcia medica 09/12/2021, que se encuentra aprobada desde el dia 14/01/2022 y aun no se ha efectuado liberación de pago, deseo saber la razon de la demora de este ya que es mucho tiempo ya en producirse este, muchas gracias</t>
  </si>
  <si>
    <t>288601</t>
  </si>
  <si>
    <t>28/01/2022 14:44:49</t>
  </si>
  <si>
    <t>03/02/2022 12:00:21</t>
  </si>
  <si>
    <t>15.337.091-5</t>
  </si>
  <si>
    <t>Rocío Santibáñez Sanzana</t>
  </si>
  <si>
    <t>Salamanca</t>
  </si>
  <si>
    <t>rocio.santibanezsanzana@gmail.com</t>
  </si>
  <si>
    <t>947516841</t>
  </si>
  <si>
    <t>En mi trabajo hubieron personas contagiadas de covid. Por lo que en julio del 2021 nos fuimos de cuarenta preventiva (la oficina cerro por completo) ahora en enero me llegó una carta de resolución de la licencia Quiero saber cuándo será el pago. Número de resolución 1433379 (06-01-2022) Número de identificación del caso 6841993 Número de Siniestro 976635. Número de licencia 6947951-0. El total de los días de cuarentena fueron 14. 
Quiero saber el total de días por pagar y cuando es la fecha de pago. Llame al call Center y la persona que me atendió lo hizo muy mal, de mala manera, no me dio toda la información, fue bien pesada. 
Por favor respondanme a la brevedad, ya que cómo pueden ver esto lleva DEMASIADO tiempo. Gracias</t>
  </si>
  <si>
    <t>268132</t>
  </si>
  <si>
    <t>11/01/2022 12:22:17</t>
  </si>
  <si>
    <t>17/01/2022 15:34:28</t>
  </si>
  <si>
    <t>23/01/2022</t>
  </si>
  <si>
    <t>15.360.271-9</t>
  </si>
  <si>
    <t>Verónica Andrea Caris Quilodrán</t>
  </si>
  <si>
    <t>Huechuraba</t>
  </si>
  <si>
    <t>javieracarisq@gmail.com</t>
  </si>
  <si>
    <t>975114431</t>
  </si>
  <si>
    <t>CAMBIO DE ENTIDAD MUTUAL A ISL</t>
  </si>
  <si>
    <t>puede solicitar reingreso, resolución compin aún no esta emitida</t>
  </si>
  <si>
    <t>288613</t>
  </si>
  <si>
    <t>28/01/2022 17:25:48</t>
  </si>
  <si>
    <t>22/02/2022 17:33:40</t>
  </si>
  <si>
    <t>17.921.912-3</t>
  </si>
  <si>
    <t>Nelson Ponce Liendor</t>
  </si>
  <si>
    <t>nelponceliendor7@gmail.com</t>
  </si>
  <si>
    <t>999481572</t>
  </si>
  <si>
    <t>Mala coordinación de servicio de ambulancia. Tenía mi primer control hoy a las 10:30 hrs y la ambulancia aunque fue coordinada para llegar más tardar a las 9:30 a mi domicilio, llegó tarde, lo que hizo que llegara a mi control traumatologico a las 11:00 hrs teniendo que esperar de pie en el lugar por más de una hora y media cuando me encuentro a una semana de operador de mi pierna derecha sin poder sentarme incluso y con un esguince en mi tobillo izquierdo lo que me dificulta aún mas poder mantenerme de pie. Aún cuando pedimos al chófer de la ambulancia que tomara el camino más rápido no hizo caso y esto perjudicó mi hora médica. Esta es segunda vez que tenemos problemas con esto, ya que al momento de mi alta médica para trasladar a stgo también fue un caos y no llego la ambulancia de acuerdo a lo solicitado por la misma clinica dónde me estaban atendiendo en viña del mar. Es un trato indigno el que se nos da a los trabajadores que tenemos accidentes el tener que estar preocupados por este tipo de cosas aún ya estando en malas condiciones luego de un accidente laboral. Por favor tener más conciencia en como se trata a los pacientes que ninguno de nosotros está en esta situación por gusto.</t>
  </si>
  <si>
    <t>Respuesta enviada por CRM, al correo nelponceliendor7@gmail.com</t>
  </si>
  <si>
    <t>268134</t>
  </si>
  <si>
    <t>11/01/2022 12:33:17</t>
  </si>
  <si>
    <t>17/01/2022 15:35:25</t>
  </si>
  <si>
    <t>Veronica Andrea Caris Quilodrán</t>
  </si>
  <si>
    <t>Estimados, hago este reclamo para tener solución a la siguiente problemática, desde el día 26 de marzo que tengo una lesión en mi tobillo (esguince grado 3) el cual había sido tratado en Mutual de seguridad Alameda, con el pasar del tiempo, Mutual me da el alta médica sin motivo aparente para ese momento, el tema es que se me informa en una de las ultimas atenciones en Mutual que mi padecimiento es crónico y que he quedado con una discapacidad que debe ser evaluada por COMPIN. Es por esto que pido un cambio a ISL (ya que desde MUTUAL DE ALAMEDA siempre se me dijo que debía dirigirme a ISL porque mi prestador es este) donde se me ha negado en una respuesta formal, el cambio de prestador. Hago esta petición porque mi licencia médica es hasta el día 19 de enero y yo no puedo volver a trabajar, ya que mi trabajo consiste en ser auxiliar de aseo en un edificio de 14 pisos, los cuales subo por las escaleras ya que tengo claustrofobia y esto me impide usar ascensores. Aún estoy a la espera de mi resolución en COMPIN por mi discapacidad. También tener en cuenta que nunca se me entregó la información oportuna de que mi padecimiento al tobillo es crónico y ni siquiera un informe se me ha dado para presentarse en mi trabajo. Sin más nada que agregar, buen día</t>
  </si>
  <si>
    <t>no han dado el alta, puede solicitar reingreso</t>
  </si>
  <si>
    <t>289638</t>
  </si>
  <si>
    <t>14/03/2022 10:04:09</t>
  </si>
  <si>
    <t>18/03/2022 15:48:39</t>
  </si>
  <si>
    <t>26/03/2022</t>
  </si>
  <si>
    <t>107106162</t>
  </si>
  <si>
    <t>JUAN MAURICIO MUÑOZ BONTA</t>
  </si>
  <si>
    <t>juanmauriciobonta@gmail.com</t>
  </si>
  <si>
    <t>949363435</t>
  </si>
  <si>
    <t>10.710.616-2</t>
  </si>
  <si>
    <t>Reclamo por el pago de mis licencias medicas 64782264-9/66635850-3 que ha la fecha  no me la han pagado , he estado llamando y llamando  y no pasa nada solo me dicen que se encuentras  en etapa de Pre- Contraloría que llame dentro de 10 dias hábiles, pasan estos dias y vuelvo a llamar y nada  me vuelven a decir que se encuentra en  etapa de Pre- Contraloría , por favor me encuentro en una situación  muy precaria debo el arriendo  de mi casa  y con una hija que debe ir al colegio, por favor agradeceré  de dar una respuesta  pronta por el pago de mis licencias medicas   ya que necesito pagar el arriendo , de lo contrario me veo en la obligación de hacer un reclamo a la Suseso</t>
  </si>
  <si>
    <t>licencia 64782264-9 tramitada on atraso, contralorái actualmente
lciencia 66635850-3 dentro de plazo en contraloria</t>
  </si>
  <si>
    <t>289639</t>
  </si>
  <si>
    <t>14/03/2022 10:19:00</t>
  </si>
  <si>
    <t>18/03/2022 08:14:02</t>
  </si>
  <si>
    <t>8.119.462-9</t>
  </si>
  <si>
    <t>Luis Fernando Parra Gallegos</t>
  </si>
  <si>
    <t>luchitoparra.12@gmail.com</t>
  </si>
  <si>
    <t>972523349</t>
  </si>
  <si>
    <t>Tengo una licencia 8 de febrero 2022 y a la fecha de hoy no ha sido cancelada,14 de Marzo 2022, en consideración que me han dicho que la institución tiene  30 días para cancelarla y ese tiempo ya se cumplió
Ruego una solución por situación económica apremiante, gracias</t>
  </si>
  <si>
    <t>268131</t>
  </si>
  <si>
    <t>11/01/2022 11:53:54</t>
  </si>
  <si>
    <t>14/01/2022 09:37:00</t>
  </si>
  <si>
    <t>17.900.164-0</t>
  </si>
  <si>
    <t>Gabriela Opazo</t>
  </si>
  <si>
    <t>gabrielaopazo@hotmail.es</t>
  </si>
  <si>
    <t>967959650</t>
  </si>
  <si>
    <t>Junto con saludar, me gustaría presentar un reclamo dado que el día 24 de Diciembre me dirigí al ISL de concepción para hacer entrega e ingreso de una DIEP el cual no fue ingresado por el ejecutivo (Julián Arévalo Perez) que me atendía lo cual provocó un retraso en todo el proceso de la denuncia, donde cabe mencionar que me enteré de esto llamando al call Center del ISL donde estaba haciendo otras consultas y son ellos quiénes me informan que no hay denuncia alguna con mis datos, en donde tuve que volver hacer todo el proceso de nuevo y gracias a la gestión de otro ejecutivo ( Maren Castro) pude hacer ingreso de este y obtener una hora médica antes de que se me acabará mi licencia médica.</t>
  </si>
  <si>
    <t>290659</t>
  </si>
  <si>
    <t>18/04/2022 21:39:13</t>
  </si>
  <si>
    <t>18.509.310-7</t>
  </si>
  <si>
    <t>damian arias</t>
  </si>
  <si>
    <t>damianarias226@gmail.com</t>
  </si>
  <si>
    <t>976253946</t>
  </si>
  <si>
    <t>Me accidente, y llevo 4 meses de licencia, me atendí en clínica mayor y hace un mes que no funciona bien el sistema de la atención hospitalaria. No he podido asistir a mis horas de control, ya que me informan desde la clínica que debe venir un transporte a buscarme pero la persona no llega a la hora indica, y por tanto pierdo la hora de atención. 
Además de eso no me han dado hora con kinesiologo, han dilatado mucho esta situación, en un principio todo bien.. pero ahora deja bastante que desear. No se donde acudir por lo mismo dejo mi reclamo aquí.</t>
  </si>
  <si>
    <t>289644</t>
  </si>
  <si>
    <t>14/03/2022 11:35:41</t>
  </si>
  <si>
    <t>18/03/2022 10:15:42</t>
  </si>
  <si>
    <t>19.003.528-k</t>
  </si>
  <si>
    <t>Nicolás Andrés Barrera Jerez</t>
  </si>
  <si>
    <t>nicolas.barrera2016@hotmail.com</t>
  </si>
  <si>
    <t>979405867</t>
  </si>
  <si>
    <t>Reclama por la excesiva demora de la Región Metropolitana por la gestión de la LME Nº 64877574-1 la cual no fue gestionada dentro de la fecha correspondiente otorgando un retraso sustancial en el pago de la misma. No está dispuesto a esperar un mes más después de todo lo que ha esperado por el pago de dicha Licencia. Solicita una pronta solución y el pago en un período ,lo más acotado posible ya que no es su responsabilidad dicho error.</t>
  </si>
  <si>
    <t>se avisa a SIL, se encuentra en contraloría desde el 04-03</t>
  </si>
  <si>
    <t>268141</t>
  </si>
  <si>
    <t>11/01/2022 15:54:38</t>
  </si>
  <si>
    <t>14/01/2022 13:17:58</t>
  </si>
  <si>
    <t>15.614.614-5</t>
  </si>
  <si>
    <t>Juan Antonio Díaz alarcon</t>
  </si>
  <si>
    <t>diaz.jantonio@gmail.com</t>
  </si>
  <si>
    <t>934405725</t>
  </si>
  <si>
    <t>Solicite una atención de salud mental a través,  de mi trabajo. Se realizó por medio de la achs la cual me citó para presenta mi caso, solo se me realizó una evaluación por medio de un psicólogo para canalizar mis problemas en el trabajo, sin embargo no me me atendió ni gun especialista en salud mental pies no había disponibilidad, se me citó para el día 31 de diciembre hora q cambie par ael 11 de enero reciente , y al llegar a al cita se me indico que mi caso fue rechazo, por tanto no se me atendió y solo me dieron los canales de apelación, y me indicaron que era difícil obtener una atención del psiquiatra motivo por el cual realize la denuncia.</t>
  </si>
  <si>
    <t xml:space="preserve">si
</t>
  </si>
  <si>
    <t>290669</t>
  </si>
  <si>
    <t>19/04/2022 11:24:25</t>
  </si>
  <si>
    <t>01/05/2022</t>
  </si>
  <si>
    <t>26.380.479-1</t>
  </si>
  <si>
    <t>Jhon Vera</t>
  </si>
  <si>
    <t>jhon.vera1991@gmail.com</t>
  </si>
  <si>
    <t>984194563</t>
  </si>
  <si>
    <t>Buenos días, llevo demasiado tiempo esperando el pago de mi licencia medica que fue tramitada desde el día 18 de marzo pero aún no obtengo ninguna respuesta, hace 1 semana consulte vía vídeo llamada y esta es la fecha que aún sigo sin una respuesta. Por lo menos tengo derecho a saber si fue rechazada o algo.</t>
  </si>
  <si>
    <t>289646</t>
  </si>
  <si>
    <t>14/03/2022 11:41:42</t>
  </si>
  <si>
    <t>18/03/2022 16:30:07</t>
  </si>
  <si>
    <t>Yulissa Margarett Galvez Alegria</t>
  </si>
  <si>
    <t>Indica que con fecha Jueves 10 del presente mes a las 10:49 A.M. realizó una llamada al call-center y lo atendió una ejecutiva que no recuerda el nombre pero sí los datos antes mencionados. Sucede que dicha ejecutiva le indicó que la LME supuestamente estaba en cálculo y que el pago sería dentro de esta fecha aproximadamente. Se revisa sistemas y la LME está en status de contraloría según aplicación LME desde fecha 04/03/2022. Trabajador encuentra inoportuno que se esté entregando una información que no se ajusta a la realidad.</t>
  </si>
  <si>
    <t>Se Contacta al sr. Nicolás el día 16 de marzo a las 12:12:34 para dar respuesta vía telefónica, según requerimiento.</t>
  </si>
  <si>
    <t>288616</t>
  </si>
  <si>
    <t>29/01/2022 16:09:15</t>
  </si>
  <si>
    <t>02/02/2022 18:00:43</t>
  </si>
  <si>
    <t>10.206.976-5</t>
  </si>
  <si>
    <t>marcela zavando fuentes</t>
  </si>
  <si>
    <t>zavando@hotmail.com</t>
  </si>
  <si>
    <t>961427875</t>
  </si>
  <si>
    <t>quiero saber porque isl medio de alta por accidente comun y donde esta el papel del alta que medico me la dio y que rebisen el pagos de mis licencias y el pago de las cotizaciones que no estan canceladas.</t>
  </si>
  <si>
    <t xml:space="preserve">Se solicita información a la Unidad de Salud Laboral y la Unidad de subsidios V región. </t>
  </si>
  <si>
    <t>ID DE RECLAMO: 288616
FECHA RESPUESTA: 01-02-2021
Estimada
Marcela Zavando Fuentes
Presente
Junto con saludar, a través del presente se da respuesta a su reclamo N° 288616 ingresado mediante nuestro formulario OIRS, referido a alta por accidente común, pagos de licencias médicas y de cotizaciones.
Este Instituto ha revisado su requerimiento, siendo posible informar mediante el presente lo siguiente: Su accidente de trayecto del 19-11-2020, efectivamente fue calificado como laboral, sin embargo, presenta diagnóstico mixto,  informándose que debe continuar atenciones bajo su sistema previsional en lo referido a cirugía de pie derecho por presentar antecedentes desde antes de la fecha del siniestro. Respecto de sus licencias médicas, de un total de 12 emitidas, 11 se encuentran pagadas, una en etapa de cálculo, que será pagada durante esta semana. 
Visto lo anterior, indicamos a usted que por medio del Ord. DR.V.N° PM 280/2021 le fue notificado el diagnóstico mixto con fecha 13-10-2021, como también los laborales. Caso con dictamen SUSESO que ratifica lo resuelto por este Instituto, ambos adjuntos al presente. Respecto del pago de subsidios y cotizaciones derivados de licencias médicas se acompañan certificados respectivos. En resumen, usted mantiene atenciones en relación a los diagnósticos derivados de su accidente, los cuales corresponden a los informados como laborales.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VALPARAISO
INSTITUTO DE SEGURIDAD LABORAL
CSL</t>
  </si>
  <si>
    <t>289653</t>
  </si>
  <si>
    <t>14/03/2022 12:38:13</t>
  </si>
  <si>
    <t>15/03/2022 12:02:43</t>
  </si>
  <si>
    <t>18.892.858-7</t>
  </si>
  <si>
    <t>Luis Monje Prieto</t>
  </si>
  <si>
    <t>luimonrojinegro@gmail.com</t>
  </si>
  <si>
    <t>941057521</t>
  </si>
  <si>
    <t>Hola sabe tengo 3 licencias medicas a partir del 31 de enero, una de 10 una de 20 y una de 30 días que están pendientes, después de llamar varios días al número de contacto de isl me dicen que escriba acá para saber el porqué la demora del pago de licencias, haciéndome referencia que acá tendré una respuesta por la demora, porfavor espero una respuesta ya que estoy con mi dedo operado y no e podido recibir ingreso alguno ya dejando a mis hijas sin útiles escolares por la demora de las licencias, espero una pronta respuesta porfavor atte Luis Monje</t>
  </si>
  <si>
    <t>CORREO RESPUESTA A RECLAMO ID N° 289653</t>
  </si>
  <si>
    <t xml:space="preserve">Estimado
Luis Monje Prieto
Presente
Junto con saludar, a través del presente se da respuesta a su reclamo N°289653, ingresado mediante nuestro formulario OIRS, referido a licencias médicas pendientes de pago.
Este Instituto ha revisado su requerimiento, siendo posible informar mediante el presente lo siguiente: respecto a las tres licencias que hace mención; por 10, 20 y 30 días, informo a usted, que se encuentran en etapa de PRE CONTRALORÍA.
Con respecto a la demora del avance de las tres licencias a CONTRALORÍA, debo mencionar a Ud., tal como le informé vía telefónica, que estamos a la espera que se acerque a nuestra oficina a realizar un Recurso de Reposición de la licencia médica N° 2-61687666, por 7 días, anterior a las  licencias consultadas.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</si>
  <si>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290673</t>
  </si>
  <si>
    <t>19/04/2022 12:58:02</t>
  </si>
  <si>
    <t>19.273.470-3</t>
  </si>
  <si>
    <t>Miguel Aguilera</t>
  </si>
  <si>
    <t>mebaguilera@gmail.com</t>
  </si>
  <si>
    <t>931166695</t>
  </si>
  <si>
    <t>Nesesito el pago de mi licencia del mes de marzo por motivos de que tengo que pagar arriendo de casa y pensión de alimentos</t>
  </si>
  <si>
    <t>290675</t>
  </si>
  <si>
    <t>19/04/2022 13:20:55</t>
  </si>
  <si>
    <t>28/04/2022 14:20:17</t>
  </si>
  <si>
    <t>17.538.235-6</t>
  </si>
  <si>
    <t>DAVID PINILLA</t>
  </si>
  <si>
    <t>pinillaolmosd@gmail.com</t>
  </si>
  <si>
    <t>979517220</t>
  </si>
  <si>
    <t>Solicito pago de licencia 66911886-4, lleva más de 30 dias.</t>
  </si>
  <si>
    <t>Respuesta enviada por CRM al correo pinillaolmosd@gmail.com</t>
  </si>
  <si>
    <t>290684</t>
  </si>
  <si>
    <t>19/04/2022 17:06:13</t>
  </si>
  <si>
    <t>21/04/2022 13:47:55</t>
  </si>
  <si>
    <t>16.070.077-7</t>
  </si>
  <si>
    <t>Sebastian Rojas</t>
  </si>
  <si>
    <t>rojassebastianfelipe@gmail.com</t>
  </si>
  <si>
    <t>999660041</t>
  </si>
  <si>
    <t>Tuve Covid en febrero y tuve licencia medica número 3-66303966 por el periodo del 15/02 al 21/02, la cual no me ha sido pagada aun, indican que debo enviar certificado de subsidios pagados por compin y al intentar generarlo me indica la página web que no hay datos asociados a mi.</t>
  </si>
  <si>
    <t>Respuesta enviada por CRM al correo rojassebastianfelipe@gmail.com</t>
  </si>
  <si>
    <t>268152</t>
  </si>
  <si>
    <t>12/01/2022 06:30:35</t>
  </si>
  <si>
    <t>17/01/2022 17:02:11</t>
  </si>
  <si>
    <t>18.267.426-5</t>
  </si>
  <si>
    <t>Ignacio Sepulveda</t>
  </si>
  <si>
    <t>974914107</t>
  </si>
  <si>
    <t>Solicitar registro  usuario empresa  isl</t>
  </si>
  <si>
    <t>se orienta respecto a adherencia y como completar asociación a empresa de oficina virtual</t>
  </si>
  <si>
    <t>268153</t>
  </si>
  <si>
    <t>12/01/2022 06:31:20</t>
  </si>
  <si>
    <t>17/01/2022 17:02:55</t>
  </si>
  <si>
    <t>juanrodribest2015@gmail.com</t>
  </si>
  <si>
    <t>268160</t>
  </si>
  <si>
    <t>12/01/2022 09:56:34</t>
  </si>
  <si>
    <t>18/01/2022 16:34:43</t>
  </si>
  <si>
    <t>Ana Maria Huerta Nuñez</t>
  </si>
  <si>
    <t>rhuerta.alcazor@gmail.com</t>
  </si>
  <si>
    <t>Estimado efectuo reclamo por el pago de mi licencia medica con fecha 24/11/2021 por treinta dias, ya que encuentro que se ha demorado mucho tiempo en si gestion y necesito urgente el pago, por favor necesito que me puedan efectuar el pago lo antes posible.</t>
  </si>
  <si>
    <t>fecha estimada de pago 31-01</t>
  </si>
  <si>
    <t>288641</t>
  </si>
  <si>
    <t>31/01/2022 08:55:25</t>
  </si>
  <si>
    <t>04/02/2022 17:02:42</t>
  </si>
  <si>
    <t>991867934</t>
  </si>
  <si>
    <t>El día 26 de Octubre tuve un accidente, el cual me quedaron unas piezas dentales quebradas, después de casi 3 meses me dan hora para el día 20 de Enero en Red Salud, El día 10 de Enero decido ir a Red Salud porque ya era insoportable el dolor que sentía, y quería que me vieran lo que me daba dolor y yo asumir ese costo de la atención mientras llegaba el día de la cita por el seguro, ese día me mandan a sacar una radiografía panorámica y le pregunte a la persona que me atendió si es que me hacian algo me perjudica algo en el seguro, ella me respondió que no sabía, la cual le dije que prefería retirarme para no tener problemas el día 20.  El día 19 de enero me llaman y me dicen que si no tengo la Radiografía Panorámica que me pidieron el día 10 (La hora que yo saqué para yo correr con los gastos mientras) ellos no me iban a poder atender, osea si hubiese sido mi primera cita el 20 con red salud, pierdo la hora porque no hubiese tenido la radiografía, cosa que a mí parecer encuentro que no debiese haber Sido así, porque como seguro me tendrían que haber sacado todo ellos, le indique que yo me la saqué pero en otro lado, el día 20 de enero me presento con la radiografía y me revisan, la srta me dice que la hora está mal agendada porque ella no era la especialista que correspondía verme por mis problemas, me derivan a otra especialista, la cuál me atendió el día 20 un poco más tarde, me revisa y me envía a sacar otras radiografías, pero en ese momento comienzan los problemas, me entregan presupuesto y le indico que la hora me la dió mi seguro de trabajo que yo no debo pagar, me dice que debo hablar afuera para preguntar con los administrativos de afuera, salgo hablo con ellos y me indican que yo no estoy en el seguro, que en la pantalla no les aparece nada, que debo pagar y que ellos no tienen Información de nada, me fui a la sucursal de ISL de Viña para averiguar, la cual no me pudieron dar respuesta porque el sistema estaba caído y no le cargaba información, quedaron en comunicarme y a la fecha de hoy 31 de Enero no me ha llegado nada.
Pido que por favor me den una respuesta luego, ya que el dolor se vuelve insoportable y no puedo tomar cualquier medicamento, por un derrame en la cabeza, también ocasionado en el accidente.
Además quisiera saber cuándo me darán una hora que me derivo el Traumatólogo de Clínica Los Carreras para un Traumatólogo especialista en manos ésto también ya lleva varios días y me interesaría que me pudieran ver lo antes posible, ya que hay días que siento dolor en el dedo afectado.
Quedo atenta a las horas,
Saludos cordiales.,
Camila Cruz Peralta
+56 991867934
camilajaviera235@gmail.com</t>
  </si>
  <si>
    <t xml:space="preserve">Se solicitó apoyo de la Unidad de Salud Laboral V región </t>
  </si>
  <si>
    <t>ID DE RECLAMO: 288641
FECHA RESPUESTA: 04-02-2022
Estimada
Camila Cruz Peralta
Presente
Junto con saludar, a través del presente se da respuesta a su reclamo N° 288641 ingresado mediante nuestro formulario OIRS, referido a la entrega de prestaciones médicas de odontología y traumatología relacionadas con su accidente de trayecto del 26-10-2021.  
Este Instituto ha revisado su requerimiento, siendo posible informar mediante el presente lo siguiente: Que la falta de continuidad de sus atenciones se debió a este instituto busco dentro de su red de prestadores los profesionales especialistas necesarios para poder cumplir con el tratamiento a seguir, con la calidad necesaria según su diagnóstico, por lo que se debió efectuar las coordinaciones correspondientes con la Clínica Valparaíso y su centro médico dental.  
Visto lo anterior, indicamos a usted que se le ha notificado hora para el martes 08-02-2022 a las 10.00 AM con la Dra. Rosario Baeza en Centro médico dental de Clínica Valparaíso, para nueva evaluación y nos indicarán su plan de tratamiento  para la continuidad de sus atenciones. 
Además, se informa que se ha derivado a la Clínica Valparaíso de igual manera, la solicitud con celeridad a la subespecialidad de traumatología en manos indicado por el traumatólogo tratante de Clínica Los Carrera. También, precisar que ante un cobro de una prestación relacionada con su siniestro, puede solicitar el reembolso presentando las boletas o facturas originales en Sucursal ISL o enviándolas al correo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CHAVEZ MUÑOZ
DIRECCIÓN REGIONAL DE VALPARAISO
INSTITUTO DE SEGURIDAD LABORAL
CSL</t>
  </si>
  <si>
    <t>288643</t>
  </si>
  <si>
    <t>31/01/2022 09:51:26</t>
  </si>
  <si>
    <t>14/02/2022 16:39:38</t>
  </si>
  <si>
    <t>7.392.135-k</t>
  </si>
  <si>
    <t>alejandro cespedes figueroa</t>
  </si>
  <si>
    <t>alcefi@gmail.com</t>
  </si>
  <si>
    <t>949624382</t>
  </si>
  <si>
    <t>7392135k</t>
  </si>
  <si>
    <t>alejandro cespedes</t>
  </si>
  <si>
    <t>hace varios meses, retiraron de mi domicilio mi sills de ruedas y no se me ha devuelto, cuando he consultado, me dicen que el ISL no ha autorizado la mantencion.
yo soy tecnico en computacion y ocupo mucho mi silla
por favor, quiero mi silla de vuelta</t>
  </si>
  <si>
    <t xml:space="preserve">Respuesta enviada por sistema CRM al correo alcefi@gmail.com
</t>
  </si>
  <si>
    <t>288654</t>
  </si>
  <si>
    <t>31/01/2022 12:52:13</t>
  </si>
  <si>
    <t>18/02/2022 15:54:11</t>
  </si>
  <si>
    <t>11.694.839-7</t>
  </si>
  <si>
    <t>Juan Antonio Riffo Marquez</t>
  </si>
  <si>
    <t>juan.riffo42@gmail.com</t>
  </si>
  <si>
    <t>963334569</t>
  </si>
  <si>
    <t>Estimados es la segunda vez que me dirigo a ustedes y por el mismo caso, se trata de mi caso del año pasado por estar hospitalizado por covid-19 enfermedad laboral que me contagie en mi trabajo Hospital barros luco siniestro 851621 en ISL.
El 01 /03/2021 ingrese por ley de urgencia a la Clínica Vespucio hasta el 16 /03/2021 que fui rescatado por el hospital del trabajador.
Los gastos de la Clínica Vespucio se dividieron en 2 cuentas la de ley de urgencia y estabilización 
La ley de urgencia que va del 01/03/2021 al 08/03/01 generando una cuenta de $ 12.907.991 que fue cancelada por ISL el 13 /12/2021
La estabilización que ve del 08/03/2021 al 16/03/2021 donde fue rescató por el hospital del trabajador  generó una cuenta de 7.018.131.  Dicha cuenta no fue pagada a la clínica vespucio. 
Mi pregunta es porqué no se pago el total de la hospitalización que va del 01/03/2021 al 16/03/2021 que incluye la cuenta de ley de urgencia y estabilización.
Todos los documentos de la cuenta se enviaron a la institución donde salen descrito lo lo mismo que le estoy comentando.
La clínica separó la cuenta en 2  con el mismo rol de cuenta 201232-4
Ley de urgencia 12.907.991
Estabilización      7.018.131
Deuda total clínica vespucio   19.926.122
Solicito revisen el caso y se realize el pago restante a clínica vespucio,  ya que me mencionaron que va a pasar a cobro judicial. 
Saludos cordiales 
Juan Antonio Riffo Marquez 
Rut   11.694.839-7
Cel: +56963334569</t>
  </si>
  <si>
    <t>solicitud aprobada, espera de firma</t>
  </si>
  <si>
    <t>290711</t>
  </si>
  <si>
    <t>20/04/2022 10:48:49</t>
  </si>
  <si>
    <t>18.859.705-k</t>
  </si>
  <si>
    <t>Felipe lara</t>
  </si>
  <si>
    <t>camilo1.moreno2@gmail.com</t>
  </si>
  <si>
    <t>957612136</t>
  </si>
  <si>
    <t>Hola buenas tarde quiero hacer reclamo en retraso de pago de la licencia folio 3067551168-3  se ha demorado mas de un mes y medio en pagar  y el dinero lo necesito para pagar mi necesidades ya que no puedo trabajar por su comprencion gracias espero una respueta faborable</t>
  </si>
  <si>
    <t>290704</t>
  </si>
  <si>
    <t>20/04/2022 09:13:22</t>
  </si>
  <si>
    <t>CAMILA ANDREA BASTÍAS LLANCAFIL</t>
  </si>
  <si>
    <t>camila.bastias@hotmail.com</t>
  </si>
  <si>
    <t>En Agosto 2021 fue derivada a dentista con especialidad en transtorno tempomandibular. En Enero y Marzo fui evaluada 2 veces por el mismo dentista especialista y me confirmó el diagnostico de bruxismo a raíz de accidente laboral. He esperado por 7 meses que se gestione el inicio de tratamiento. Pero por descordinación administrativa de ISL no se gestionó un scanner para ser evaluada por dentista, perdí la hora por ese motivo y se postergo la atención de Enero a Marzo. Ahora el dentista envió un informe a ISL para confirmar diagnostico y han pasado casi 2 meses y aún no tengo respuesta. Ya realicé un reclamo por lo mismo, ustedes me respondieron diciendo que tenga paciencia pero desde mi último reclamo no ha cambiado nada. Por lo mismo esta vez solicito que se informe a quienes corresponda para que gestionen mi atención dental. Producto de la falta de atención he permanecido más de 2 años con dolor en la mandíbula, cabeza y cuello.</t>
  </si>
  <si>
    <t>289683</t>
  </si>
  <si>
    <t>15/03/2022 09:53:20</t>
  </si>
  <si>
    <t>16/03/2022 11:07:07</t>
  </si>
  <si>
    <t>27/03/2022</t>
  </si>
  <si>
    <t>172937691</t>
  </si>
  <si>
    <t>Diana Rivera Plaza</t>
  </si>
  <si>
    <t>d.n.riveraplaza@gmail.com</t>
  </si>
  <si>
    <t>56957402270</t>
  </si>
  <si>
    <t>Diana Rivera</t>
  </si>
  <si>
    <t>Estoy esperando el pago de una licencia medica por 11 días otorgada en diciembre del año 2021 por un accidente de trayecto ocurrido en mi domicilio  no se donde preguntar para ver que paso, ya adjunte toda la documentación requerida y sigo esperando.</t>
  </si>
  <si>
    <t>268188</t>
  </si>
  <si>
    <t>12/01/2022 13:57:05</t>
  </si>
  <si>
    <t>24/01/2022 23:37:18</t>
  </si>
  <si>
    <t>18.049.174-0</t>
  </si>
  <si>
    <t>Sebastián Ponce</t>
  </si>
  <si>
    <t>MARÍA ELIANA PONCE OLIVARES</t>
  </si>
  <si>
    <t>Mala atención medica, retraso con pagos de licencia medica, descoordinación y mala informacion entregada por clínica lo carrera, mal procedimiento de fisiatra clínica lo carrera, desinterés en una paciente por parte de ISL, y negación de traslado solicitada por doctor de traumatología de clínica lo carrera. por lo anterior solicito que me contacten para entregar informacion detallada y una respuesta a todos los reclamos mencionados en este formulario</t>
  </si>
  <si>
    <t>Se entrega respuesta al Reclamo llamando por teléfono a usuaria, indicándole las gestiones realizadas.</t>
  </si>
  <si>
    <t>ID DE RECLAMO: 268189
FECHA RESPUESTA: 24-01-2022
Estimada
María Ponce Olivares
Presente
Junto con saludar, a través del presente se da respuesta a su reclamo N° 268189 ingresado mediante nuestro
formulario OIRS, referido a la mala atención entregada por Clínica Los Carrera, demora en el pago de licencias
médicas y negación de traslado.
Este Instituto ha revisado su requerimiento, siendo posible informar mediante el presente lo siguiente: respecto a
la solicitud de traslado está se entrega sólo bajo indicación del médico tratante y esta prescrita sólo en la etapa de
crítica de la lesión, cuando ya se encuentra con el tratamiento y las prestaciones médicas están siendo otorgados
en la mayoría de los casos se levanta la indicación de esta.
Visto lo anterior, informamos que se realizó consulta con la Clínica Los Carrera por los problemas que menciona,
quienes indican que se han entregado las prestaciones con la pertinencia que corresponde, de igual forma le
comentamos que puede solicitar cambio de prestador médico si usted considera que la atención no ha sido
adecuada. Respecto a su consulta por la demora en el pago de la última licencia médica, le informo que esta fue
rechazada por nuestra Contraloría Médica y usted se encuentra al tanto de esta situación, ya que gestionó el
Recurso de Reposición.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CHÁVEZ MUÑOZ
DIRECCIÓN REGIONAL DE (INDICAR REGIÓN)
INSTITUTO DE SEGURIDAD LABORAL
LRC</t>
  </si>
  <si>
    <t>268189</t>
  </si>
  <si>
    <t>12/01/2022 13:57:23</t>
  </si>
  <si>
    <t>24/01/2022 23:45:13</t>
  </si>
  <si>
    <t>Se entrega respuesta Reclamo llamando a usuaria por teléfono.</t>
  </si>
  <si>
    <t>268190</t>
  </si>
  <si>
    <t>12/01/2022 14:00:49</t>
  </si>
  <si>
    <t>19/01/2022 09:42:51</t>
  </si>
  <si>
    <t>23.613.980-8</t>
  </si>
  <si>
    <t>Eliceo mendoza</t>
  </si>
  <si>
    <t>Lo Barnechea</t>
  </si>
  <si>
    <t>simplementemendoza2015@gmail.com</t>
  </si>
  <si>
    <t>973465149</t>
  </si>
  <si>
    <t>hola  
         buenas tardes .
le saluda 
                ELICEO MENDOZA 
se me hizo la transferencia a mi CUENTA RUT el pago de mi LICENCIA MÉDICA,  por un monto que no CORRESPONDE.
atento espero su respuesta  GRACIAS.</t>
  </si>
  <si>
    <t>lm reducida por contraloría, debe hacer recurso reposición</t>
  </si>
  <si>
    <t>268196</t>
  </si>
  <si>
    <t>12/01/2022 18:33:50</t>
  </si>
  <si>
    <t>25/01/2022 16:02:37</t>
  </si>
  <si>
    <t>12.010.114-5</t>
  </si>
  <si>
    <t>Haroldo ortega</t>
  </si>
  <si>
    <t>alfa-omega2009@live.cl</t>
  </si>
  <si>
    <t>982277569</t>
  </si>
  <si>
    <t>Buenas tardes hace dos meses que tuve un accidente de trayecto del cual tuve dos licencias médicas, de las cuales solo me cancelaron una quedando pendiente la otra. Me he comunicado con el ISL por medio telefónico y vía correo electrónico y aún no me dan respuesta del pago de mi licencia y como pueden entender estamos en una situación de crisis y me urge tener el pago. Espero una pronta respuesta</t>
  </si>
  <si>
    <t>Se entrega respuesta a través de llamada telefónica tal como solicito usuario.</t>
  </si>
  <si>
    <t xml:space="preserve">Estimado
Don Haroldo Ortega 
Presente
 Junto con saludar, a través del presente se da respuesta a su reclamo N° 268196 ingresado mediante nuestro formulario OIRS, referido a la demora en el pago de licencias médicas.
Este Instituto ha revisado su requerimiento, siendo posible informar mediante el presente lo siguiente: respecto a la licencia médica folio 61410136-9 fue cancelada en Banco Estado bajo la modalidad pago cash el día 20-12-2021, la cual no fue cobrada por usted y finalmente se cambió la forma de pago y fue depositada en su Cuenta RUT Banco Estado el día 20-01-2022.
Visto lo anterior, informamos que la segunda licencia pendiente fue autorizada por nuestra Contraloría Médica y será calculada y depositada en su Cuenta RUT durante la presente semana.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CHÁVEZ MUÑOZ
DIRECCIÓN REGIONAL DE (INDICAR REGIÓN)
INSTITUTO DE SEGURIDAD LABORAL
LRC 
</t>
  </si>
  <si>
    <t>268193</t>
  </si>
  <si>
    <t>12/01/2022 16:31:13</t>
  </si>
  <si>
    <t>14/01/2022 16:18:22</t>
  </si>
  <si>
    <t>Carola Alejandra Reddersen Ferrada</t>
  </si>
  <si>
    <t>21.599.214-4</t>
  </si>
  <si>
    <t>Carlos Guajardo</t>
  </si>
  <si>
    <t>Chillán</t>
  </si>
  <si>
    <t>profejuan1653@yahoo.cl</t>
  </si>
  <si>
    <t>963744375</t>
  </si>
  <si>
    <t>215992144</t>
  </si>
  <si>
    <t>solicito pago de licencia médica, extendida el 25 de noviembre de 2021, hasta el 24 de diciembre de 2021. las respuestas han sido puras evasivas, indicando que tal día se hará el pago. indican que la licencia fue aprobada, después que está en el cálculo del pago. La semana pasada indicaron que el pasado lunes 10 de enero de 2022 a más tardar se haría el depósito. Ese día como no se recibió el pago, dijeron que en esta semana; y hoy me informan que las dos primeras semas de enero no realizan trabajo contable y que por lo tanto la semana próxima se efectuaría el pago.
Pregunto señores. ¿Hasta cuando mienten? ¿Qué problema hay?
Necesitamos la pronta solución. ¿Oh habrá que ir a los medios de comunicación y las redes sociales a denunciar esta situación?
Exijo una respuesta cierta y pronto.</t>
  </si>
  <si>
    <t>subida respuesta</t>
  </si>
  <si>
    <t>288673</t>
  </si>
  <si>
    <t>31/01/2022 21:19:37</t>
  </si>
  <si>
    <t>07/02/2022 17:34:12</t>
  </si>
  <si>
    <t>23.438.936-k</t>
  </si>
  <si>
    <t>Elsa Vizarreta Ninahuaman</t>
  </si>
  <si>
    <t>judyvizarreta@gmail.com</t>
  </si>
  <si>
    <t>56985713810</t>
  </si>
  <si>
    <t>Buenas, el 4 de noviembre me caí trabajando, y me atendieron en la clínica Redsalud de Vitacura, mi jefe hizo el trámite con uds, y me estaban atendiendo en la clínica, pero he tenido muchos problemas con ellos. 
Primero, me atendieron en la urgencia, y luego a los 5 días el Dr. Chávez traumatólogo de muñeca, pero él no me examinó, solamente miró la radiografía, y unos días después era tanto el dolor que no mejoraba que tuve que ir a urgencias, me llenaron de remedios y fue tanto lo que alegué que me mandaron con otra doctora, la que si me examinó y ella se dio cuenta que tenía además una lesión en el Hombro y me mandó ha hacer una ecografía, cuando vieron que además tenía roto los tendones del hombro, me dijeron que no me iban a atender por eso, que ISL no lo permitía, he ido muchas veces a la clínica ha hablar con la encargada de los convenios, la cual jamás me ha atendido, ellos me dicen que no me pueden atender por el hombro por que el diagnóstico en mi caída sólo decía muñeca, pero si el doctor no me revisó, como se iba a dar cuenta. 
Ahora hace dos semanas me tienen esperando una supuesta respuesta de ISL para ver si me dan cobertura, pero la verdad es que ya ni siquiera les creo, por que hoy me dijeron que el 7 de febrero se acaba mi tratamiento, pero no puedo levantar el hombro y tampoco estoy completamente bien de la muñeca. 
Pedí más licencia, pero tampoco me la quieren dar, pongo este reclamo por que la verdad es que no entiendo como pueden ser tan despreocupados y no importarles la salud de la gente, me gustaría saber, si clínica redsalud ha solicitado tratamiento para mi hombro y de ser posible que ISL me mande al hospital del trabajador o la mutual de seguridad, ya que perdí completamente la confianza, estoy con licencia todavía pero se me va ha acabar,  y no puedo trabajar así. 
Gracias.</t>
  </si>
  <si>
    <t>Respuesta enviada por CRM al correo judyvizarreta@gmail.com</t>
  </si>
  <si>
    <t>290721</t>
  </si>
  <si>
    <t>20/04/2022 11:56:53</t>
  </si>
  <si>
    <t>18.831.524-0</t>
  </si>
  <si>
    <t>Francisco Fuente</t>
  </si>
  <si>
    <t>zeba.onlyone77@gmail.com</t>
  </si>
  <si>
    <t>933400609</t>
  </si>
  <si>
    <t>El día 11  de noviembre del 2021 durante me desempeñaba en mi lugar de trabajo (providencia) entregando paquetería, un tipo en el intento de robar nuestra carga me arranco parte de mi oreja derecha y le propino fuertes golpes con un fierro tanto a mi como a mi jefa (conductora del vehículo Hyundai h1 gs), ante los hechos nos dirigimos rápidamente a la ACHS, en donde me atendieron con mucho retraso. Incluso al peguntarme la hora de los hechos mencionaron que la modificarían debido a que ya habían pasado muchas horas de espera, para poder entrar a pabellón y poder realizar la cirugía.
El doc. Mario del Rio fue el cirujano maxilofacial que realizo la cirugía del pedazo faltante. Luego de la operación me quede alrededor de 2 días hospitalizados en los cuales el día del alta se me comenzó a hinchar el labio inferior de un momento a otro, llamo a la enfermera la cual hace caso omiso de lo mencionado, no me vio ningún médico y me dicen que  pasara que debo ir a casa y descansar, ya dado de alta pasaron los días y el pedazo amputado comenzó a tomar un color oscuro debido a que no “pego” por así decirlo, a los días comenzó a necrotizarce y emanar un   olor podrido, ante lo sucedido comente esto al doctor el cual me dijo que ya entraríamos luego a cirugía hará retirar el pedazo necrotizado y realizar una reconstrucción de la oreja, me dio una fecha para la cirugía, yo al preguntar en que se basaba dicha operación, responde mostrándome un par de fotos de google explicando vagamente en qué consistía y comentando que quedaría bien pero no como la oreja de Brad Pitt ni que sería la mejor del mundo, me deja sin medicamento y con fecha de cirugía para un mes  más aproximadamente, le pregunto si era lógico quitar los antibióticos ya que la herida  seguía sin cicatrizar y   con el pedazo de oreja  sin pegar, a lo que me responde que  no me preocupe que todo estaría bien y que s veía todo perfecto, a los 3 días de esa consulta, en la madrugada despierto con la cara, labios y ojos hinchado, falta de fuerza en el cuerpo, durante la mañana llaman a emergencia del hospital ACHS y mandan una ambulancia para trasladarme a urgencias, al llegar me tratan como paciente COVID debido a que me sentía ahogado aun debido a la hinchazón y mal estar de la noche, no me atiende ningún especialista maxilofacial y entra un medio de baja estatura no superaba los 30 años de edad, no sabía los protocolos a seguir de un paciente Covid ya que sin previo aviso llega y entra al box cerrado por la mampara sin guantes,  la enfermera que se encontraba en el lugar le ayudo a colocar el implemento necesario para poder tratarme, entra sin ningún examen previo y  ya sin síntomas visibles de lo que me pasaba determina que debía quedarme nuevamente hospitalizado para  una operación de emergencia para poder arrancar el pedazo negro y llevar a cabo la operación (operación que llevaría a cabo el Dr. Mario del rio del cual estoy inconforme por su atención ) PD:faltó texto para seguir redactando el caso</t>
  </si>
  <si>
    <t>288674</t>
  </si>
  <si>
    <t>01/02/2022 01:09:20</t>
  </si>
  <si>
    <t>02/02/2022 15:49:09</t>
  </si>
  <si>
    <t>13.717.303-4</t>
  </si>
  <si>
    <t>Rigoberto Sebastian Soto Soto</t>
  </si>
  <si>
    <t>sofia.tobar.fuentes@gmail.com</t>
  </si>
  <si>
    <t>5668752250</t>
  </si>
  <si>
    <t>El día 31/01/2022 me encontraba camino a mi trabajo en mi vehículo particular (camioneta), lugar localizado en la comuna de Racagua, calle Aries 1750, donde alrededor de las 08.45 de la mañana fui agredido fisicamente por un individuo en camioneta que me persiguió desde República de Chile con calle Bombero Villalobos, tras este último pasarse un semáforo en rojo, donde yo le toqué la bocina en señal de alerta. El individuo a 4 casas de mi lugar trabajo, atravesó el vehículo tipo camioneta (Marca Chevrolet, color celeste, no recuerde patente) en el que andaba se baja del vehículo y me baja de mi automóvil golpeándome en reiteradas ocasiones con puño, patadas, me rompe la polera y me agrede con una piedra grande en la cabeza. Cuando vecinos del lugar se dan cuenta de la situación, el agresor se da a la fuga y avisan a mi jefe y me trasladan a Urgencias SAR Oriente  para constatar lesiones, llegando alrededor de las 9.20 , donde se avisa a carabineros el cual no llega al lugar por "Falta de personal para acudir al lugar".  Folio de atención: 7217955 clasificado como E3, donde ingreso con signos vitales alterados (155/97; 176/103), Sat 95% 36,5 consciente. "Se realiza  Rx y evaluación física, donde se concluye que posee herida en cuero cabelludo zona parietal derecha y dolor, herida de 4 cm, consiente en todo momento + dolor en hombro derecho con evidente deformidad y limitación funcional al movimiento. A través de Rx, se visualiza luxación acromioclavicular derecha GII."  Medico que lo atiende: Dr. Fabio Martinez Castaño RUT 23034102-8, del SAR me derivan a poli de traumatología de HRR el día de hoy, sin embargo no se activa seguro de trabajo por ser "Riña callejera", siendo que iba a mi lugar de trabajo y en el momento de la agresión estaba  a minutos de mi ingreso a mi recinto laboral, por lo cual, considero que deberían revisar mi caso, puesto que yo no agredí a nadie y fui agredido de forma brutal por un tercero, resultando con daños moderados a graves que aún estan en estudio. 
Por favor ruego la consideración del caso, puesto que no dispongo de situación económica favorable para realización de rehabilitación particular ni medios para operación de esta misma, pues tengo hijos y esposas en crecimiento que no me lo permiten y como pueden ver, no es una situación que yo busque riñas con otra persona, si no que es una situación de trayecto a mi trabajo, que nadie se imagina que puede suceder, pero sin embargo con el nivel de violencia que tenemos hoy en día estan sucediendo. 
Dejo datos de contacto de mi jefatura para que pueda corroborar los hechos sucedidos, mi horario laboral y mi traslado a Urgencias. 
Datos: 
Luis Osvaldo Tobar Soto 
Lugar de trabajo: Aries 1750 
Rancagua. 
Telefono de secretaria: +56968752250</t>
  </si>
  <si>
    <t>se remite respuesta vía correo y teléfono con fecha 02-02-2022</t>
  </si>
  <si>
    <t>290722</t>
  </si>
  <si>
    <t>20/04/2022 12:01:40</t>
  </si>
  <si>
    <t>PATRICIA MARGOTH PEREZ CALISTO</t>
  </si>
  <si>
    <t>56945016361</t>
  </si>
  <si>
    <t>Solicito acoger reclamo, por la demora en la resolución de recurso de reposición presentado el día 18-03-2022 por el rechazo de las Lm  64007436-1 y lm 64867764-2, ya que llevo más de 30 días y aún  me indican que se encuentra en proceso.</t>
  </si>
  <si>
    <t>288680</t>
  </si>
  <si>
    <t>01/02/2022 10:22:25</t>
  </si>
  <si>
    <t>03/02/2022 13:13:07</t>
  </si>
  <si>
    <t>19.309.656-5</t>
  </si>
  <si>
    <t>Carola Bravo Taré</t>
  </si>
  <si>
    <t>carobravotare@gmail.com</t>
  </si>
  <si>
    <t>931031060</t>
  </si>
  <si>
    <t>Estimados escribo para comunicar mi descontento con los servicios presentados, el día 02/12/21 tuve un accidente de trayecto que en el momento fue atendido por entidad privada dada la cercanía al centro. Posterior a esto se me asigno un control medico para evaluación de mi casa en Clinica Red Salud Santiago el día 18/12/21 en esta se solicitaron exámenes y nuevo control, quedando con licencia médica en todo momento, luego de estos exámenes se me derivo a rehabilitación kinesiológica con fecha 30/12/21, en todo momento fui avisando a los encargados de gestionar las citas de dicho centro, las sesiones de kinesiología fueron recién asignadas para iniciar el 14/01/22, alcanzando a tener 4 sesiones, se me informa por parte de la clínica que por motivos de fuerza mayor suspenderían mis atenciones, pero luego se me informo que se termino el convenio entre ISL y CRSS, por esto quede sin atenciones y mi rehabilitación pausada y atrasada nuevamente. 
En este momento me siento completamente desprotegida, mi condición no ha avanzado e incluso se ha ido complicando con el paso de las semanas, esto generando mayores problemas en mi extremidad, dolor constante y no poder utilizarla, así mismo prolongando mi reincorporación laboral. No sé hasta cuanto tenga que seguir con licencia puesto que no he podido recibir las atenciones requeridas. Si bien se me informo de la finalización del convenio, no se me ha asignado nuevo prestador, por lo que no sé por cuanto tiempo más tendré detenidas mis atenciones. 
Espero puedan mejorar su sistema y dar un pronta solución, puesto que a medida que pasan las semanas mi lesión ha ido evolucionando desfavorablemente, y mi principal objetivo es recuperarme para lograr tener normalidad nuevamente y reincorporarme a mi trabajo.</t>
  </si>
  <si>
    <t>Respuesta enviada por CRM al correo carobravotare@gmail.com</t>
  </si>
  <si>
    <t>289704</t>
  </si>
  <si>
    <t>15/03/2022 16:17:04</t>
  </si>
  <si>
    <t>18/03/2022 12:41:29</t>
  </si>
  <si>
    <t>74987303</t>
  </si>
  <si>
    <t>Eulises Martinez Contreras</t>
  </si>
  <si>
    <t>emartinez@intcomp.cl</t>
  </si>
  <si>
    <t>982931537</t>
  </si>
  <si>
    <t>Disconformidad con solución dada por ISL</t>
  </si>
  <si>
    <t>es dueño de empresa, cotizacione spagadas erróneamente.</t>
  </si>
  <si>
    <t>290729</t>
  </si>
  <si>
    <t>20/04/2022 13:28:02</t>
  </si>
  <si>
    <t>97040079</t>
  </si>
  <si>
    <t>CARLOS SALAS SAAVEDRA</t>
  </si>
  <si>
    <t>csalass@gmail.com</t>
  </si>
  <si>
    <t>971391342</t>
  </si>
  <si>
    <t>9.704.007-9</t>
  </si>
  <si>
    <t>No he recibido pago de mi licencia 67515206-3 y pasaron mas de 30 días corridos, ade mas existe otra licencia proxima a cumplir el mismo plazo sin pago folio 68370582-9</t>
  </si>
  <si>
    <t>288682</t>
  </si>
  <si>
    <t>01/02/2022 10:54:03</t>
  </si>
  <si>
    <t>10/02/2022 16:38:47</t>
  </si>
  <si>
    <t>19.611.822-5</t>
  </si>
  <si>
    <t>Jaime rojas Jornier</t>
  </si>
  <si>
    <t>jornierjaime@gmail.com</t>
  </si>
  <si>
    <t>957685044</t>
  </si>
  <si>
    <t>Estimados frente a la duda de consulta de estados de pago de licencias médica es imposible tener una respuesta concreta dentro de la oficina en donde todos se tiran la pelota de un lado hacia el otro e llamado a la central más de 10 veces y me e presentado de forma presencial en la oficina de Curicó en donde no dan una respuesta coherente</t>
  </si>
  <si>
    <t>Carta respuesta Reclamo ID N° 288682</t>
  </si>
  <si>
    <t xml:space="preserve">Estimado
Jaime Rojas Jornier
Presente
Junto con saludar, a través del presente se da respuesta a su reclamo N°288682, ingresado mediante nuestro formulario OIRS, referido a dudas por pago de su licencia médica.
Este Instituto ha revisado su requerimiento, siendo posible informar mediante el presente lo siguiente: Se realizó consulta a Nivel Central de nuestro Instituto sobre el pago de su licencia médica electrónica N° 62851612-K, ya que,  las licencias médicas pertenecientes a los trabajadores Independientes son calculadas en Santiago y no en nuestra región;  la respuesta que hemos recibido, es que el pago de se encontrará disponible en su Cuenta Rut a más tardar el día viernes 11 del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</si>
  <si>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288693</t>
  </si>
  <si>
    <t>01/02/2022 13:29:20</t>
  </si>
  <si>
    <t>03/02/2022 11:43:45</t>
  </si>
  <si>
    <t>15.381.050-8</t>
  </si>
  <si>
    <t>LILLEAN PATRICIA BOCAZ VERGARA</t>
  </si>
  <si>
    <t>l.bocaz.vergara@gmail.com</t>
  </si>
  <si>
    <t>56985350672</t>
  </si>
  <si>
    <t>INFORMA DOMICILIO INCORRECTO. El día hoy 1 de febrero de 2022 se entregó en mi domicilio de calle Bandera 566 oficina 94, Santiago resolución DOP 7471-69285 de 13-10-20 y fonasa 7317-69285 de 05-05-20 (OF. OD. 21.361) correspondientes a TRANSPORTES RICARDO DIAZ VISCAYA EIRL, que son razones sociales que desconozco, pues el inmueble lo adquirí el 25 de mayo de 2021 y lo ocupo de forma exclusiva y excluyente, por lo que solicito se detengan notificaciones de dicha persona en mi domicilio. Gracias.</t>
  </si>
  <si>
    <t>Respuesta enviada por CRM al correo l.bocaz.vergara@gmail.com</t>
  </si>
  <si>
    <t>290742</t>
  </si>
  <si>
    <t>20/04/2022 16:33:23</t>
  </si>
  <si>
    <t>25/04/2022 12:36:31</t>
  </si>
  <si>
    <t>5.305.748-9</t>
  </si>
  <si>
    <t>Jaime Rodríguez Becerra</t>
  </si>
  <si>
    <t>jaimeh.rodriguez@gmail.com</t>
  </si>
  <si>
    <t>993440387</t>
  </si>
  <si>
    <t>Tenía hora en kinesiología a las 16:00 de hoy 20-04-22 y no llegó el traslado. Traté de llamar a los teléfonos que aparecen en el sitio, pero no contestan.</t>
  </si>
  <si>
    <t>Respuesta enviada por CRM al correo jaimeh.rodriguez@gmail.com</t>
  </si>
  <si>
    <t>290743</t>
  </si>
  <si>
    <t>20/04/2022 16:39:50</t>
  </si>
  <si>
    <t>28/04/2022 15:25:27</t>
  </si>
  <si>
    <t>10.298.900-7</t>
  </si>
  <si>
    <t>CLAUDIO DURAN VARGAS</t>
  </si>
  <si>
    <t>duranvargas@gmail.com</t>
  </si>
  <si>
    <t>998721191</t>
  </si>
  <si>
    <t>POR RESOLUCION N° 1392563 DEL 26 DE OCTUBRE  DE2021 FU I DIAGNOSTICO CON ENFERMEDAD PROFESIONAL, Y DEBIDO A QUE HAN PASADO SEIS MESES Y MI EMPLEADOR NO HA TOMADO NINGUNA MEDIDA RESPECTO A MEJORAR MI SITUACION LABORAL, AUN MAS, ESTA HA IDO EMPEORANDO, SOLICITO QUE SE INFORME DE LAS MEDIDAS ADOPTADAS POR ISL, PARA REVERTIR MI SITUACION, VELANDO POR LA INTEGRIDAD DE MI SALUD COMO TRABAJADOR, EN FUNCION DE SUS OBLIGACIONES CON MI EMPLEADOR. CASO: 6666036. SALUDA ATTE. CLAUDIO DURAN VARGAS</t>
  </si>
  <si>
    <t>Se envía respuesta por correo electrónico</t>
  </si>
  <si>
    <t xml:space="preserve">ID DE RECLAMO:290743
FECHA RESPUESTA: 28-04-2022
Estimado
CLAUDIO DURAN VARGAS
Presente
Junto con saludar, a través del presente se da respuesta a su reclamo N° 290743 ingresado mediante nuestro formulario OIRS, referido a las medidas de adecuación que debió implementar el Empleador, a causa de denuncia de enfermedad profesional.
Este Instituto ha revisado su requerimiento, siendo posible informar mediante el presente lo siguiente: 
1.- Fueron enviadas las medidas de adecuación que debió implementar el Empleador, la fecha de envío es 29 de Octubre de 2021, además se le remitió una copia al afectado a una dirección fuera del área Urbana. (adjunto comprobante de envío, filas 115 y 116).
2.- Se realizó la verificación de cumplimiento de dichas medidas con fecha 04 de febrero de 2022, comprobándose en dicha intervención que fue adoptada una medida asociada a "respetar los horarios de trabajo", por tanto, el Instituto de Seguridad Laboral determinó como insuficiente el cumplimiento.
3.- Se Notifica a la Autoridad Sanitaria como ente fiscalizador y Empleador, en éste caso, del No cumplimiento de medidas a través del Ordinario número 25/2022, del 4 de febrero de 2022, recepcionado el 7 de febrero en Oficina de Partes de la Institución Empleadora.
Visto lo anterior, indicamos a usted que, si se requieren los documentos señalados, se puede dirigir presencialmente a la sucursal de ISL ubicada en calle Bilbao n°1203, o bien, solicitarlos por ley de Transparencia, lo anterior, debido a que estos documentos contienen resoluciones e información de tipo sensible.
Es importante aclarar que, en caso de que el trabajador o trabajadora tenga algún problema con las prescripciones o su implementación las debe ver directamente con su empleador, quien tiene la obligación de cumplimiento.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MERY FONTECHA DIAZ
DIRECCIÓN REGIONAL DE AYSEN (S)
INSTITUTO DE SEGURIDAD LABORAL
JZC
</t>
  </si>
  <si>
    <t>289724</t>
  </si>
  <si>
    <t>16/03/2022 09:05:39</t>
  </si>
  <si>
    <t>24/03/2022 15:36:53</t>
  </si>
  <si>
    <t>16.474.203-2</t>
  </si>
  <si>
    <t>vania rozas aranis</t>
  </si>
  <si>
    <t>vaniarozasa33@gmail.com</t>
  </si>
  <si>
    <t>975435404</t>
  </si>
  <si>
    <t>necesito que se me comunique a la brevedad ya que llevo mas de dos meses eperando respuesta de mi licencia medica</t>
  </si>
  <si>
    <t>reclamo oirs Vania Rozas</t>
  </si>
  <si>
    <t>268221</t>
  </si>
  <si>
    <t>13/01/2022 10:51:53</t>
  </si>
  <si>
    <t>19/01/2022 11:53:58</t>
  </si>
  <si>
    <t>16.307.575-k</t>
  </si>
  <si>
    <t>Mauricio Larrondo</t>
  </si>
  <si>
    <t>56954496572</t>
  </si>
  <si>
    <t>fui a sucursal la serena el día 6 de enero a consultar por pago de licencia medica del 08/12/2021 y la señorita que me atendió me dijo que el pago estaría hoy jueves 13 y revise mi cuenta de banco y también llame para consultar y el pago no esta, por esto estoy reclamando por la informacion que me entregaron que no cumplen compromiso de lo que indican</t>
  </si>
  <si>
    <t>290745</t>
  </si>
  <si>
    <t>20/04/2022 16:41:48</t>
  </si>
  <si>
    <t>28/04/2022 13:24:23</t>
  </si>
  <si>
    <t>5.950.312-K</t>
  </si>
  <si>
    <t>Silverio Contreras</t>
  </si>
  <si>
    <t>Freirina</t>
  </si>
  <si>
    <t>epca1977@gmail.com</t>
  </si>
  <si>
    <t>968761717</t>
  </si>
  <si>
    <t>5.950.312-k</t>
  </si>
  <si>
    <t>Reclamo por el siguiente motivo :
Cero gestión  para la resolución  de la SUSESO 
R-6628- 2022 enviada el 16/03/2022 via e-mail y a la fecha no he obtenido ninguna respuesta y solución.
 No se realizado ningun estudio que solicito la SUSESO, siendo que los exámenes realizados con anterioridad arrojan un diagnóstico de silicosis pulmonar dictaminado tambien por Compin en Resolucion N 11743.</t>
  </si>
  <si>
    <t>ID DE RECLAMO: 290745
FECHA RESPUESTA: 28-04-2022
Estimado
Silverio Contreras
Presente
Junto con saludar, a través del presente se da respuesta a su reclamo N° 290745 ingresado mediante nuestro
formulario OIRS, problema entrega Gestión con SUSESO.
Este Instituto ha revisado su requerimiento, siendo posible informar mediante el presente lo siguiente:
Este viernes 29-04-2022 se enviarán todos sus antecedentes a la Compin de Atacama para que esta pueda dar la
resolución final de acuerdo a lo solicitado por la SUSESO, una vez se tenga esa respuesta nos comunicaremos con
usted para gestionar el trámite que corresponda, pero a la vez Compin le hará llegar una copia de la Resolución.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t>
  </si>
  <si>
    <t>288699</t>
  </si>
  <si>
    <t>02/02/2022 09:02:43</t>
  </si>
  <si>
    <t>17/02/2022 11:10:03</t>
  </si>
  <si>
    <t>13.165.472-3</t>
  </si>
  <si>
    <t>Ana ximena oyarzo Sánchez</t>
  </si>
  <si>
    <t>anitaoy26@gmail.com</t>
  </si>
  <si>
    <t>933874118</t>
  </si>
  <si>
    <t>Demora de pago de licencia medica por rsta causa perdi veneficio del IMG por favor yo me sustento con mi sueldo el cual no lo tengo</t>
  </si>
  <si>
    <t>290756</t>
  </si>
  <si>
    <t>21/04/2022 10:06:23</t>
  </si>
  <si>
    <t>03/05/2022</t>
  </si>
  <si>
    <t>19.746.591-3</t>
  </si>
  <si>
    <t>Giovanni nuñez</t>
  </si>
  <si>
    <t>giovanunez97@gmail.com</t>
  </si>
  <si>
    <t>966882045</t>
  </si>
  <si>
    <t>Incumplimiento de pago de 3 licencias medicas
Remitidas desde el 9 de marzo</t>
  </si>
  <si>
    <t>288711</t>
  </si>
  <si>
    <t>02/02/2022 11:32:46</t>
  </si>
  <si>
    <t>08/02/2022 16:09:52</t>
  </si>
  <si>
    <t>15.330.357-6</t>
  </si>
  <si>
    <t>Manuel antonio fuentes saavedra</t>
  </si>
  <si>
    <t>manuelfuenteseta@gmail.com</t>
  </si>
  <si>
    <t>966485746</t>
  </si>
  <si>
    <t>Por k se demoran tanto para el pago de mi licecia si tengo mi problema k es grave</t>
  </si>
  <si>
    <t>se informa de estar en contraloría desde el 19
se informa fecha estimada de pago 18-02</t>
  </si>
  <si>
    <t>290759</t>
  </si>
  <si>
    <t>21/04/2022 10:51:04</t>
  </si>
  <si>
    <t>25/04/2022 12:41:55</t>
  </si>
  <si>
    <t>134348119</t>
  </si>
  <si>
    <t>Macarena Constanza Montecinos garay</t>
  </si>
  <si>
    <t>mmontecinosg@hotmail.com</t>
  </si>
  <si>
    <t>996807333</t>
  </si>
  <si>
    <t>13.434.811-9</t>
  </si>
  <si>
    <t>Macarena Montecinos</t>
  </si>
  <si>
    <t>Estimados,
De acuerdo a mi declaración de Renta 2022 ante el SII, se me cobran todas las cotizaciones previsionales del año 2021, imputándolas a mi devolución de impuestos. Sin embargo, de acuerdo a los antecedentes adjuntos yo pagué, a través del botón previred, todas mis contizaciones mensuales, de manera que exijo se me haga devolución de todo lo pagado durante el año 2021, de lo contrario, yo estaría pagando 2 veces una misma obligación y habría un enriquecimiento sin causa por parte de la ISAPRE Colmena y la AFP cuprum.
Espero pronta respuesta.
Saludos cordiales,
Macarena Montecinos Garay.
Abogado.
Rut 13.434.81</t>
  </si>
  <si>
    <t>Respuesta enviada por sistema CRM al correo mmontecinosg@hotmail.com</t>
  </si>
  <si>
    <t>290755</t>
  </si>
  <si>
    <t>21/04/2022 09:48:37</t>
  </si>
  <si>
    <t>28/04/2022 11:11:12</t>
  </si>
  <si>
    <t>9.269.558-1</t>
  </si>
  <si>
    <t>HORTENSIA DEL CARMEN SAN MARTIN</t>
  </si>
  <si>
    <t>hortenciasanmartin@gmail.com</t>
  </si>
  <si>
    <t>997220994</t>
  </si>
  <si>
    <t>PRESENTO DIEP EL 24-03-2021 Y NUNCA FUE CONTACTADA PARA PRIMERA ATENCIÓN. REFIERE DOLOR.</t>
  </si>
  <si>
    <t xml:space="preserve">Con fecha 27 de abril de  2022, se envía respuesta por correo electrónico </t>
  </si>
  <si>
    <t>Estimada
HORTENSIA DEL CARMEN SAN MARTIN
Presente
Junto con saludar, a través del presente se da respuesta a su reclamo N° 290755 ingresado mediante nuestro formulario OIRS, referido a evaluación de enfermedad profesional.
Este Instituto ha revisado su requerimiento, siendo posible informar mediante el presente lo siguiente:
En relación a que, Presento DIEP El 24-03-2021 Y Nunca Fue Contactada Para Primera Atención. Refiere Dolor.
Se procedió a la revisión de plataforma de Sistema a de Prestaciones Médicas, donde visto los antecedes, no se registra denuncia de fecha 24-03-2021.
Por lo anterior, podemos indicar que en con fecha 04-03-2022, se registra ingreso de Denuncia de Enfermedad Profesional, siendo gestionada y notificada la hora medica el día 11/03/2022, con Dra. Jindriska Lara, la cual, confirma asistencia y se concreta.
Actualmente con cese de atenciones por patología calificada de Origen Común.
Por lo tanto, indicamos a usted que, al no registrarse recepción de denuncia, no se pueden realizar las gestiones clínicas establecidas en la normativa legal vigente en materia de enfermedades profesionales.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</si>
  <si>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290764</t>
  </si>
  <si>
    <t>21/04/2022 11:52:52</t>
  </si>
  <si>
    <t>18.660.911-5</t>
  </si>
  <si>
    <t>Jihan Hussein</t>
  </si>
  <si>
    <t>Pucón</t>
  </si>
  <si>
    <t>jihanhm93@gmail.com</t>
  </si>
  <si>
    <t>976107435</t>
  </si>
  <si>
    <t>Quisiera dejar reclamo por el pago de mi licencia,  entiendo la burocracia pero deben entender lo difícil que es estar sin sueldo tanto tiempo, contanto además que un garzon no gana precisamente por su sueldo, sino por las propinas que llevo más de un mes sin recibir. Solicito por favor agilidad en el proceso, ya que para mí se vuelve insostenible solventar mis gastos.</t>
  </si>
  <si>
    <t>268238</t>
  </si>
  <si>
    <t>13/01/2022 17:07:08</t>
  </si>
  <si>
    <t>19/01/2022 15:54:38</t>
  </si>
  <si>
    <t>14.908.905-5</t>
  </si>
  <si>
    <t>Manuel Covarrubias</t>
  </si>
  <si>
    <t>talo1217@gmail.com</t>
  </si>
  <si>
    <t>952319674</t>
  </si>
  <si>
    <t>Demora excesiva en el pago de licencias medicas</t>
  </si>
  <si>
    <t>se informa fecha estimada de pago</t>
  </si>
  <si>
    <t>268239</t>
  </si>
  <si>
    <t>13/01/2022 17:16:00</t>
  </si>
  <si>
    <t>18/01/2022 16:59:11</t>
  </si>
  <si>
    <t>17.798.336-5</t>
  </si>
  <si>
    <t>LEA MOLLO</t>
  </si>
  <si>
    <t>olmimollo@gmail.com</t>
  </si>
  <si>
    <t>979954178</t>
  </si>
  <si>
    <t>Hola buenas tardes quisiera consultar el estado que de encuentra mi LME folio 7954731-K ya aprobada por contraloría, mi LME inicio el 05-11-21 al 14-11-21, quisiera consultar sobre el pago? como se cuando me pagaran la licencia o que día me pagaran? ya ha pasado mas de 50 días y no tengo respuesta del deposito.
Porfavor quedo atenta</t>
  </si>
  <si>
    <t>Se le informa via correo oirs y telefónicamente que el pago de la licencia se realiza al empleador, al ser trabajadora de servicio publico.</t>
  </si>
  <si>
    <t>ID DE RECLAMO: 268239 
FECHA RESPUESTA: 18.01.22 
Estimada SRTA. LEA MOLLO MENDIETA
Presente
Junto con saludar, a través del presente se da respuesta a su reclamo N° 268239 ingresado mediante nuestro formulario OIRS, referido al pago de su Licencia Médica folio 7954731-K de fecha 05-11-21 al 14-11-21 por 10 días, respecto a que han pasado más de 50 días y no tengo respuesta del depósito. Este Instituto ha revisado su requerimiento, siendo posible informar a Ud. mediante el presente lo siguiente: La licencia médica consultada folio 7954731-K se encuentra pagada a su entidad empleadora publica correspondiente a la Subsecretaria de Salud Pública, Rut 61601000-K, lo anterior debido a que su remuneración se pagó de forma íntegra por dicha entidad, correspondiendo al Instituto de Seguridad Laboral ISL reembolsar el monto correspondiente a su licencia a dicho servicio. 
Visto lo anterior, indicamos a ud. que en caso que requiera mayor orientación respecto a lo indicado puede acercarse a nuestra sucursal ISL ubicada en calle Ramírez 428, Iquique, de lunes a viernes de 08:30 a 13:30 hrs.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MAURICIO BRIONES GIORDANO 
DIRECCIÓN REGIONAL DE TARAPACA
 INSTITUTO DE SEGURIDAD LABORAL</t>
  </si>
  <si>
    <t>289748</t>
  </si>
  <si>
    <t>16/03/2022 12:29:23</t>
  </si>
  <si>
    <t>18/03/2022 12:42:13</t>
  </si>
  <si>
    <t>19.753.024-3</t>
  </si>
  <si>
    <t>Bryan medel</t>
  </si>
  <si>
    <t>bry.medel@gmail.com</t>
  </si>
  <si>
    <t>95818212</t>
  </si>
  <si>
    <t>Licencia medica, de febrero con fecha 6 de febrero por 30 dias hoy 16/03 todavia no tengo respuesta, tuve un accidente laboral, repito, ACCIDENTE, en ningún caso quisiera que esto hubiera pasado, tengo familia y no he recibido ni un peso no una respuesta decente, solo que está en trámite, mas de 30 dias y sigue en trámite como es posible que esto pueda suceder, son realmente ineficientes, ya no doy mas de deudas y prestamos porque no me pagan la licencia!!! Tengo que pagar arriendo y servicios basicos y su respuesta, su licencia está en tramite asi de simple, ojalá pudiera volver a trabajar para que se acabe esta pesadilla pero estoy ACCIDENTADO!!!! No es por gusto que me encuentro con reposo, solicito una reapuesta o el pago de mi licencia de manera urgente</t>
  </si>
  <si>
    <t>se informa fecha de pago y tramita lm de continuación.</t>
  </si>
  <si>
    <t>290772</t>
  </si>
  <si>
    <t>21/04/2022 13:03:13</t>
  </si>
  <si>
    <t>25/04/2022 16:31:05</t>
  </si>
  <si>
    <t>122192792</t>
  </si>
  <si>
    <t>ENRIQUE ARDILES TAPIA</t>
  </si>
  <si>
    <t>ardilestapia1972@gmail.com</t>
  </si>
  <si>
    <t>950134955</t>
  </si>
  <si>
    <t>4 LICENCIAS MEDICAS PENDIENTES DESDE 12-021 A LA FECHA.</t>
  </si>
  <si>
    <t>288726</t>
  </si>
  <si>
    <t>02/02/2022 19:14:41</t>
  </si>
  <si>
    <t>07/02/2022 16:36:00</t>
  </si>
  <si>
    <t>14.901.674-0</t>
  </si>
  <si>
    <t>Manuel Salazar Alvear</t>
  </si>
  <si>
    <t>salazatalveat@gmail.com</t>
  </si>
  <si>
    <t>950317436</t>
  </si>
  <si>
    <t>Reclamo del no pagos de licencia medica a tiempo, por problemas de los Bancos al tener el cambio de año bancario, ese el informe que he recibido a través de las llamadas hechas por mi al ISL, por la cual se me informa que toda licencia será pagada con un retraso aparte de los 30 días legales de 15 a 20 días más, lo cual se da conocimiento 5 días antes del pago.</t>
  </si>
  <si>
    <t>Respuesta enviada por CRM a correo salazatalveat@gmail.com</t>
  </si>
  <si>
    <t>289745</t>
  </si>
  <si>
    <t>16/03/2022 12:20:00</t>
  </si>
  <si>
    <t>22/04/2022 10:19:39</t>
  </si>
  <si>
    <t>36</t>
  </si>
  <si>
    <t>sabino carrasco diaz</t>
  </si>
  <si>
    <t>me siento molesto porque el día 3/02/2022 tuve un accidente grave. el día 8/02/2022 mi señora presento mi licencia emitida por 2 meses y hasta el día de hoy 16/03/2022, no ha sucedido absolutamente nada, ninguna respuesta, mi señora a consultado en contraloria, y aun se mantiene hay, siendo que el mismo día 8/02/2022 y 9/02/2022 ella entrego toda la documentación que le solicitaron. mas encima el día 17 hicieron firmar un documento donde decía que nosotros habíamos entregado tarde la licencia cuando en realidad el día 8 se les había echo entrega de esta.</t>
  </si>
  <si>
    <t xml:space="preserve">Con fecha 20-04-2022, se ha dado respuesta a reclamo vía correo electrónico </t>
  </si>
  <si>
    <t>Estimado
Sabino Carrasco Díaz
Presente
Junto con saludar, a través del presente se da respuesta a su reclamo N° 289745 ingresado mediante
nuestro formulario OIRS, referido a gestión clínica.
Este Instituto ha revisado su requerimiento, siendo posible informar mediante el presente lo siguiente:
Al revisar los antecedentes disponibles se puede informar que licencia médica N° 1-40442721, fue
presentada 08-02-2022, sin embargo, funcionario a cargo del proceso no se encontraba en funciones en
dicha fecha, por lo cual, sólo pudo ser procesada con fecha 17-02-2022.
Ahora bien, toda licencia médica debe ser, por normativa legal vigente, gestionada por distintas unidades
médicas/administrativas, por consiguiente una vez avanzada en cada etapa de gestión y, con fecha 24-03-
2022, es autorizada para cálculo, y el mismo día ingresa a proceso de cálculo, siendo pagada con fecha 25-
03-2022.
Expresamos a usted nuestras disculpas por la situación experimentada. Como institución, seguiremos
trabajando en nuestros procesos internos, con la finalidad de dar respuesta a sus requerimientos en el
menor plazo posible.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</si>
  <si>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290770</t>
  </si>
  <si>
    <t>21/04/2022 12:38:16</t>
  </si>
  <si>
    <t>15.473.713-8</t>
  </si>
  <si>
    <t>Daniela muñoz palomera</t>
  </si>
  <si>
    <t>danymunoz82@gmail.com</t>
  </si>
  <si>
    <t>983939315</t>
  </si>
  <si>
    <t>Aun no tengo pago de mi licencia del 03 de marzo y de abril aun están en proceso de calculo</t>
  </si>
  <si>
    <t>288732</t>
  </si>
  <si>
    <t>03/02/2022 02:57:29</t>
  </si>
  <si>
    <t>04/02/2022 15:23:46</t>
  </si>
  <si>
    <t>19.034.195-k</t>
  </si>
  <si>
    <t>Ambar Toro Molina</t>
  </si>
  <si>
    <t>toroambar55@gmail.com</t>
  </si>
  <si>
    <t>946355200</t>
  </si>
  <si>
    <t>5.920.083-6</t>
  </si>
  <si>
    <t>Lucia Del Carmen Vilches Torres</t>
  </si>
  <si>
    <t>Mi abuelita sufrió un atropello de camino a su casa luego de salir de su trabajo el 28/09 del pasado año, la operaron por tri fractura en el asch el 09/12 y la citaron para un mes mas, llegamos y no había cita agendada en el sistema, nadie nos quiso atender por la calificación que el ISL había dado a su caso, apelamos teniendo fotos, declaración y denuncia y volvieron a rechazar este hecho sin darnos alguna razón, no nos explicamos el por que, y creo que por sistema debemos volver a apelar pero yo solicito saber por que se rechazan. Lo otro que nos tiene bastante molestos es que han pasado 2 meses post operacion y no se dignan a atender a mi abuelita, hace una semana de urgencia tuve que llevarla a todas partes donde me la rechazaron hasta que llegamos a la clínica y ahí tenían los implementos para sacar los puntos que ella aun tenia por negligencia de ustedes o ya no sabemos de quien, por que niegan lo hechos que realmente ocurrieron sin darnos razón y me parece triste e insólito que mi abuelita deba estar sacando de sus ahorros para pagar todo esto que no ah sido barato ni fácil, su pie ahora esta con una infección que a requerido de mas costos, a mi abuelita de 74 años la privaron de sus derechos, le negaron atención teniendo la orden en mano de su cita y nadie la atendió y se negaron muchas veces a poder facilitar un control por una clasificación mal evaluada.
Solicitamos se le de una buena atención y por sobre todo se nos indique por que se rechaza su clasificación siendo que las pruebas, declaración y foto son pruebas contundentes de el hecho ocurrido y me parece muy mal todo lo que ella ah tenido que pasar mas con sus licencias retenidas.
espero me puedan dar una respuesta.
gracias.</t>
  </si>
  <si>
    <t>toma micro a peñaflor desde u de chile que se va por autopista</t>
  </si>
  <si>
    <t>289756</t>
  </si>
  <si>
    <t>16/03/2022 13:55:21</t>
  </si>
  <si>
    <t>29/03/2022 12:29:40</t>
  </si>
  <si>
    <t>13.107.121-3</t>
  </si>
  <si>
    <t>ERIC FIGUEROA HEREDIA</t>
  </si>
  <si>
    <t>ericfiguero0780@gmail.com</t>
  </si>
  <si>
    <t>933973951</t>
  </si>
  <si>
    <t>Estimados con fecha 23 de febrero envié un correo para ver la posibilidad de una reevaluación de mi discapacidad, el día 25 del mismo mes recibí un correo comunicándome que se derivaría al área de salud de la cual aun no tengo una respuesta de lo antes comentado</t>
  </si>
  <si>
    <t>Se cierra caso hoy 29 de marzo  y se sube respaldo de CRM</t>
  </si>
  <si>
    <t>289757</t>
  </si>
  <si>
    <t>16/03/2022 14:11:35</t>
  </si>
  <si>
    <t>18/03/2022 13:01:41</t>
  </si>
  <si>
    <t>Mediante el presente documento vengo a consultar los motivos por los cuales no se ha efectuado el pago de la Licencia médica FOLIO NRO. 65768691-3, de JUAN FRANCISCO ANDRADE LILLO, Cédula de Identidad Nro. 13.595.696-1, ya que a la fecha vencieron los 30 días para el pago, lo cual me genera un gran problema en todo sentido, motivo por lo cual se ruega informar en que estado se encuentra.
Es dable hacer presente que durante casi todo el proceso el suscrito ha tenido la misma dificultad en el pago de sus licencias, lo cual se sugiere analizar ya que aún estoy en proceso de recuperación por UNA GRAVE LESION, y aún con licencia, por lo que se solicita un poco más de comprensión, ya que el pago de estás significa mi único ingreso para sobrevivir y soy padre de familia, ya que es incomprensible que esto me suceda cada vez que se me debe cancelar dicho beneficio.
Esperando una pronta respuesta, lo saluda atentamente, muchas gracias.</t>
  </si>
  <si>
    <t>lm en precontraloria</t>
  </si>
  <si>
    <t>268249</t>
  </si>
  <si>
    <t>14/01/2022 10:15:10</t>
  </si>
  <si>
    <t>27/01/2022 12:22:32</t>
  </si>
  <si>
    <t>14.101.556-7</t>
  </si>
  <si>
    <t>Jose Luis Suarez Clavero</t>
  </si>
  <si>
    <t>suarezjoseclaver@gmail.com</t>
  </si>
  <si>
    <t>962215331</t>
  </si>
  <si>
    <t>Buenos días
Junto con saludar le informo q hace como diez días o más me llamo una persona de su institución para comentarme q tenia una licencia impaga del periodo noviembre y diciembre del año 2020 lo cual el hizo incapie q hoy 14  de enero estaría depositado el monto de la licencia medica lo cual no es así y a la vez llame por teléfono y me dijeron q todavía esa licencia medica no esta autorizada en el pago quiero saber para cuando me pueden dar respuesta concreta ya q han pasado más de dos años con esta licencia de ante mano muchas
Saluda Atte a usted
Jose Luis Suarez Clavero</t>
  </si>
  <si>
    <t>Se revisa SPM.</t>
  </si>
  <si>
    <t xml:space="preserve">ID DE RECLAMO: 268249
FECHA RESPUESTA: 27-01-2022
Estimado
Don José Suarez Clavero 
Presente
 Junto con saludar, a través del presente se da respuesta a su reclamo N° 268249 ingresado mediante nuestro formulario OIRS, referido a llamada telefónica que recibió de funcionario de ISL indicando que se realizaría pago de licencia médica pendiente.
Este Instituto ha revisado su requerimiento, siendo posible informar mediante el presente lo siguiente: al revisar y consultar con el área respectiva que realiza pagos de licencias médicas en la Dirección Regional Valparaíso informan que no realizaron ninguna llamada a su teléfono (962215331), ya que no se ha realizado ningún cálculo ni pago de licencia médica asociada a su RUT. 
Visto lo anterior, informamos que la licencia que usted indica estar pendiente se encuentra con Resolución SUSESO 07-06-2021, en donde se ratifica y da la razón a ISL en no pagar la licencia folio n° 46030198-K de 30 días de reposo, por el período entre 24-11-2020 y 23-12-2020, debido a usted recibió un indemnización por parte ISL en base a Resolución N° 37, de fecha 28 de octubre de 2020, la Subcomisión Aconcagua en que con una incapacidad permanente de 17,5%, por las secuelas evidenciadas por el accidente del trabajo, a contar del 24 de noviembre de 2020, por la cual este Instituto le otorgo una indemnización de $832.941.- la cual fue depositada el 21-01-2021 en su Cuenta RUT.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SAMUEL CHÁVEZ MUÑOZ
DIRECCIÓN REGIONAL DE (INDICAR REGIÓN)
INSTITUTO DE SEGURIDAD LABORAL
LRC 
</t>
  </si>
  <si>
    <t>290777</t>
  </si>
  <si>
    <t>21/04/2022 15:46:33</t>
  </si>
  <si>
    <t>28/04/2022 13:04:47</t>
  </si>
  <si>
    <t>19.152.211-7</t>
  </si>
  <si>
    <t>JAVIER GALLARDO</t>
  </si>
  <si>
    <t>rrhh@mdtfruit.cl</t>
  </si>
  <si>
    <t>342536569</t>
  </si>
  <si>
    <t>77.585.230-5</t>
  </si>
  <si>
    <t>SOC AGRICOLA MARIA DEL TRANSITO</t>
  </si>
  <si>
    <t>DEJO CONSTANCIA QUE LA PAGINA DE LA DIRECCION DEL TRABAJO NO SE ENCUENTRA DISPONIBLE PARA PODER SUBIR LOS CONTRATOS CELEBRADOS ANTES DE OCTUBRE DEL AÑO 2021, EL CUAL COMO EMPRESA TENEMOS UN PLAZO HASTA EL 31/04/2022.
EL MOTIVO DE ESTA "SUGERENCIA" ES PARA PODER EN CIERTA FORMA "JUSTIFICAR" SI ES QUE NO ALCANZO A SUBIRLOS TODOS, DEBIDO A QUE LA PAGINA APROXIMADAMENTE 5 DIAS VIENE UN PROBLEMAS DE COMUNICACION Y NO ME PERMITE SUBIR LOS REGISTROS DE CONTRATOS.</t>
  </si>
  <si>
    <t>Se realiza llamada para aclarar lo planteado en el reclamo.</t>
  </si>
  <si>
    <t xml:space="preserve">ID DE RECLAMO: 290777
FECHA RESPUESTA: 28-04-2022
Estimado
Don Javier Gallardo
Presente
 Junto con saludar, a través del presente se da respuesta a su reclamo N° 290777 ingresado mediante nuestro formulario OIRS, referido a la imposibilidad de ingresar los contratos de trabajo de los trabajadores en la página de la Dirección del Trabajo.
Este Instituto ha revisado su requerimiento, siendo posible informar mediante el presente lo siguiente: al ingresar el RUT de la empresa que se menciona en el Reclamo, esta no se encuentra afiliada a ISL. Informarle de igual forma que ingreso el reclamo en la OIRS de la página web del Instituto de Seguridad Laboral, debiendo haberla ingresado en la página de la Dirección del Trabajo.
Visto lo anterior, informamos a usted que intentamos ingresar el Reclamo en la página de la Dirección de Trabajo, pero nos arrojó un mensaje de error, de igual forma los puede contactar al siguiente teléfono 600 450 4000.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</si>
  <si>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290778</t>
  </si>
  <si>
    <t>21/04/2022 15:51:38</t>
  </si>
  <si>
    <t>28/04/2022 14:23:01</t>
  </si>
  <si>
    <t>Atraso de licencia médica, periodo 22 marzo en adelante por 20 y 30 días. Debo alimentar la familia, es demasiado incompetente el servicio tardan demasiado en pagar.</t>
  </si>
  <si>
    <t>Respuesta enviada por CRM al correo jnelsondiazv@gmail.com</t>
  </si>
  <si>
    <t>268261</t>
  </si>
  <si>
    <t>14/01/2022 16:38:21</t>
  </si>
  <si>
    <t>20/01/2022 13:20:52</t>
  </si>
  <si>
    <t>Ignacio sepulveda</t>
  </si>
  <si>
    <t>Solicitar   registro    en   instituto de seguridad  laboral</t>
  </si>
  <si>
    <t>se adjunta respuesta</t>
  </si>
  <si>
    <t>enviado</t>
  </si>
  <si>
    <t>289765</t>
  </si>
  <si>
    <t>16/03/2022 16:44:34</t>
  </si>
  <si>
    <t>30/03/2022 17:42:58</t>
  </si>
  <si>
    <t>157730703</t>
  </si>
  <si>
    <t>VICTOR LUNA</t>
  </si>
  <si>
    <t>vlunaarenas@gmail.com</t>
  </si>
  <si>
    <t>938822172</t>
  </si>
  <si>
    <t>15.773.070-3</t>
  </si>
  <si>
    <t>Bueno el motivo de mi reclamo es debido a que despues de mi operacion por fractura de tobillo y perone a los dias siguientes  empece con dolores en mi tobillo el dia 28 de febrero, a la cual tenia curación con la doctora ana maria duran, a la cual acudi y le dije mi molestia, ella solo se coloco guantes y me toco mi tobillo y dijo q estaba bien y q las cicatrizacion iba bien .
Al dia siguiente segui con dolor en el tobillo y llame a la achs para poder acudir y ver q sucedia a la cual me atendieron el dia miercoles 2 de marzo a la cual me hicieron curacion y nuevamente la doctora se coloco los guantes y me toco y le.dije q.me.seguia doliendo bastante a la.cual me dijo q era comun debido a mi fractura a la cual tambien le dije q estaba com fiebre. Me.retire a mi casa y el dolor seguia empeorando y volvi a llamar a la achs para poder acudir ya q el dolor ya era insoportable y me dieron hora para curacion a las 12 del dia .. con tanto dolor q tenia en ese momento y mi tobillo inchado y negro acudi antes de la hora a la cual me pasaron a curacion y en plena curacion la enfermera de ese dia que me estaba curando le pedi amablemente una aguja y a la cual me hice un pinchazo en el lado interior donde tengo los puntos y logro ser q salio una bastante cantidad de materia infecciona y a la cual iba botandola y pasando un poco el dolor .. asi la enfermera fue a decirle a la doctora y a la cual vio y ahí recién ese dia me derivó a la clinica lircay donde me hospitalizaron y tuvieron q hacerme un aseo quirurgico .
Y por todo eso llevo 15 dias hospitalizado, por la infeccion a la cual ella tuvo una semana y no pudo detectarla.
Gracias a dios acé en la clinica me sacaron todo lo malo e impidieron que la infecciom se me.fuera a los huesos o a mi piel ..
Es asi que hago reclamo por la incapacidad de la doctora de no poder detectar antes la.infecció y solicito cambio de profesional para mis futuras atenciones en ACHS.</t>
  </si>
  <si>
    <t>CARTA RESPUESA RECLAMO ID N° 289765</t>
  </si>
  <si>
    <t xml:space="preserve">Estimado
Sr. Víctor Luna Arenas
Presente
Junto con saludar, a través del presente se da respuesta a su reclamo N°289765 ingresado mediante nuestro formulario OIRS, referido a mala atención de médico en ACHS de Talca.
Este Instituto ha revisado su requerimiento, siendo posible informar mediante el presente lo siguiente:  Se ha tomado contacto con prestador médico en convenio ACHS, con la finalidad de informar su situación referente a molestia por la inadecuada atención de profesional de la salud de ACHS de Talca.
Visto lo anterior, indicamos a usted que se tomó contacto con Prestador de Salud, Asociación Chilena de Seguridad, estando en proceso de resolución su caso.  Dado lo anterior, como Instituto nos comprometemos a contactarlo durante la próxima semana, por medio de nuestra Coordinadora de Salud Regional, para así entregarle a usted la respuesta formal correspondiente.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</si>
  <si>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268262</t>
  </si>
  <si>
    <t>14/01/2022 16:40:58</t>
  </si>
  <si>
    <t>21/01/2022 11:15:16</t>
  </si>
  <si>
    <t>182674265</t>
  </si>
  <si>
    <t>El plazo para responder presentaciones OIRS es de 10 días, contados desde la fecha de la presentación, sin perjuicio de que si la presentación es sobre materias de prestaciones médicas el plazo de respuesta es de 15 días.
El Instituto de Seguridad Laboral (ISL) puede solicitar prórroga para dar respuesta, por 10 días adicionales.
Si la presentación OIRS corresponde a materias que no son de competencia del Instituto de Seguridad Laboral (ISL) entonces se procede a responder que la presentación se derivará al organismo público que corresponde.</t>
  </si>
  <si>
    <t>correo enviado</t>
  </si>
  <si>
    <t>288742</t>
  </si>
  <si>
    <t>03/02/2022 11:44:03</t>
  </si>
  <si>
    <t>10/02/2022 18:10:59</t>
  </si>
  <si>
    <t>13.596.478-6</t>
  </si>
  <si>
    <t>ROBINSON ANTONIO SALINAS REYES</t>
  </si>
  <si>
    <t>120robinson1979sr@gmail.com</t>
  </si>
  <si>
    <t>966221250</t>
  </si>
  <si>
    <t>Estimados, me dirijo  a ustedes para reclamar por la atención que me rechazaron en ACHS de curicó, al momento de asisitir de forma espontánea, después de consultar con la asistente social si podía volver a ser controlado  debido a los síntomas que persisten en dedo índice de mano derecha, tras accidente del trabajo.
En ACHS  me dijeron que no podian atenderme porque podía doblar los dedos y mano, siendo que yo siempre señalé que mi dificultad es que no siento el dedo, siendo revisado por una profesional que no era el médico. y finalmente me dijeron que no podían hacer nada. Solicito que me vuelvan a  atender y tratar mi dedo que no siento nada y me dificulta para hacer mis actividades laborales y cotidianas.</t>
  </si>
  <si>
    <t>Se adjunta Carta respuesta Reclamo</t>
  </si>
  <si>
    <t xml:space="preserve">Estimado
Robinson Salinas Reyes
Presente
Junto con saludar, a través del presente se da respuesta a su reclamo N°288742, ingresado mediante nuestro formulario OIRS, referido a rechazo de atención en ACHS Sucursal de Curicó.
Este Instituto ha revisado su requerimiento, siendo posible informar mediante el presente lo siguiente: La Asociación Chilena de Seguridad, no pudo efectuar su atención, debido a que usted se presentó por demanda espontánea en esa Institución y no contaba una Orden de Atención vigente para dicha atención.      
Es importante destacar que, una vez dado de alta un paciente, en la ACHS o en otro Organismo en convenio y requiere de nuevas atenciones, debe presentarse en el ISL a fin de solicitar un Reingreso, una vez efectuado este trámite, es evaluada la pertinencia del Reingreso por médicos de nuestro Instituto y a su vez es notificado por correo electrónico al paciente.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</si>
  <si>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268256</t>
  </si>
  <si>
    <t>14/01/2022 11:50:21</t>
  </si>
  <si>
    <t>24/01/2022 10:11:25</t>
  </si>
  <si>
    <t>11.445.352-8</t>
  </si>
  <si>
    <t>Rodrigo Vidal Alvarez</t>
  </si>
  <si>
    <t>edgavidal@yahoo.es</t>
  </si>
  <si>
    <t>965690842</t>
  </si>
  <si>
    <t>114453528</t>
  </si>
  <si>
    <t>Reclamo por el pago de mis licencias, hay 2 muy atrasadas, necesito solución</t>
  </si>
  <si>
    <t>con fecha 21-01-2022, se da respuesta a usuario vía correo electrónico</t>
  </si>
  <si>
    <t>Estimado
Rodrigo Vidal Alvarez
Presente
Junto con saludar, a través del presente mail se da respuesta a su reclamo N° 268256, el cual fue ingresado
mediante formulario OIRS, y el cual está referido a Pago de Licencias Médicas.
Este Instituto ha revisado su requerimiento, siendo posible informar mediante el presente que con fecha 21 de
enero de 2022, se realizó el pago de sus tres licencias médicas en su cuenta RUT.
Expresamos a usted nuestras disculpas por la situación experimentada, y solicitamos su comprensión frente a las
eventuales molestias que esto pudo haberle provocado.
Como institución, seguiremos trabajando en nuestros procesos internos, con la finalidad de dar respuesta a los
requerimientos de nuestros usuarios en el menor plazo posible, procurando brindar una cada vez mejor atención.
Esperando haber dado respuesta a su reclamo, le invitamos Ud puede que frente a cualquier necesidad o
inquietud, visitar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o en su dirección física de manera presencial en calle Andrés
Bello N° 792 de Temuco (ingresando por oficina SENCE).
Sin otro particular, le saluda atentamente;</t>
  </si>
  <si>
    <t>268257</t>
  </si>
  <si>
    <t>14/01/2022 11:54:17</t>
  </si>
  <si>
    <t>21/01/2022 15:16:18</t>
  </si>
  <si>
    <t>20.154.400-9</t>
  </si>
  <si>
    <t>Javiera cares</t>
  </si>
  <si>
    <t>javiera.ignaciia@hotmail.com</t>
  </si>
  <si>
    <t>978762837</t>
  </si>
  <si>
    <t>Estuve con licencia el mes de junio por covid y pague el isl y las cotizaciones correspondientes para el reembolso de mi licencia por los días no presentados al trabajo y nunca me pagaron mi licencia.</t>
  </si>
  <si>
    <t>se cierra caso 21/01/2022</t>
  </si>
  <si>
    <t>268268</t>
  </si>
  <si>
    <t>16/01/2022 02:59:55</t>
  </si>
  <si>
    <t>18/01/2022 16:24:33</t>
  </si>
  <si>
    <t>15.947.007-5</t>
  </si>
  <si>
    <t>María Gabriela Henríquez Velásquez</t>
  </si>
  <si>
    <t>gaby84chile@gmail.com</t>
  </si>
  <si>
    <t>948599036</t>
  </si>
  <si>
    <t>Soy enfermera, Número Registro Superintendencia de Salud: 7139. Fui "contratada" como prestador externo para los servicios que exige el convenio entre ISL y Clínica Andes Salud (Puerto Montt).  Mi reclamo es el pago irregular de mis servicios y además mencionar que NO siempre fue una enfermera en los operativos, lo cual vulnera lo convenido entre ambas partes (TENS en más de única oportunidad).</t>
  </si>
  <si>
    <t>Consulta Unidad de Convenios</t>
  </si>
  <si>
    <t>Estimada
María Gabriela Henríquez Velásquez  
Presente
Junto con saludar, a través del presente se da respuesta a reclamo N° 268268 ingresado mediante nuestro formulario OIRS, referido a Pagos irregulares de servicios.
Este Instituto ha revisado su requerimiento, siendo posible informar mediante el presente lo siguiente:
Lamentamos los inconvenientes presentados en sus pagos irregulares por parte de Clínica Andes Salud. Tomando conocimiento de su reclamo lo hemos derivado a la Encargada Nacional de convenios de nuestra institución, esta última realizará las gestiones pertinentes ante el Prestador Médico a fin de presentar su reclamo y obtener una respuesta formal de su parte paa evitar que se vuelvan  repetir situaciones como las que Ud.nos menciona.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
Recordamos además que, ante cualquier reclamo, apelación, denuncia o disconformidad, Ud. puede dirigirse a la Superintendencia de Seguridad Social www.suseso.cl
Sin otro particular, le saluda atentamente;
SOFIA BOHLE PEREZ
DIRECCIÓN REGIONAL DE LOS LAGOS
INSTITUTO DE SEGURIDAD LABORAL
--</t>
  </si>
  <si>
    <t>268269</t>
  </si>
  <si>
    <t>16/01/2022 17:31:39</t>
  </si>
  <si>
    <t>21/01/2022 14:22:39</t>
  </si>
  <si>
    <t>11.650.041-8</t>
  </si>
  <si>
    <t>juan roa</t>
  </si>
  <si>
    <t>jcroa@roaspa.cl</t>
  </si>
  <si>
    <t>56956302033</t>
  </si>
  <si>
    <t>la pagina web no permite solicitar certificado de afiliacion</t>
  </si>
  <si>
    <t>se orienta en forma general</t>
  </si>
  <si>
    <t>288749</t>
  </si>
  <si>
    <t>03/02/2022 14:51:33</t>
  </si>
  <si>
    <t>31/03/2022 12:39:46</t>
  </si>
  <si>
    <t>15.864.822-9</t>
  </si>
  <si>
    <t>osvaldo parra</t>
  </si>
  <si>
    <t>osvaldoprr84@gmail.com</t>
  </si>
  <si>
    <t>949429345</t>
  </si>
  <si>
    <t>junto con saludar vengo en interponer un reclamo por no pago de licencia médica y la fatídica espera en la misma, teniendo en consideración qué está se encuentra desde diciembre del 2021 y a la fecha no he recibido el pago infringiendo  con ello mi derecho constitucional de posesion en la propiedad o las cosas atendido qué es remuneración de mi sueldo y en consecuencia deberá pagarse junto con la remuneración mensual.
téngase por interpuesto el reclamo sin perjuicio de la acción constitucional de protección que se impondrá en la corte de apelaciones temuco, por  vulnerar los derechos fundamentales articulo 19 numeral 24 y 23 de la carta política, asimismo se estipula que nadie puede en caso alguno ser privado de su propiedad del bien sobre qué recae o de alguno de los atributos facultad esenciales del dominio sino en virtud de ley general o especial que autorice la expropiación por causa de utilidad pública o de interés nacional calificada por el legislador</t>
  </si>
  <si>
    <t xml:space="preserve">Licencia sin pronunciamiento </t>
  </si>
  <si>
    <t>Estimado Don Osvaldo Parra
Presente 
Junto con saludar, a través del presente se da respuesta a su reclamo N° 288749 ingresado mediante nuestro formulario OIRS, referido a demora en pago de Licencia Médica.
Este Instituto ha revisado su requerimiento, siendo posible informar en relación a su reclamo por falta de oportunidad en pago de Licencia Médica, que:
1.- Que Ud interpone denuncia por posible Enfermedad Profesional asociada a covid 19 con ocurrencia el 20 de Diciembre de 2021, generándose siniestro N° 976957 en nuestro sistema.
2.- Que con fecha 11 de Enero de 2022, este Organismo Administrador resuelve calificar su denuncia como “no se detecta enfermedad” indicando otorgar prestaciones económicas, denuncia relacionada con pandemia por covid 19”.
3.- Que con fecha 03 de Febrero de 2022, y analizados nuevos antecedentes del caso, se ratifica resolución del numeral 1 “no se detecta enfermedad”, indicando que se observa que “trabajador se encuentra afiliado a Organismo Administrador distinto al ISL”.
4.- Finalmente, y con fecha 08 de Febrero de 2022, este Organismo Administrador resuelve calificar su denuncia como “derivación a otro organismo administrador”; modificando resolución del 03 de Febrero de 2022, y fundamentando esta tercera resolución con base en error de transcripción de información del caso.  Se adjunta RECA en comento.
5.- Respecto a licencia médica por Contacto Estrecho folio 8549576-3, actualmente ésta se encuentra recepcionada y con pronunciamiento pendiente por parte de Contraloría Médica de ISL. Una vez pronunciada, será comunicado lo resuelto por este Organismo Administrador a la dirección que en ella se haya señalado para reposo. 
Frente a lo anterior, y para gestión de pago de período reclamado y cubierto por licencia en comento, informo finalmente que Ud deberá proceder a regularizar denuncia de siniestro en el Organismo Administrador al cual se encontraba adherido al momento de siniestro (20-12-2021); el cual, según nuestras bases de datos era ACHS.
Como instituto de seguridad laboral, lamentamos todas las molestias y retraso que se han generado. Expresamos a usted nuestras disculpas por la situación experimentada, y solicitamos su comprensión frente a las eventuales molestias que esto pudo haberle provocado. Como institución, seguiremos trabajando en nuestros procesos internos, con la finalidad de dar respuesta a los requerimientos de nuestros clientes en el menor plazo posible.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o a su canal presencial en calle Andrés Bello N° 792, Temuco (Ingreso por</t>
  </si>
  <si>
    <t>268270</t>
  </si>
  <si>
    <t>16/01/2022 18:25:39</t>
  </si>
  <si>
    <t>19/01/2022 17:00:01</t>
  </si>
  <si>
    <t>Mediante el presente, vengo a formular dos reclamos, motivo que por control medico, el día 04 de Enero del 2022, con el Doctor Sr. Vicente Rojas, en dependencias de la Clínica Hospital del Profesor, dicho facultativo solicito motivo de problemas en el hombro del suscrito en el proceso de terapias de recuperación de la lesión que lo aqueja, una RESONANCIA MAGNÉTICA,  para investigar el motivo de dicha dolencia, ya que según su propia versión, las lesiones en los dedos, se manifiestan en otros lugares del cuerpo. Dicha RESONANCIA, no fue autorizada por el ISL, lo cual genero un problema para el suscrito, ya que de manera particular su costo esta fuera de su alcance, motivo por el cual y por la buena voluntad del medico tratante propuso que me realizara una ecografia de manera particular, la que si arrojo problemas en el hombro señalado, cuya lesión empezó mediante la etapa de recuperación, desembolsando un monto de $12.480 (DOCE MIL CUATROCIENTOS OCHENTA PESOS), en un Servicio Radiológico de la Comuna de Buin.
Hago presente que ademas el ISL, ha demorado y dilatado en demasía el pago de las Licencias Medicas, sobre todo la Folio Nro. 62705891-8,  la cual se me señalo en primera instancia por Correo Electrónico que se me cancelaría dentro de los treinta días de su ejecución,  para posteriormente al no cumplirse dicho plazo, se comunico al call center en donde no se me dio respuesta satisfactoria ya que se me señalo que se cancelaría a  fines de Febrero, motivo por el cual antes de concurrir a las terapias de recuperación, se concurrió de manera presencial a las dependencias del ISL, en calle Teatinos 726, en donde se me señalo que la licencia se cancelaría el 31 de Enero del actual.
Por lo tanto vengo a expresar mi malestar toda vez que estoy en proceso de una licencia de accidente laboral y el ISL, a raíz de estas malas políticas y practicas me esta generando serios problemas en mi recuperación, ya que cuento con el dinero de las Licencias para poder sobrevivir y concurrir a las terapias de recuperación, ademas por el hecho de no haber autorizado la RESONANCIA, antes mencionada, me hizo incurrir en un gasto que no me corresponde y que me agrava mi situación en todo sentido.
No obstante a ello espero tener una respuesta a estas interrogantes, ya que al ser consultado si tenia algún canal de apelación, en las dependencias del ISL, se me señalo que debía acatar lo dispuesto por este ente, lo cual no es del todo asertivo, ya que después de orientarme, si puedo ejercer otros canales de reclamo ante su gestión, como la Superintendencia de Salud y entes varios, por lo cual espero tener una buena acogida y una respuesta acorde a dar solución a la problemática generada.
De antemano Muchas Gracias.-</t>
  </si>
  <si>
    <t>examen sin relacion a siniestro denunciado, se infoma fecha de pago</t>
  </si>
  <si>
    <t>268265</t>
  </si>
  <si>
    <t>14/01/2022 20:56:02</t>
  </si>
  <si>
    <t>20/01/2022 10:10:05</t>
  </si>
  <si>
    <t>Donde   puedo   enviar    documentos</t>
  </si>
  <si>
    <t>trabajador no adherido</t>
  </si>
  <si>
    <t>290794</t>
  </si>
  <si>
    <t>21/04/2022 18:20:02</t>
  </si>
  <si>
    <t>27/04/2022 14:33:16</t>
  </si>
  <si>
    <t>Finalmente, le sugerimos conversar con su empleador e informar el motivo por el cual ha rechazado licencias de diciembre y enero, ya que fueron emitidas al empleador correcto e indicado por usted.  
Referente a este punto las licencias médicas no llegaron a sus correos por lo que se generó mi desvinculación de la empresa por no presentarme a trabajar.
Por lo que genera un problema grave por la desvinculación de la empresa a causa de la mala gestión de envío de mis licencias médicas .
 Es por esto solicito indiquen cuando serán canceladas mis licencias médicas desde diciembre a abril del 2022
Además quiero saber cuándo cancelaran la reliquidación de las licencias médicas ya que se envió todas las liquidaciones 
Además quiero saber cómo compensarán el despido de mi trabajo por los errores del isl con su prestador achs los cuales no enviaron las licencias médicas en los plasos que corresponden 
Desde ya quedó atento a sus comentarios
Luis Montoya Millar
920137287</t>
  </si>
  <si>
    <t>Se cierra caso hoy miércoles 27 de abril y se sube respaldo de gestión a CRM.</t>
  </si>
  <si>
    <t>268277</t>
  </si>
  <si>
    <t>17/01/2022 10:12:57</t>
  </si>
  <si>
    <t>20/01/2022 15:50:20</t>
  </si>
  <si>
    <t>Solicite el sertiifcado y todavia no me llega</t>
  </si>
  <si>
    <t>se emiten certificados y orienta rspecto a canales para hacer solicitud.</t>
  </si>
  <si>
    <t>290805</t>
  </si>
  <si>
    <t>22/04/2022 11:08:09</t>
  </si>
  <si>
    <t>04/05/2022</t>
  </si>
  <si>
    <t>10.188.307-8</t>
  </si>
  <si>
    <t>ALVARO CORDERO MOSQUEIRA</t>
  </si>
  <si>
    <t>alvarocordero1964@gmail.com</t>
  </si>
  <si>
    <t>945792016</t>
  </si>
  <si>
    <t>PRESENTE SOLICITUD DE REEMBOSLOS EL PRIMERO CON FECHA 09-02-2022 Y EL SEGUNDO CON FECHA 15-03-2022, A LA FECHA SIN RESPUIESTA POSIBLE DE PAGO, LO CUAL, CONSIDERO UNA BURLA, YA QUE ANTES LOS PAGOS ERAS EXPEDITOS PERO CON SUS NUEVOS PROCEDIMIENTOS, GENERA PROBLEMA A LA GENTE QUE REALMENTE NECESITA QUE LOS PAGOS SEAN REALIZADOS OPORTUNAMENTE, YA QUE ASI MISMO LAS LICENCIAS DEMORAN MINIMO QUE ESTOS REEMBOLSOS SEAN PAGADOS DE MANERA EXPEDITA</t>
  </si>
  <si>
    <t>290807</t>
  </si>
  <si>
    <t>22/04/2022 11:46:52</t>
  </si>
  <si>
    <t>135266566</t>
  </si>
  <si>
    <t>CRISTIAN ROBERTO RUIZ RUIZ</t>
  </si>
  <si>
    <t>cristianruizruiz2@gmail.com</t>
  </si>
  <si>
    <t>987318048</t>
  </si>
  <si>
    <t>13.526.656-6</t>
  </si>
  <si>
    <t>ME SIENTO MOLESTO POR LA FALTA DE EMPATÍA QUE TIENE EL ISL CON EL USUARIO, EN MI CASO EN PARTICULAR, TENÍA CITAS AGENDADAS CON LA ACHS, YA QUE INGRESÉ UNA ENFERMEDAD PROFESIONAL EN EL MES DE MARZO, UNA DE ESTAS CITAS ERA PARA EL DIA 21 DE ABRIL PASADO, EN DONDE ME PRESENTO Y ME INFORMAN QUE ISL CESÓ MIS ATENCIONES. LES COMENTO QUE ME TRASLADO DESDE LA LOCALIDAD DE PUERTO CISNES EN DONDE LA DISTACIA HACIA LA CIUDAD DE COYHAIQUE ES DE 4 HORAS. 
LO ANTERIOR LO INFORMO YA QUE ME SIENTO DECEPCIONADO DE LA INSTITUCIÓN, YA QUE NADIE ME HA LLAMADO PARA INFORMARME SOBRE ESTE CESE DE ATENCIONES, SOLO LO QUE ME INFORMARON DE LA ACHS, SIN SABER NADA SOBRE MI CASO.</t>
  </si>
  <si>
    <t>290800</t>
  </si>
  <si>
    <t>22/04/2022 09:26:23</t>
  </si>
  <si>
    <t>13.084.385-9</t>
  </si>
  <si>
    <t>María Carolina Hermosilla defosse</t>
  </si>
  <si>
    <t>mariacarolinahermosilla2016@gmail.com</t>
  </si>
  <si>
    <t>968495468</t>
  </si>
  <si>
    <t>Buen día , el día 14 de abril tuve un accidente laboral que produjo quemaduras en mi rostro , manos  cuello , boca, donde me derivaron por el seguro a la clínica alemana , donde solo me an tratado pésimo  me an hecho maltrato spicologico y físico el día de ayer tenía una hora con un cirujano con nombre Andrés Esteuree holmgren el cual me maltrato me grito me introdujo 3 dedos dentro de mi boca  para revisar si tenía eridas  lo cual yo le dije que no tenía eridas me grito me apretó el cuello y el tenía que evaluar mis quemaduras no revisar mi boca por dentro ya que con las que mis quemaduras en la boca eran exteriores y el con lo brotalidad que me metió los dedos me dejó sangrando por lo que tengo entendido esas partes se revisan con baja lengua o por último les creo que con un dedo pero con 3" dedos es como raro aparte de gritarme por no acordarme del nombre del antibiótico y decirme que no me quejara cuando me apretó el cuello y me dolía mucho ya que estaba con una amigdalitis aguda este no es un médico es un desgraciado dejo mis reclamos  y dejó claro que lo denuncie a carabineros .
Atte 
María Carolina Hermosilla Defosse
±56968495468
mariacarolinahermosilla2016@gmail.com.</t>
  </si>
  <si>
    <t>289778</t>
  </si>
  <si>
    <t>17/03/2022 10:14:35</t>
  </si>
  <si>
    <t>18/03/2022 13:07:52</t>
  </si>
  <si>
    <t>18.309.323-1</t>
  </si>
  <si>
    <t>GLORIA HERMOSILLA ALCAMAN</t>
  </si>
  <si>
    <t>ghermosillaa@gmail.com</t>
  </si>
  <si>
    <t>995597406</t>
  </si>
  <si>
    <t>13.035.554-4</t>
  </si>
  <si>
    <t>PAULO CESAR DIAZ CARRASCO</t>
  </si>
  <si>
    <t>Paulo tuvo un accidente laboral 20 de noviembre 2021, doctora de mutual indica que no puede seguir atendiendo porque no corresponde al problema que esta teniendo en su salud, indica que es presistente sinembargo mas de 30 años no presentaba los sintomas, y debido al trabajo mal comido y mal dormido esta presentando el problema de salud que actualmente. Mi opinión no corresponde y neceito ayuda para poder resolver esta situación debido al esfuerzo laboral y dedicación se enfermo.</t>
  </si>
  <si>
    <t>caso corresponde a mutual</t>
  </si>
  <si>
    <t>289779</t>
  </si>
  <si>
    <t>17/03/2022 10:33:46</t>
  </si>
  <si>
    <t>30/03/2022 12:11:25</t>
  </si>
  <si>
    <t>12.498.585-4</t>
  </si>
  <si>
    <t>LORENA SANDOVAL HERNANDEZ</t>
  </si>
  <si>
    <t>lorenasandovalh@gmail.com</t>
  </si>
  <si>
    <t>986831067</t>
  </si>
  <si>
    <t>RECLAMO QUE LICENCIA MEDICA POR ACCIDENTE DE TRAYECTO N-59787312 DEL 31 ENERO 2022 AUN SE ENCUENTRA EN TRAMITACION, TIEMPO MAS QUE PRUDENTE PARA LA GESTION INTERNA, EL QUE NO TENGA  PAGO HASTA AHORA 17 MZO ME PERJUDICA. NECESITO EL PAGO A LA BREVEDAD</t>
  </si>
  <si>
    <t>Se consulta SLME</t>
  </si>
  <si>
    <t xml:space="preserve">ID DE RECLAMO: 289779
FECHA RESPUESTA: 30-03-2022
Estimada
Sra. Lorena Sandoval Hernández
Presente
 Junto con saludar, a través del presente se da respuesta a su reclamo N° 289779 ingresado mediante nuestro formulario OIRS, referido a la demora en el pago de lm 2-59787312.
Este Instituto ha revisado su requerimiento, siendo posible informar mediante el presente lo siguiente: la licencia consultada se encuentra gestionada a la espera de ser aprobada.
Visto lo anterior, informamos que según los plazos establecidos por nuestra contraloría médica el pago de su licencia estaría disponible a fines de la primera semana de abril.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</si>
  <si>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288765</t>
  </si>
  <si>
    <t>04/02/2022 10:32:10</t>
  </si>
  <si>
    <t>10/02/2022 11:44:26</t>
  </si>
  <si>
    <t>12.355.263-6</t>
  </si>
  <si>
    <t>MAURICIO ANTONIO VALENZUELA MUÑOZ</t>
  </si>
  <si>
    <t>mauricio.valenzuela19733@gmail.com</t>
  </si>
  <si>
    <t>988446001</t>
  </si>
  <si>
    <t>123552636</t>
  </si>
  <si>
    <t>no estoy conforme con la atención de medico ACHS Otorrino ya que no me siento en condiciones de regresar al trabajo y no me entrega continuación de LM el se siente presionado por medico para su alta ( ejemplo el porta bastón y le cuestiona su uso )</t>
  </si>
  <si>
    <t>Respuesta enviada por sistema CRM al correo mauricio.valenzuela19733@gmail.com</t>
  </si>
  <si>
    <t>290808</t>
  </si>
  <si>
    <t>22/04/2022 11:52:38</t>
  </si>
  <si>
    <t>28/04/2022 11:32:56</t>
  </si>
  <si>
    <t>17.710.802-2</t>
  </si>
  <si>
    <t>BASTIAS MACHEO CAROLINE</t>
  </si>
  <si>
    <t>carol_basmach@hotmail.com</t>
  </si>
  <si>
    <t>92047115</t>
  </si>
  <si>
    <t>EL DÍA 14/04/2022, ME ACERCO A LA UPR DEL HOSPITAL A REALIZAR UNA DIEP POR SALUD MENTAL, EL QUE CUMPLIDO LOS DÍAS HÁBILES ESTABLECIDOS NO HE RECIBIDO LLAMADO PARA MI PRIMER CONTROL MÉDICO, LA POCA CELERIDAD DEL CASO ME HA OCASIONADO CONSECUENCIAS A MI SALUD LA QUE SE DETERIORA POR EL TIEMPO DE ESPERA.</t>
  </si>
  <si>
    <t xml:space="preserve">Con fecha 27-04-2022, se envía respuesta por correo electrónico. </t>
  </si>
  <si>
    <t>Estimada
CAROLINE LISETH BASTIAS MACHEO
Presente
Junto con saludar, a través del presente se da respuesta a su reclamo N° 290808 ingresado mediante nuestro
formulario OIRS, referido a evaluación de enfermedad profesional.
Este Instituto ha revisado su requerimiento, siendo posible informar mediante el presente lo siguiente:
En relación a que, el día 14/04/2022, me acerco a la UPR del hospital a realizar una DIEP por salud mental, el que
cumplido los días hábiles establecidos no he recibido llamado para mi primer control médico, la poca celeridad del
caso me ha ocasionado consecuencias a mi salud la que se deteriora por el tiempo de espera.
Acogido su reclamo, se procedió a la revisión de las distintas plataformas de gestión clínica de este Instituto,
donde se puede visualizar que la Denuncia de Enfermedad Profesional presentada con fecha 14-04-2022, fue
tramitada en tiempo y forma, procediendo a la gestión de hora médica en prestador médico Redsalud.
Al ser consultado el prestador médico respecto de requerimiento, informa que efectivamente existió un retraso en
el agendamiento y notificación de hora médica.
Por lo anterior, Centro Médico, informa que, se procede al agendamiento de hora médica inicial y evaluación por
Psicólogo con fecha 26-04-2022, la cual, fue notificada y confirmada por usted.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</si>
  <si>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290810</t>
  </si>
  <si>
    <t>22/04/2022 12:14:22</t>
  </si>
  <si>
    <t>28/04/2022 15:27:34</t>
  </si>
  <si>
    <t>13398609K</t>
  </si>
  <si>
    <t>MARITZA SANDOVAL LOPEZ</t>
  </si>
  <si>
    <t>mary38.mcl@gmail.com</t>
  </si>
  <si>
    <t>937503845</t>
  </si>
  <si>
    <t>13398609k</t>
  </si>
  <si>
    <t>martiza sandoval lopez</t>
  </si>
  <si>
    <t>solicito me envien licencia de reposicion  67500498-6 urgente 
llevo un mes esperando</t>
  </si>
  <si>
    <t>Se contacta a trabajadora para informarla que retire lm de reemplazo el 29-04-2022</t>
  </si>
  <si>
    <t xml:space="preserve">ID DE RECLAMO: 290810
FECHA RESPUESTA: 28-04-2022
Estimada
Sra. Maritza Sandoval Godoy
Presente
 Junto con saludar, a través del presente se da respuesta a su reclamo N° 290810 ingresado mediante nuestro formulario OIRS, referido a la demora en la entrega de licencia médica de reemplazo por aplicación de 77 bis por parte de ISL.
Este Instituto ha revisado su requerimiento, siendo posible informar mediante el presente lo siguiente: se verifica que licencia médica de reemplazo efectivamente fue emitida por nivel central.
Visto lo anterior, informamos a usted que licencia médica será entregada a usted de forma presencial el día viernes 29 de abril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</si>
  <si>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290324</t>
  </si>
  <si>
    <t>Reclamos por Atención Telefónica</t>
  </si>
  <si>
    <t>Carolina Beatriz Pereira Caceres</t>
  </si>
  <si>
    <t>05/04/2022 11:50:24</t>
  </si>
  <si>
    <t>11/04/2022 13:36:37</t>
  </si>
  <si>
    <t>19.257.323-8</t>
  </si>
  <si>
    <t>Natalia Olivares</t>
  </si>
  <si>
    <t>natalya.off@gmail.com</t>
  </si>
  <si>
    <t>958845326</t>
  </si>
  <si>
    <t>Llamo por teléfono en reiteradas ocasiones no me dan explicación del proceso de pago solo me dicen tiene que esperar, cada vez que he llamado es la única respuesta que pueden dar siendo que he solicitado mayor información no se me otorga ningún tipo de asesoría al respecto, tuve licencia de un mes, no me dan fechas de pago no me enseñan nada del proceso desconozco completamente como se vive este proceso y la institución no ha sido de ayuda.</t>
  </si>
  <si>
    <t xml:space="preserve">se responde reclamo a solicitante dando respuesta vía correo </t>
  </si>
  <si>
    <t>290135</t>
  </si>
  <si>
    <t>29/03/2022 16:01:30</t>
  </si>
  <si>
    <t>14/04/2022 12:51:23</t>
  </si>
  <si>
    <t>14.408.297-4</t>
  </si>
  <si>
    <t>Edgar Marcelo Alarcón Fuentes</t>
  </si>
  <si>
    <t>edgarmarceloalarconfuentes@gmail.com</t>
  </si>
  <si>
    <t>947997760</t>
  </si>
  <si>
    <t>Aún no me pagan mis dos licencias médicas' hace más de un mes, estoy sin dinero y en Mi trabajo no me pagan la licencia, cuánto más esperaré el pago???</t>
  </si>
  <si>
    <t>Respuesta enviada por sistema CRM al correo edgarmarceloalarconfuentes@gmail.com</t>
  </si>
  <si>
    <t>268208</t>
  </si>
  <si>
    <t>CAROLINA PEREIRA</t>
  </si>
  <si>
    <t>12/01/2022 23:48:00</t>
  </si>
  <si>
    <t>26/01/2022 17:11:44</t>
  </si>
  <si>
    <t>Juan Alfonso Jara Matus</t>
  </si>
  <si>
    <t>13.192.849-1</t>
  </si>
  <si>
    <t>Angelica Hidalgo</t>
  </si>
  <si>
    <t>angelicahidalgo.prev@hotmail.com</t>
  </si>
  <si>
    <t>56986556203</t>
  </si>
  <si>
    <t>8.246.101-9</t>
  </si>
  <si>
    <t>marco san cristobal</t>
  </si>
  <si>
    <t>He llamado en varias oportunidades los días martes y miércoles para solicitar una medición de ruido para el circo Banana Shows que estoy asesorando y no me he podido comunicar para coordinar la visita, ya que el departamento de prevención de riesgos de la municipalidad de Viña del Mar solicita este estudio para saber si los trabajadores están expuestos a ruidos durante las funciones la cuales comienzan este sábado 15 de Enero a las 22:00 hrs. ubicado en estero marga marga entre puente libertad y quillota</t>
  </si>
  <si>
    <t>Se responde reclamo a solicitante el 26-01-2021.</t>
  </si>
  <si>
    <t>288705</t>
  </si>
  <si>
    <t>Carolina Pereira</t>
  </si>
  <si>
    <t>02/02/2022 10:17:18</t>
  </si>
  <si>
    <t>14/02/2022 10:53:33</t>
  </si>
  <si>
    <t>26.532.240-9</t>
  </si>
  <si>
    <t>Liseth Kiwan kiwann</t>
  </si>
  <si>
    <t>lisethkiwankiwan@gmail.com</t>
  </si>
  <si>
    <t>946559383</t>
  </si>
  <si>
    <t>Liseth kiwan</t>
  </si>
  <si>
    <t>Realice una consulta por mi estado de licencia médica el cual fui atendida por el operador CRISTIAN FLORES quien en todo momento se dirigía a mi de manera arrogante, interrumpiéndome en mis consultas con tono de voz e intensidad altq.  Con poco entusiasmo y aclaratoria de mis dudas, a un punto que me responde  que si hubiera leído lo que me indica me licencia no tendría porque preguntar eso,  yo le mencioné que su deber como operador es aclararme toda mi duda independientemente si lo leo o no. 
No es la manera de tratar a cualquier usuario, y mucho menos a una dama.  Creo que personas así no debieran estar a atención al público ya que no cuentan con la paciencia de poder brindarle información y aclaratoria a cualquier tipo de usuario. 
Por último termine la llamada con más dudas y molesta por la mala atención del operación. 
Esperando que se puedan tomar solución a mi reclamo me despido 
Liseth Kiwan</t>
  </si>
  <si>
    <t>Se realiza una retroalimentación con el ejecutivo en cuestión para zanjar los aspectos de su atención.</t>
  </si>
  <si>
    <t>289693</t>
  </si>
  <si>
    <t>Carlos Etcheverry M</t>
  </si>
  <si>
    <t>15/03/2022 12:27:43</t>
  </si>
  <si>
    <t>11/04/2022 16:37:04</t>
  </si>
  <si>
    <t>178594834</t>
  </si>
  <si>
    <t>Daniela Gaona</t>
  </si>
  <si>
    <t>danielapazgaona.t@gmail.com</t>
  </si>
  <si>
    <t>954525819</t>
  </si>
  <si>
    <t>19005750K</t>
  </si>
  <si>
    <t>CAROLINA FUENTES</t>
  </si>
  <si>
    <t>SE SOLICITA HACER UN INGRESO DE URGENCIA POR SALUD MENTAL, SE DIRIGE A SUCURSAL Y LE DICEN QUE DEBE ESPERAR A QUE LA CONTACTEN, HA PASADO UNA SEMANA Y AÚN NADA NO LA CONTACTAN Y ES UNA URGENCIA, HOY SE LLAMA PARA SABER DONDE SE PUEDE DIRIGIR PORQUE TENGO MIEDO DE SU CONDICION Y QUE PUEDE HACER Y AÚN NADA, NO ME DAN NINGUNA SOLUCIÓN, COMO E SPOSIBLE QUE NO PUEDAN ATENDER A UNA PERSONA QUE NO ESTÁ BIEN, SI ESTA PERSONA SE MATA, USTEDES SE HARAN CARGO?
NO ES POSIBLE LA INCOMPETENCIA AL DAR CONTENCIÓN</t>
  </si>
  <si>
    <t>Se retroalimenta a la ejecutiva y se revisa en sistemas y ya había sido atendida a la trabajadora afectada.</t>
  </si>
  <si>
    <t>290474</t>
  </si>
  <si>
    <t>11/04/2022 11:00:45</t>
  </si>
  <si>
    <t>14/04/2022 15:58:08</t>
  </si>
  <si>
    <t>13045495k</t>
  </si>
  <si>
    <t>LAURA ROJAS CORTES</t>
  </si>
  <si>
    <t>laurarojita@hotmail.com</t>
  </si>
  <si>
    <t>971359178</t>
  </si>
  <si>
    <t>13045495K</t>
  </si>
  <si>
    <t>POR LICENCIA DE TRAYECTO, LA CUAL LLEVA 1 MES Y AUN NO TENGO NOVEDADES, DICEN HAGA UN RECLAMO POR INTERNET, DESPUES QUE ASISTA A LA SUCURSAL, PARA QUE RESUELVAN MI PROBLEMA, QUE ATROZ QUE NADIE PUEDA DAR UNA RESPUESTA CONCRETA, SI FALTA ALGUN DOCUMENTO O ALGO, PESIMA LA ATENCION TELEFONICA, Y MUY MALO EL SERVICIO, SI YO TUVE LICENCIA, FUE DE TRAYECTO, NO PORQUE YO HUBIESE PEDIDO LICENCIA PARA NO ASISTIR A MIS LABORES, ADEMAS ME ATENDI EL LA ACHS, Y ELLOS ME GENERARON LA LICENCIA, NO ENTIENDO QUE PASA</t>
  </si>
  <si>
    <t xml:space="preserve">Se redacta respuesta y  se entrega vía correo electrónico </t>
  </si>
  <si>
    <t xml:space="preserve">TABLA DE HOMOLOGACIÓN: EXPLICACIÓN DE TODAS LA VARIABLES REPORTADAS EN HOJA 4 "BASE REGISTRO DE DATOS 2022"    </t>
  </si>
  <si>
    <t xml:space="preserve">Nombre de la variable en las columnas de la hoja 4: BASE REGISTRO DE DATOS 2022 </t>
  </si>
  <si>
    <t>Nombre original (Sistema de Reporte)</t>
  </si>
  <si>
    <t xml:space="preserve">Explicación columnas de la hoja 4: BASE REGISTRO DE DATOS 2022 </t>
  </si>
  <si>
    <t>COLUMNA B</t>
  </si>
  <si>
    <t>Código único de identificación (ID) del reclamo</t>
  </si>
  <si>
    <t>Es un número que el Sistema de Tramitación Electrónica (STE) asigna en forma automatica y única a cada reclamo que ingresa al sistema.</t>
  </si>
  <si>
    <t>COLUMNA F</t>
  </si>
  <si>
    <t>Fecha de Creación</t>
  </si>
  <si>
    <t>Fecha de Ingreso</t>
  </si>
  <si>
    <t>La Institución define como Fecha de Ingreso como la fecha de apertura del reclamo en el Sistema de Tramitación Electrónica (STE).</t>
  </si>
  <si>
    <t>COLUMNA O</t>
  </si>
  <si>
    <t>Fecha de Respuesta</t>
  </si>
  <si>
    <t>La Institución define Fecha de Respuesta como la fecha de cierre del reclamo en el Sistema de Tramitación Electrónica (STE). (1)</t>
  </si>
  <si>
    <t>COLUMNA AK</t>
  </si>
  <si>
    <t>Actuaciones, atenciones y productos (bienes y/o servicios) que aplica</t>
  </si>
  <si>
    <r>
      <rPr>
        <b/>
        <sz val="9"/>
        <color theme="1"/>
        <rFont val="Verdana"/>
        <family val="2"/>
      </rPr>
      <t>↪</t>
    </r>
    <r>
      <rPr>
        <sz val="9"/>
        <color theme="1"/>
        <rFont val="Verdana"/>
        <family val="2"/>
      </rPr>
      <t xml:space="preserve"> Prestaciones Médicas: Traslados</t>
    </r>
  </si>
  <si>
    <r>
      <rPr>
        <b/>
        <sz val="9"/>
        <color theme="1"/>
        <rFont val="Verdana"/>
        <family val="2"/>
      </rPr>
      <t>↪</t>
    </r>
    <r>
      <rPr>
        <sz val="9"/>
        <color theme="1"/>
        <rFont val="Verdana"/>
        <family val="2"/>
      </rPr>
      <t xml:space="preserve"> Prestaciones Médicas: Tiempos de Espera</t>
    </r>
  </si>
  <si>
    <r>
      <rPr>
        <b/>
        <sz val="9"/>
        <color theme="1"/>
        <rFont val="Verdana"/>
        <family val="2"/>
      </rPr>
      <t>↪</t>
    </r>
    <r>
      <rPr>
        <sz val="9"/>
        <color theme="1"/>
        <rFont val="Verdana"/>
        <family val="2"/>
      </rPr>
      <t xml:space="preserve"> Prestaciones Médicas: Atención Ambulatoria</t>
    </r>
  </si>
  <si>
    <r>
      <rPr>
        <b/>
        <sz val="9"/>
        <color theme="1"/>
        <rFont val="Verdana"/>
        <family val="2"/>
      </rPr>
      <t>↪</t>
    </r>
    <r>
      <rPr>
        <sz val="9"/>
        <color theme="1"/>
        <rFont val="Verdana"/>
        <family val="2"/>
      </rPr>
      <t xml:space="preserve"> Prestaciones Médicas: Atención Hospitalaria</t>
    </r>
  </si>
  <si>
    <r>
      <rPr>
        <b/>
        <sz val="9"/>
        <color theme="1"/>
        <rFont val="Verdana"/>
        <family val="2"/>
      </rPr>
      <t>↪</t>
    </r>
    <r>
      <rPr>
        <sz val="9"/>
        <color theme="1"/>
        <rFont val="Verdana"/>
        <family val="2"/>
      </rPr>
      <t xml:space="preserve"> Prestaciones Médicas: Atención Urgencia</t>
    </r>
  </si>
  <si>
    <r>
      <rPr>
        <b/>
        <sz val="9"/>
        <color theme="1"/>
        <rFont val="Verdana"/>
        <family val="2"/>
      </rPr>
      <t>↪</t>
    </r>
    <r>
      <rPr>
        <sz val="9"/>
        <color theme="1"/>
        <rFont val="Verdana"/>
        <family val="2"/>
      </rPr>
      <t xml:space="preserve"> Prestaciones Médicas: Facturación y Cobro</t>
    </r>
  </si>
  <si>
    <r>
      <rPr>
        <b/>
        <sz val="9"/>
        <color theme="1"/>
        <rFont val="Verdana"/>
        <family val="2"/>
      </rPr>
      <t>↪</t>
    </r>
    <r>
      <rPr>
        <sz val="9"/>
        <color theme="1"/>
        <rFont val="Verdana"/>
        <family val="2"/>
      </rPr>
      <t xml:space="preserve"> Prestaciones Económicas: Cálculos de Subsidios</t>
    </r>
  </si>
  <si>
    <r>
      <rPr>
        <b/>
        <sz val="9"/>
        <color theme="1"/>
        <rFont val="Verdana"/>
        <family val="2"/>
      </rPr>
      <t>↪</t>
    </r>
    <r>
      <rPr>
        <sz val="9"/>
        <color theme="1"/>
        <rFont val="Verdana"/>
        <family val="2"/>
      </rPr>
      <t xml:space="preserve"> Prestaciones Económicas: Tiempo de Otorgamiento de Subsidios</t>
    </r>
  </si>
  <si>
    <r>
      <rPr>
        <b/>
        <sz val="9"/>
        <color theme="1"/>
        <rFont val="Verdana"/>
        <family val="2"/>
      </rPr>
      <t>↪</t>
    </r>
    <r>
      <rPr>
        <sz val="9"/>
        <color theme="1"/>
        <rFont val="Verdana"/>
        <family val="2"/>
      </rPr>
      <t xml:space="preserve"> Prestaciones Económicas: Cálculo de Indemnizaciones</t>
    </r>
  </si>
  <si>
    <r>
      <rPr>
        <b/>
        <sz val="9"/>
        <color theme="1"/>
        <rFont val="Verdana"/>
        <family val="2"/>
      </rPr>
      <t>↪</t>
    </r>
    <r>
      <rPr>
        <sz val="9"/>
        <color theme="1"/>
        <rFont val="Verdana"/>
        <family val="2"/>
      </rPr>
      <t xml:space="preserve"> Prestaciones Económicas: Tiempo de Otorgamiento de Indemnizaciones</t>
    </r>
  </si>
  <si>
    <r>
      <rPr>
        <b/>
        <sz val="9"/>
        <color theme="1"/>
        <rFont val="Verdana"/>
        <family val="2"/>
      </rPr>
      <t>↪</t>
    </r>
    <r>
      <rPr>
        <sz val="9"/>
        <color theme="1"/>
        <rFont val="Verdana"/>
        <family val="2"/>
      </rPr>
      <t xml:space="preserve"> Prestaciones Económicas: Cálculo de Pensiones</t>
    </r>
  </si>
  <si>
    <r>
      <rPr>
        <b/>
        <sz val="9"/>
        <color theme="1"/>
        <rFont val="Verdana"/>
        <family val="2"/>
      </rPr>
      <t>↪</t>
    </r>
    <r>
      <rPr>
        <sz val="9"/>
        <color theme="1"/>
        <rFont val="Verdana"/>
        <family val="2"/>
      </rPr>
      <t xml:space="preserve"> Prestaciones Económicas: Tiempo de Otorgamiento de Pensión</t>
    </r>
  </si>
  <si>
    <r>
      <rPr>
        <b/>
        <sz val="9"/>
        <color theme="1"/>
        <rFont val="Verdana"/>
        <family val="2"/>
      </rPr>
      <t>↪</t>
    </r>
    <r>
      <rPr>
        <sz val="9"/>
        <color theme="1"/>
        <rFont val="Verdana"/>
        <family val="2"/>
      </rPr>
      <t xml:space="preserve"> Prestaciones Preventivas</t>
    </r>
  </si>
  <si>
    <r>
      <rPr>
        <b/>
        <sz val="9"/>
        <color theme="1"/>
        <rFont val="Verdana"/>
        <family val="2"/>
      </rPr>
      <t>↪</t>
    </r>
    <r>
      <rPr>
        <sz val="9"/>
        <color theme="1"/>
        <rFont val="Verdana"/>
        <family val="2"/>
      </rPr>
      <t xml:space="preserve"> Calificación de Accidentes y Enfermedades Profesionales</t>
    </r>
  </si>
  <si>
    <r>
      <rPr>
        <b/>
        <sz val="9"/>
        <color theme="1"/>
        <rFont val="Verdana"/>
        <family val="2"/>
      </rPr>
      <t>↪</t>
    </r>
    <r>
      <rPr>
        <sz val="9"/>
        <color theme="1"/>
        <rFont val="Verdana"/>
        <family val="2"/>
      </rPr>
      <t xml:space="preserve"> Afiliación u Adhesión</t>
    </r>
  </si>
  <si>
    <r>
      <rPr>
        <b/>
        <sz val="9"/>
        <color theme="1"/>
        <rFont val="Verdana"/>
        <family val="2"/>
      </rPr>
      <t>↪</t>
    </r>
    <r>
      <rPr>
        <sz val="9"/>
        <color theme="1"/>
        <rFont val="Verdana"/>
        <family val="2"/>
      </rPr>
      <t xml:space="preserve"> Recaudación de Cotizaciones</t>
    </r>
  </si>
  <si>
    <r>
      <rPr>
        <b/>
        <sz val="9"/>
        <color theme="1"/>
        <rFont val="Verdana"/>
        <family val="2"/>
      </rPr>
      <t>↪</t>
    </r>
    <r>
      <rPr>
        <sz val="9"/>
        <color theme="1"/>
        <rFont val="Verdana"/>
        <family val="2"/>
      </rPr>
      <t xml:space="preserve"> Tasa de Cotización</t>
    </r>
  </si>
  <si>
    <r>
      <rPr>
        <b/>
        <sz val="9"/>
        <color theme="1"/>
        <rFont val="Verdana"/>
        <family val="2"/>
      </rPr>
      <t>↪</t>
    </r>
    <r>
      <rPr>
        <sz val="9"/>
        <color theme="1"/>
        <rFont val="Verdana"/>
        <family val="2"/>
      </rPr>
      <t xml:space="preserve"> Otros</t>
    </r>
  </si>
  <si>
    <t>COLUMNA AV</t>
  </si>
  <si>
    <t>Creación manual (2)</t>
  </si>
  <si>
    <t>Se replica el ID de los casos que cuentan con fecha fin de tramitación</t>
  </si>
  <si>
    <t>COLUMNA AW</t>
  </si>
  <si>
    <t>Estado del Reclamo</t>
  </si>
  <si>
    <t>Corresponde a la situación que se encuentra un reclamo en una determina fecha de descarga de la información desde el STE-OIRS</t>
  </si>
  <si>
    <r>
      <rPr>
        <b/>
        <sz val="9"/>
        <color rgb="FF000099"/>
        <rFont val="Verdana"/>
        <family val="2"/>
      </rPr>
      <t>↪</t>
    </r>
    <r>
      <rPr>
        <sz val="9"/>
        <color rgb="FF000099"/>
        <rFont val="Verdana"/>
        <family val="2"/>
      </rPr>
      <t xml:space="preserve"> Ingresado</t>
    </r>
  </si>
  <si>
    <r>
      <rPr>
        <b/>
        <sz val="10"/>
        <color rgb="FF000000"/>
        <rFont val="Arial"/>
        <family val="2"/>
      </rPr>
      <t>↪</t>
    </r>
    <r>
      <rPr>
        <sz val="10"/>
        <color rgb="FF000000"/>
        <rFont val="Arial"/>
        <family val="2"/>
      </rPr>
      <t xml:space="preserve"> Ingresado</t>
    </r>
  </si>
  <si>
    <t>Todos los casos de la columna , con y sin registro de datos. Se indica que corresponde a todos la casos ingresados al sistema del STE-OIRS.</t>
  </si>
  <si>
    <r>
      <rPr>
        <b/>
        <sz val="9"/>
        <color rgb="FF000099"/>
        <rFont val="Verdana"/>
        <family val="2"/>
      </rPr>
      <t>↪</t>
    </r>
    <r>
      <rPr>
        <sz val="9"/>
        <color rgb="FF000099"/>
        <rFont val="Verdana"/>
        <family val="2"/>
      </rPr>
      <t xml:space="preserve"> En análisis</t>
    </r>
  </si>
  <si>
    <r>
      <rPr>
        <b/>
        <sz val="10"/>
        <color rgb="FF000000"/>
        <rFont val="Arial"/>
        <family val="2"/>
      </rPr>
      <t>↪</t>
    </r>
    <r>
      <rPr>
        <sz val="10"/>
        <color rgb="FF000000"/>
        <rFont val="Arial"/>
        <family val="2"/>
      </rPr>
      <t xml:space="preserve"> En análisis</t>
    </r>
  </si>
  <si>
    <t>Campos de la columna que no registran datos en "Fecha de Fin Tramitación". Se indica que el estado asignado corresponde cuando es derivado a la unidad o departamento correspondiente para su estudio y pronunciamiento</t>
  </si>
  <si>
    <r>
      <rPr>
        <b/>
        <sz val="9"/>
        <color rgb="FF000099"/>
        <rFont val="Verdana"/>
        <family val="2"/>
      </rPr>
      <t>↪</t>
    </r>
    <r>
      <rPr>
        <sz val="9"/>
        <color rgb="FF000099"/>
        <rFont val="Verdana"/>
        <family val="2"/>
      </rPr>
      <t xml:space="preserve"> Respondido</t>
    </r>
  </si>
  <si>
    <r>
      <rPr>
        <b/>
        <sz val="10"/>
        <color rgb="FF000000"/>
        <rFont val="Arial"/>
        <family val="2"/>
      </rPr>
      <t>↪</t>
    </r>
    <r>
      <rPr>
        <sz val="10"/>
        <color rgb="FF000000"/>
        <rFont val="Arial"/>
        <family val="2"/>
      </rPr>
      <t xml:space="preserve"> Respondido</t>
    </r>
  </si>
  <si>
    <r>
      <rPr>
        <sz val="9"/>
        <color theme="1"/>
        <rFont val="Verdana"/>
        <family val="2"/>
      </rPr>
      <t xml:space="preserve">Campos de la columna que registran datos en "Fecha de Fin Tramitación": Se indica que el  Reclamo se encuentra en estado Respondido cuando el Encargado OIRS respectivo </t>
    </r>
    <r>
      <rPr>
        <sz val="9"/>
        <color theme="1"/>
        <rFont val="Verdana"/>
        <family val="2"/>
      </rPr>
      <t>a cargo</t>
    </r>
    <r>
      <rPr>
        <sz val="9"/>
        <color theme="1"/>
        <rFont val="Verdana"/>
        <family val="2"/>
      </rPr>
      <t xml:space="preserve"> ha cerrado el caso en sistema STE-OIRS con una respuesta resolutoria.</t>
    </r>
  </si>
  <si>
    <r>
      <rPr>
        <b/>
        <sz val="9"/>
        <color rgb="FF000099"/>
        <rFont val="Verdana"/>
        <family val="2"/>
      </rPr>
      <t>↪</t>
    </r>
    <r>
      <rPr>
        <sz val="9"/>
        <color rgb="FF000099"/>
        <rFont val="Verdana"/>
        <family val="2"/>
      </rPr>
      <t xml:space="preserve"> Desistido</t>
    </r>
  </si>
  <si>
    <r>
      <rPr>
        <b/>
        <sz val="10"/>
        <color rgb="FF000000"/>
        <rFont val="Arial"/>
        <family val="2"/>
      </rPr>
      <t>↪</t>
    </r>
    <r>
      <rPr>
        <sz val="10"/>
        <color rgb="FF000000"/>
        <rFont val="Arial"/>
        <family val="2"/>
      </rPr>
      <t xml:space="preserve"> Desistido</t>
    </r>
  </si>
  <si>
    <t>Casos en donde no fue posible generar un contacto con el/la solicitante por falta de información del usuario, por lo tanto, no se le entrega respuesta.</t>
  </si>
  <si>
    <r>
      <rPr>
        <b/>
        <sz val="9"/>
        <color rgb="FF000099"/>
        <rFont val="Verdana"/>
        <family val="2"/>
      </rPr>
      <t>↪</t>
    </r>
    <r>
      <rPr>
        <sz val="9"/>
        <color rgb="FF000099"/>
        <rFont val="Verdana"/>
        <family val="2"/>
      </rPr>
      <t xml:space="preserve"> Derivado</t>
    </r>
  </si>
  <si>
    <r>
      <rPr>
        <b/>
        <sz val="10"/>
        <color rgb="FF000000"/>
        <rFont val="Arial"/>
        <family val="2"/>
      </rPr>
      <t>↪</t>
    </r>
    <r>
      <rPr>
        <sz val="10"/>
        <color rgb="FF000000"/>
        <rFont val="Arial"/>
        <family val="2"/>
      </rPr>
      <t xml:space="preserve"> Derivado</t>
    </r>
  </si>
  <si>
    <t>Casos derivados a otros Servicios por tratarse de materias que no son competencia de la Institución receptora del reclamo.</t>
  </si>
  <si>
    <t>COLUMNAS:  C, D, E, G, H, I, J, K, L, M, N, N, P, Q, R, S, T, U, V, W, X, Y, Z, AA, AB, AC, AD, AE, AF, AG, AH, AI, AJ, AL, AM, AN, AO, AP, AQ, AR, AS, AT, AU</t>
  </si>
  <si>
    <r>
      <rPr>
        <sz val="9"/>
        <color theme="1"/>
        <rFont val="Verdana"/>
        <family val="2"/>
      </rPr>
      <t xml:space="preserve">Corresponden a columnas ocultas que contienen información adicional al Requisito Técnico N°7, la cual es reportada directamente del Sistema de Tramitación Electrómica (STE). 
</t>
    </r>
    <r>
      <rPr>
        <b/>
        <sz val="9"/>
        <color theme="1"/>
        <rFont val="Verdana"/>
        <family val="2"/>
      </rPr>
      <t>(3) (4)</t>
    </r>
  </si>
  <si>
    <t>(1).</t>
  </si>
  <si>
    <t>Pueden existir casos donde la fecha de cierre del reclamo en el sistema STE OIRS, no coincida con la fecha del envío de la respuesta en el medio de verificación. Sin perjuicio de lo anterior, la institución define fecha de cierre del reclamo, como la fecha indicada en sistema STE OIRS.</t>
  </si>
  <si>
    <t>(2).</t>
  </si>
  <si>
    <t>El sistema no entrega esta información por lo cual se agrega de manera manual (Recomendación de la Red de Expertos)</t>
  </si>
  <si>
    <t xml:space="preserve">(3). </t>
  </si>
  <si>
    <t>Con respecto a las columnas ocultas en la hoja "4. BASE REGISTRO DE DATOS 2022", pueden existir celdas en blanco que corresponden a omisión de información por parte de la persona solicitante, al ingresar su reclamo en el formulario OIRS. Esto, por la existencia de campos no obligatorios en el formulario OIRS.</t>
  </si>
  <si>
    <t>(4).</t>
  </si>
  <si>
    <t>Con respecto a las columnas ocultas en la hoja "4. BASE REGISTRO DE DATOS 2022", pueden existir columnas generadas automáticamente por el sistema STE-OIRS, que presenten inconsistencia en su información. Lo anterior, debido a limitaciones del propio sistema informático.</t>
  </si>
  <si>
    <t>(5).</t>
  </si>
  <si>
    <t>291852</t>
  </si>
  <si>
    <t>24/05/2022 19:46:24</t>
  </si>
  <si>
    <t>31/05/2022 17:24:29</t>
  </si>
  <si>
    <t>05/06/2022</t>
  </si>
  <si>
    <t>31/05/2022</t>
  </si>
  <si>
    <t>24/05/2022</t>
  </si>
  <si>
    <t>10.634.244-K</t>
  </si>
  <si>
    <t>Lorena Arroyo Sepulveda</t>
  </si>
  <si>
    <t>sepulvedaarroyoa@gmail.com</t>
  </si>
  <si>
    <t>979920389</t>
  </si>
  <si>
    <t>24.350.154-7</t>
  </si>
  <si>
    <t>Josefa Navarro Arroyo</t>
  </si>
  <si>
    <t>Mi hija es beneficiaria de seguro de cesantía de su padre fallecido el 29 de agosto de 2020 y aún no se me cancela. Por otro lado no me pagan el familiar que también debería estar automáticamente posteriormente a la muerte mi pareja.</t>
  </si>
  <si>
    <t>Se ingresa reclamo en oirs de Chile Atiende</t>
  </si>
  <si>
    <t xml:space="preserve">ID DE RECLAMO: 291852
FECHA RESPUESTA: 31-05-2022
Estimada
Sra Lorena Arroyo Sepúlveda
Presente
 Junto con saludar, a través del presente se da respuesta a su reclamo N° 291852 ingresado mediante nuestro formulario OIRS, referido al no pago del seguro de cesantía del padre fallecido de su hija. 
Este Instituto ha revisado su requerimiento, siendo posible informar mediante el presente lo siguiente: se verifica en nuestro sistema que el RUT que nos indica no se encuentra afiliado a ISL.
Visto lo anterior, informamos a usted que posterior a establecer comunicación vía correo con usted, se verifica que corresponde a un reclamo dirigido a Chile Atiende, por lo cual se ingresó la consulta en dicho servicio con el siguiente número de seguimiento CAS-19122607-X4P3B5.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</si>
  <si>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291854</t>
  </si>
  <si>
    <t>Milena Barria V</t>
  </si>
  <si>
    <t>24/05/2022 21:45:43</t>
  </si>
  <si>
    <t>08/06/2022 09:51:29</t>
  </si>
  <si>
    <t>Milena Barria Valenzuela</t>
  </si>
  <si>
    <t>08/06/2022</t>
  </si>
  <si>
    <t>16.159.925-5</t>
  </si>
  <si>
    <t>Pablo Elías Ulloa Cuevas</t>
  </si>
  <si>
    <t>pabloeliasulloacuevas@gmail.com</t>
  </si>
  <si>
    <t>938730749</t>
  </si>
  <si>
    <t>Quisiera reclamar frente ala burocracia ejercen a la hora de solicitar la ayuda técnica solicitadas por el médico tratante de fisiatría doctora Silvia saez aborto en el control del mes de marzo dicho profesional envío para autorización de compra de insumos para prótesis bilateral la cual a la fecha de hoy no han autorizado y han realizado observaciones a la solicitud. Con esto el instituto de seguridad laboral ejerce tiempo de demoras muy largos lo otro que al consultar a la encargada de prestaciones médicas María José ni siquiera da una respuesta frente a lo solicitado por correo electrónico esto es una negligencia administrativa que ejerce violencia contra los usuarios beneficiario de la ley 16744 dado que a consecuencia de estas trabas o corta pisos que generan tiempo de demora son muy largos y la prótesis las cuales tengo requieren de aquí dichas mantenciones esto lo hacen a causa de tanto reclamos qué generado ante la negligencia administrativa qué es sostenida en el tiempo lo otro que reiteradas veces no profesionales de la asociación chilena de seguridad y hospital del trabajador han mencionado que por instrucción de ustedes no nos pueden dar lo que realmente necesitamos vulnerando la ley y nuestro derecho no privan de la ayuda técnica esto es una muestra más de la violencia que ejercen en contra de los paciente que reclaman vulnerando el derecho social que habla la ley en cuál manifiestan que las ayuda deben ser de forma instantánea son 18 años qué llevo por desgracia afiliado a esta mutualidad que su deber es la administración le dicho seguro.
Quisiera saber por qué tantas observaciones y tantas limitaciones a la prestaciones que por ley me pertenece</t>
  </si>
  <si>
    <t>SE ENVÍA RESPUESTA VÍA CORREO ELECTRÓNICO</t>
  </si>
  <si>
    <t>291855</t>
  </si>
  <si>
    <t>24/05/2022 23:13:58</t>
  </si>
  <si>
    <t>10/06/2022 12:49:06</t>
  </si>
  <si>
    <t>10/06/2022</t>
  </si>
  <si>
    <t>23.767.132-5</t>
  </si>
  <si>
    <t>Elit Orellana Palacios</t>
  </si>
  <si>
    <t>bryanchamorro1146@gmail.com</t>
  </si>
  <si>
    <t>998499652</t>
  </si>
  <si>
    <t>No se me ha pagado 4 licencias las cuales están aprobadas hace meses:
- Licencia de 15 días N° 3 062589326-7 (desde 03-12-2021 hasta 17-12-2021).
- Licencia de 15 dias N° 3 062589329-1 (desde 03-12-2021 hasta 17-12-2021).
-  Licencia de 15 dias N° 3 062589323-2 (desde 03-12-2021 hasta 17-12-2021).
 - Licencia de 15 dias N° 3 062589320-8 (desde 03-12-2021 hasta 17-12-2021).
Por favor revisar cuanto antes. Gracias!... es de mucha necesidad para mi persona.</t>
  </si>
  <si>
    <t>ECUADOR</t>
  </si>
  <si>
    <t>Respuesta enviada por CRM al correo bryanchamorro1146@gmail.com</t>
  </si>
  <si>
    <t>03/06/2022 22:30:16</t>
  </si>
  <si>
    <t>40</t>
  </si>
  <si>
    <t>03/06/2022</t>
  </si>
  <si>
    <t xml:space="preserve">Con fecha 03-06-2022, se da respuesta vía correo electrónico. </t>
  </si>
  <si>
    <t>Estimada
Priscilla Carolina López Painemán
Presente
Junto con saludar, primeramente, pedir las disculpas en el tiempo de respuesta, a través del presente se da respuesta a su reclamo N°290836 ingresado mediante nuestro formulario OIRS, referido a No pago de Reembolsos.
Este Instituto ha revisado su requerimiento, siendo posible informar mediante el presente lo siguiente:
Se procedió a la solicitud de información a unidad correspondiente, donde se informa que debido a los procesos de gestión interna que el Instituto de Seguridad Laboral desarrolla actualmente, generan un mayor contratiempo debido lo exhaustivo de la revisión de antecedentes.
Visto lo anterior, indicamos a usted que su solicitud de Reembolso de fecha 11-03-2022, fue pagado con fecha 05-05-2022.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</si>
  <si>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291857</t>
  </si>
  <si>
    <t>25/05/2022 07:18:58</t>
  </si>
  <si>
    <t>03/06/2022 12:14:34</t>
  </si>
  <si>
    <t>06/06/2022</t>
  </si>
  <si>
    <t>25/05/2022</t>
  </si>
  <si>
    <t>Juan Antonio Opazo Echeverría</t>
  </si>
  <si>
    <t>Estimados, 
Junto con saludar, quisiera consultar en que estado se encuentra mi reclamo N° 291302, ya que ingreso a estado del reclamo y dice asignado. La fecha que muestra como plazo de tramitación es el 18 de mayo del presente año (el reclamo fue realizado el 6 de mayo de 2022) y hasta la fecha de este reclamo aún no tengo respuesta. Espero puedan revisar mi caso, ya que me encuentro a la espera de la respuesta que ustedes me den para poder tomar acción en el asunto. Quedo atento a cualquier respuesta vía mail o telefónica.
Saludos.</t>
  </si>
  <si>
    <t>Respuesta Enviada por CRM al correo juan.opazoe@gmail.com</t>
  </si>
  <si>
    <t>07/06/2022 11:40:27</t>
  </si>
  <si>
    <t>44</t>
  </si>
  <si>
    <t>07/06/2022</t>
  </si>
  <si>
    <t xml:space="preserve">Con fecha 07-06-2022, se da respuesta a usuario vía correo electrónico </t>
  </si>
  <si>
    <t xml:space="preserve">Estimada
Priscilla López Painemán
Presente
Junto con saludar, primeramente, pedir las disculpas en el tiempo de respuesta, a través del presente se da
respuesta a su reclamo N° 290835 ingresado mediante nuestro formulario OIRS, referido a problemas en gestión
clínica.
Este Instituto ha revisado su requerimiento, siendo posible informar mediante el presente lo siguiente:
Se realiza recepción de denuncia de Accidente laboral con fecha con fecha 05-10-2021. Donde se otorga
atenciones y exámenes, la cual, como resultado, se observan varios diagnósticos en muñeca izquierda lesionada;
realizado el análisis clínico se puede determinar que no todos los diagnósticos son producto del accidente, por lo
que se procede a otorgar las atenciones para manejo agudo de lesión Músculo esquelética laboral, reposo laboral,
tratamiento kinésico, analgésicos.
De acuerdo a lo señalado anteriormente, con apoyo de exámenes, se pesquisan una serie de patologías comunes,
los que son informadas a través de Oficio Ordinario N° 315 y 396 el 13-03-2022 y 27-04-2022, respectivamente,
informando la existencia de diagnósticos mixtos, indicando que los diagnósticos no laborales deben ser tratados
bajo su previsión de salud.
Por otra parte, de forma paralela, se continúa con atenciones por este Instituto, cesando prestaciones médicas con
fecha 17-03-2022.
Importante mencionar, que los diagnósticos señalados en su reclamo, después del análisis clínico, se determinó
que no son producto del evento laboral sufrido, ya que, en el estudio se observa que, mecanismo lesional, no es
suficiente para respaldar el tipo de diagnósticos pesquisados, de acuerdo a pronunciamiento de Médico del Trabajo
con fecha 11-03-2022.
Por consiguiente, informamos que este Instituto, otorgó prestaciones pertinentes a manejo agudo de lesión, no
quedando prestaciones pendientes.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</si>
  <si>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291868</t>
  </si>
  <si>
    <t>25/05/2022 10:48:01</t>
  </si>
  <si>
    <t>01/06/2022 16:03:31</t>
  </si>
  <si>
    <t>01/06/2022</t>
  </si>
  <si>
    <t>26.887.460-7</t>
  </si>
  <si>
    <t>Bárbara Cova</t>
  </si>
  <si>
    <t>barbaracova1990@gmail.com</t>
  </si>
  <si>
    <t>966902791</t>
  </si>
  <si>
    <t>Hola buenas, en virtud de la respuesta que me dieron al caso mensionado en el asunto:291292
Adjunto el certificado de SIL pagados hasta la fecha de descarga del día de ayer, dónde me confirma que efectivamente me deben la licencia que inicia el 17/02/22 con fecha de termino 18/03/22, que puedo también corroborar con la cartola del banco donde tengo las fechas de pago, que inclusive en enero me pagaron dos (2) licencia juntas de tres (3) que me debían del año 2021, que igualmente deben tener registro que igualmente hice un reclamo por estás 3 últimas licencias. Lo que quiero decir es que comparando con las fechas de pago, la cartola, licencias retrasadas de pago y el certificado de SIL pagadas, estan pendiente con dicha licencia.
Repito el nro: 66221184-2
Muchas gracias, espero pronta respuesta.</t>
  </si>
  <si>
    <t>Respuesta enviada por CRM al correo barbaracova1990@gmail.com</t>
  </si>
  <si>
    <t>20/05/2022 13:04:28</t>
  </si>
  <si>
    <t>20/05/2022</t>
  </si>
  <si>
    <t>291864</t>
  </si>
  <si>
    <t>25/05/2022 10:30:52</t>
  </si>
  <si>
    <t>26/05/2022 12:39:44</t>
  </si>
  <si>
    <t>26/05/2022</t>
  </si>
  <si>
    <t>16.105.426-7</t>
  </si>
  <si>
    <t>Tamara Huerta Calzada</t>
  </si>
  <si>
    <t>tammi.dhuertac@gmail.com</t>
  </si>
  <si>
    <t>984452686</t>
  </si>
  <si>
    <t>el 06-04 mi empleador presento mi licencia, licencia que comenzó a regir del 04-04 hasta el 03/05, hasta la ahora solo se han burlado de mi dándome fechas de las cuales nunca he tenido respuesta, he llamado una infinidad de veces sin obtener ninguna respuesta clara, yo he sido extremadamente paciente pero ustedes solo se han burlado, debo arriendo, luz, agua, teléfono y cada vez que llamo no tengo ninguna respuesta certera a mi situación, espero alguien atravez de esto si me pueda dar una fecha o alguna respuesta concreta a esta burla y tramite burocrático.</t>
  </si>
  <si>
    <t>Se consulta en sesión Banco Estado ISL</t>
  </si>
  <si>
    <t xml:space="preserve">ID DE RECLAMO: 291864
FECHA RESPUESTA: 26-05-2022
Estimada
Sra. Tamara Huerta Calzada 
Presente
 Junto con saludar, a través del presente se da respuesta a su reclamo N° 291864 ingresado mediante nuestro formulario OIRS, referido a la demora en el pago de la licencia médica folio 68771325-7. 
Este Instituto ha revisado su requerimiento, siendo posible informar mediante el presente lo siguiente: se verifica que la licencia médica se encuentra gestionada.
Visto lo anterior, informamos a usted que la licencia médica por la cual consulta se encuentra disponible a pago desde 23-05-2022 y fue cancelada bajo la modalidad pago cash en Banco Estado, esta información se le comunicó telefónicamente el día 25-05-2022. De igual forma si presenta nuevas dudas respecto a su accidente o al pago de sus licencias médicas puede enviar un correo a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</si>
  <si>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291866</t>
  </si>
  <si>
    <t>25/05/2022 10:36:08</t>
  </si>
  <si>
    <t>27/05/2022 15:57:14</t>
  </si>
  <si>
    <t>27/05/2022</t>
  </si>
  <si>
    <t>24.180.195-0</t>
  </si>
  <si>
    <t>jorge luis rojas paucar</t>
  </si>
  <si>
    <t>jorge.rojas.p65@gmail.com</t>
  </si>
  <si>
    <t>963538648</t>
  </si>
  <si>
    <t>tengo cursadas 4 licencias de las cuales 3 están vencidas por favor tengo mas de un mes sin trabajar y sin recibir sueldo por favor quisiera saber cuando se harán efectivas</t>
  </si>
  <si>
    <t xml:space="preserve">ID DE RECLAMO: 291866
FECHA RESPUESTA: 27-05-2022
Estimado
Don Jorge Rojas Paucar
Presente
 Junto con saludar, a través del presente se da respuesta a su reclamo N° 291866 ingresado mediante nuestro formulario OIRS, referido a la demora en el pago de cuatro licencias médicas. 
Este Instituto ha revisado su requerimiento, siendo posible informar mediante el presente lo siguiente: se verifica que las cuatro licencias médicas se encuentran gestionadas.
Visto lo anterior, informamos a usted que las cuatro licencias médicas se encuentran aprobadas por nuestra contraloría médica y estarán disponibles para pago el día jueves 2 de junio. De igual forma si presenta nuevas dudas respecto a su accidente o al pago de sus licencias médicas puede enviar un correo a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</si>
  <si>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20/05/2022 13:13:23</t>
  </si>
  <si>
    <t>Respuesta enviada por CRM al correo rodrigobravo1006@gmail.com</t>
  </si>
  <si>
    <t>26/05/2022 13:25:39</t>
  </si>
  <si>
    <t>Respuesta enviada por CRM al correo isidoralopresti@gmail.com</t>
  </si>
  <si>
    <t>03/05/2022 11:24:14</t>
  </si>
  <si>
    <t>Se consulta el SLME</t>
  </si>
  <si>
    <t xml:space="preserve">ID DE RECLAMO: 290867
FECHA RESPUESTA: 02-05-2022
Estimado
Don Juan Carlos Herrera
Presente
 Junto con saludar, a través del presente se da respuesta a su reclamo N° 290867 ingresado mediante nuestro formulario OIRS, referido a la demora en el pago de dos licencias médicas.
Este Instituto ha revisado su requerimiento, siendo posible informar mediante el presente lo siguiente: se verifica que licencia médica se encuentra tramitada en nuestro sistema.
Visto lo anterior, informamos a usted que las dos licencias médicas consultadas serán depositadas en su cuenta corriente Banco Falabella el día jueves 5 mayo.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</si>
  <si>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06/06/2022 16:14:42</t>
  </si>
  <si>
    <t>42</t>
  </si>
  <si>
    <t xml:space="preserve">Con fecha 28-04-2022, se solicita información para gestión de respuesta
Con fecha  02-06-2022, se recepciona información 
Con fecha 06-06-2022, se solicita VB° por parte de DR
Con fecha 06-06-2022, se da respuesta a usuaria vía correo electrónico. </t>
  </si>
  <si>
    <t xml:space="preserve">Estimada
KESIA YANIRE TORRES MELLADO
Presente
Junto con saludar, a través del presente se da respuesta a su reclamo N°290881 ingresado mediante nuestro
formulario OIRS, referido a atenciones clínicas.
Este Instituto ha revisado su requerimiento, siendo posible informar mediante el presente lo siguiente:
Se procede a revisión de su situación expresada, donde podemos observar que con fecha 20-04-2022, sufre
accidente, el cual, mediante Resolución N° 1482881, es calificada como accidente del trabajo.
Analizada la información clínica, podemos observar una demora en el agendamiento de horas, sin embargo, la
situación fue regularizada, actualmente en tratamiento, se realizaron exámenes de ecografía y resonancia
magnética para definir diagnósticos.
Respecto de licencias médicas, estas se encuentran emitidas de manera continua sin afectar el reposo laboral de la
trabajadora.
Visto lo anterior, actualmente se está otorgando la cobertura en tiempo y forma, siendo subsanados los
requerimientos señalados en su reclamo.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</si>
  <si>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20/05/2022 13:17:49</t>
  </si>
  <si>
    <t>Respuesta enviada por CRM al correo poletabad@gmail.com</t>
  </si>
  <si>
    <t>02/05/2022 16:44:39</t>
  </si>
  <si>
    <t xml:space="preserve">Se envía respuesta por correo electrónico </t>
  </si>
  <si>
    <t xml:space="preserve">ID DE RECLAMO: 290902 
FECHA RESPUESTA: 02-05-2022
Estimado
JUAN GONZALEZ MILLATUREO 
Presente 
Junto con saludar, a través del presente se da respuesta a su reclamo N° 290902 ingresado mediante nuestro formulario OIRS, referido a la molestia con nuestra institución.
Este Instituto ha revisado su requerimiento, siendo posible informar mediante el presente lo siguiente: 
1.- Revisamos su situación y nuestra enfermera encargada, Sra. Paola Ilic se contactó con Ud. De manera presencial y se aclaró la situación presentada sobre los traslados, a su vez, se reforzó con prestador (ACHS) la entrega de información sobre sus traslados.
2.- En cuanto al reembolso, está siendo revisado a nivel central. (se entregaron formalmente los antecedentes con fecha 09-03-2022).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Sin otro particular, le saluda atentamente;
                                                    MARIO GARAY VEGA
DIRECCIÓN REGIONAL DE AYSEN
INSTITUTO DE SEGURIDAD LABORAL
JZC
</t>
  </si>
  <si>
    <t>24/05/2022 16:23:22</t>
  </si>
  <si>
    <t>Respuesta enviada por CRM al correo ldelaire@negociosjuridicos.cl</t>
  </si>
  <si>
    <t>23/05/2022 11:55:16</t>
  </si>
  <si>
    <t>23/05/2022</t>
  </si>
  <si>
    <t>Respuesta enviada por CRM al correo jlopez1512@icloud.com</t>
  </si>
  <si>
    <t>12/05/2022 10:51:07</t>
  </si>
  <si>
    <t>Respuesta enviada por sistema CRM al correo segundocalderon1121@hotmail.com</t>
  </si>
  <si>
    <t>06/05/2022 13:05:47</t>
  </si>
  <si>
    <t>Se cierra caso ID 290924 y se sube respaldo a CRM Licencia médica ser´´a cancela en 6 días hábiles a contar de la fecha de hoy.</t>
  </si>
  <si>
    <t>20/05/2022 13:20:00</t>
  </si>
  <si>
    <t>23</t>
  </si>
  <si>
    <t>Respuesta enviada por CRM al correo victor190@hotmail.cl</t>
  </si>
  <si>
    <t>07/06/2022 12:56:04</t>
  </si>
  <si>
    <t>41</t>
  </si>
  <si>
    <t xml:space="preserve">con fecha 28-04-2022, se solicita antecedentes
con fecha 03-05-2022, se solicita VB° (se generan Observaciones)
Con fecha 06-06-2022, se regularizan observación 
Con fecha 07-06-2022, se remite respuesta a usuaria vía correo electrónico </t>
  </si>
  <si>
    <t>Estimada
Stephanie Ellwanger
Presente
Junto con saludar, a través del presente se da respuesta a su reclamo N° 290956 ingresado mediante nuestro
formulario OIRS, referido a deficiencias en gestión clínica del Instituto de Seguridad Laboral y prestadores médicos
en convenio.
Este Instituto ha revisado su requerimiento, siendo posible informar mediante el presente lo siguiente:
Podemos informar que, efectivamente solicitamos una derivación al prestador médico ACHS con el fin de entregar
atenciones de Salud Mental con la especialidad de Psiquiatría.
Durante la atención presencial con coordinadora de Unidad de Salud Laboral de la Región, el día viernes
29/04/2022, se explicó las razones de la derivación a este nuevo prestador, a su vez, se acordó gestionar cambio
de Psiquiatra, con el fin de que asegurar una relación médico paciente acorde a sus necesidades.
En consecuencia, se otorga la orientación a trabajadora en oficinas del Instituto de Seguridad Laboral, gestionando en
forma inmediata cambio de tratante con médico Jefe de la Asociación Chilena de Seguridad (ACHS), Dr. Tapia.
En atención a su hora con médico Psiquiatra, se encuentra citada de manera presencial con Dr. Morales, el día 26-
07-2022 a las 10:00 hrs., será notificada por ACHS Temuco de su cita con nuevo Psiquiatra.
Respecto a atenciones en Clínica Redsalud estas quedan cesadas a contar del 02-05-2022.
Visto lo anterior, indicamos a usted que esperamos que las gestiones efectuadas puedan resolver sus necesidades
médicas, y que estas puedan ser cumplidas en tiempo y forma.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</si>
  <si>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17/05/2022 15:35:37</t>
  </si>
  <si>
    <t>17/05/2022</t>
  </si>
  <si>
    <t>Respuesta enviada por CRM al correo aahumadavidal@gmail.com</t>
  </si>
  <si>
    <t>23/05/2022 12:03:58</t>
  </si>
  <si>
    <t>Respuesta enviada por CRM al correo c.molina.bravo@gmail.com</t>
  </si>
  <si>
    <t>23/05/2022 11:59:26</t>
  </si>
  <si>
    <t>Respuesta enviada por CRM al correo rberardisaalfeld@gmail.com</t>
  </si>
  <si>
    <t>02/05/2022 17:00:09</t>
  </si>
  <si>
    <t>03/05/2022 15:40:53</t>
  </si>
  <si>
    <t>Respuesta enviada por CRM al correo rosa.riquelme@logytechchile.cl</t>
  </si>
  <si>
    <t>08/06/2022 16:15:38</t>
  </si>
  <si>
    <t xml:space="preserve">SE SOLICITA INFORMACION CON FECHA 03-05-2022
SE SOLICITA VB° 08-06-2022
Con fecha 08-06-2022, se da respuesta a usurario vía correo electrónico. </t>
  </si>
  <si>
    <t xml:space="preserve">Estimado
SABINO HUMBERTO CARRASCO DIAZ
Presente
Junto con saludar, a través del presente se da respuesta a su reclamo N° 290996 ingresado mediante nuestro
formulario OIRS, referido a Pago de Licencia Médica.
Este Instituto ha revisado su requerimiento, siendo posible informar mediante el presente lo siguiente:
Visto los antecedentes en nuestras plataformas, informamos que la Licencia Médica N° 1-40442721; fue pagada
con fecha 25-03-2022, mientras que, las licencias médicas N° 68528367-0 y 69853108-8, fueron pagadas con
fecha 17-05-2022, todas pagadas a través de cuenta Rut.
Visto lo anterior, indicamos a usted que solo se encuentra pendiente de pago, la licencia médica N° 71296209-7,
emitida con fecha 03-06-2022, la cual, fue recepcionada y tramitada, actualmente en proceso de pre contraloría,
cumpliendo en tiempo y forma su tramitación.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</si>
  <si>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03/05/2022 15:43:45</t>
  </si>
  <si>
    <t>Respuesta enviada por CRM al correo vanessa.upizarro@transportespizarro.com</t>
  </si>
  <si>
    <t>18/05/2022 10:45:05</t>
  </si>
  <si>
    <t>18/05/2022</t>
  </si>
  <si>
    <t>Respuesta Enviada por CRM al correo lcepedaf@hotmail.com</t>
  </si>
  <si>
    <t>03/05/2022 15:46:16</t>
  </si>
  <si>
    <t>Respuesta enviada por CRM al correo rrhh@byvcontadores.cl</t>
  </si>
  <si>
    <t>16/05/2022 15:40:44</t>
  </si>
  <si>
    <t>16/05/2022</t>
  </si>
  <si>
    <t>Se realizan gestiones  con encargada CELAB nacional.</t>
  </si>
  <si>
    <t xml:space="preserve">ID DE RECLAMO: 291016
FECHA RESPUESTA: 16-05-2022
Estimada
Sra. Viviana Tilleria Jara
Presente
 Junto con saludar, a través del presente se da respuesta a su reclamo N° 291016 ingresado mediante nuestro formulario OIRS, referido a la falta de claridad al momento de responder por la no emisión de licencia médica derivada por contacto estrecho laboral por COVID.
Este Instituto ha revisado su requerimiento, siendo posible informar mediante el presente lo siguiente: se verifica que licencia médica derivada de contacto estrecho COVID positivo laboral no fue enviada en los listados de MINSAL a ISL.
Visto lo anterior, informamos a usted que posterior a gestiones realizadas por las partes involucradas se emitió la licencia médica, la cual se encuentra gestionada con nuestra contraloría médica.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(S)
INSTITUTO DE SEGURIDAD LABORAL
LRC 
</t>
  </si>
  <si>
    <t>04/05/2022 11:40:50</t>
  </si>
  <si>
    <t>Respuesta Enviada por CRM al correo ulisescaceres559@gmail.com</t>
  </si>
  <si>
    <t>06/05/2022 15:26:29</t>
  </si>
  <si>
    <t>CARTA RECLAMO ID N° 291057</t>
  </si>
  <si>
    <t xml:space="preserve">Marco Antonio Valdés Opazo
Presente
Junto con saludar, a través del presente se da respuesta a su reclamo N°291057, ingresado mediante nuestro formulario OIRS, referido a licencias impagas meses de:  enero, febrero, marzo y abril 2022.
Este Instituto ha revisado su requerimiento, siendo posible informar mediante el presente lo siguiente: consultando en nuestros sistemas, se puede informar que:  primera licencia médica electrónica N° 64163794-7, del 08/01/2022, se encuentra en etapa de  cálculo aprobado a contar del día 04 del presente, se abonará su dinero en su Cuenta Rut  en 7 días hábiles, segunda licencia médica papel N° 2-60088175, del 07/02/2022, se encuentra cancelada, abonada en su Cuenta Rut con fecha 18/03/2022, tercera licencia médica papel N° 2-60088177, del 09/03/2022, se encuentra en etapa de  cálculo aprobado a contar del día 04 del presente, se abonará su dinero en su Cuenta Rut  en 7 días hábiles y, por último, cuarta  licencia médica electrónica N° 68855475-6, del 12/04/2022, se encuentra en etapa de Pre Contraloría, esperando ser analizada para posteriormente ser aprobada y cancelada.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</si>
  <si>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18/05/2022 13:32:52</t>
  </si>
  <si>
    <t xml:space="preserve">Se solicita antecedentes a unidad de subsidios </t>
  </si>
  <si>
    <t xml:space="preserve">ID DE RECLAMO: 291058
FECHA RESPUESTA: 18-05-2022
Estimada
Sra. Risneidy Mendoza
Presente
 Junto con saludar, a través del presente se da respuesta a su reclamo N° 291058 ingresado mediante nuestro formulario OIRS, referido a la demora en el pago la licencia médica folio 2-60074637.
Este Instituto ha revisado su requerimiento, siendo posible informar mediante el presente lo siguiente: se verifica que licencia médica se encuentra tramitada en nuestro sistema.
Visto lo anterior, informamos a usted que la licencia médica consultada podrá ser cobrada en Banco Estado el día jueves 19 de mayo.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</si>
  <si>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11/05/2022 16:27:31</t>
  </si>
  <si>
    <t>No se logra contactabilidad con usuario</t>
  </si>
  <si>
    <t xml:space="preserve">Estimado
Marcelo Canobra
Presente
Junto con saludar, a través del presente, se da respuesta al reclamo N° 291068 ingresado mediante nuestro formulario OIRS, por motivo de mensaje que arroja la página web del ISL.
Este Instituto ha revisado su requerimiento, siendo posible informar mediante el presente, lo siguiente:
Si bien realizamos varios intentos para comunicarnos con Ud., al celular indicado en su reclamo -número de móvil 957599139- los días 03 de mayo a las 12:45 A.M, día 04 de mayo 2022 a las 08:47 A.M. y el día 05 de mayo 2022 a las 09:40 A.M., no pudimos comunicarnos. Adicional a lo anterior, le enviamos un correo electrónico el día 09 de mayo 2022 a las 09:48 al email indicado en su reclamo contabilidad@purenaturecl.com con número de seguimiento 110075, sin embargo, tampoco tuvimos respuesta.
Al respecto, le informamos que, como Servicio, contamos con 5 días hábiles para contactar a un solicitante desde la fecha de ingreso de su reclamo (30/4/2022) con el fin de indagar mayor información, plazo que ya se encuentra vencido habiendo realizado los intentos para comunicarnos con Ud. como se señaló precedentemente. Atendido lo anterior, no podemos dar respuesta efectiva a su reclamo al no contar con los antecedentes necesarios sin conocer el motivo de su reclamo.
Lo invitamos a que frente a cualquier necesidad o inquietud, visite nuestra página web www.isl.gob.cl, seleccionando la opción Informaciones y Reclamos -OIRS- donde nos encontramos a disposición para atender su consulta, reclamo, felicitación y/o sugerencia.  Y además por medio de nuestro correo regional loslagos@isl.gob.cl.
Recordamos además que, ante cualquier reclamo, apelación, denuncia o disconformidad, Ud. puede dirigirse a la Superintendencia de Seguridad Social www.suseso.cl
Sin otro particular, le saluda atentamente;
SOFIA BOHLE PÉREZ 
DIRECTORA REGIONAL DE LOS LAGOS 
INSTITUTO DE SEGURIDAD LABORAL
</t>
  </si>
  <si>
    <t>291070</t>
  </si>
  <si>
    <t>01/05/2022 10:52:10</t>
  </si>
  <si>
    <t>06/05/2022 10:58:50</t>
  </si>
  <si>
    <t>13/05/2022</t>
  </si>
  <si>
    <t>10.895.061-7</t>
  </si>
  <si>
    <t>Veronica Marin</t>
  </si>
  <si>
    <t>otramasparaque@gmail.com</t>
  </si>
  <si>
    <t>949634643</t>
  </si>
  <si>
    <t>Licencias médicas aun en trámite con mas de 20 dias. Y aun sin pago</t>
  </si>
  <si>
    <t xml:space="preserve">ID DE RECLAMO: 291070
FECHA RESPUESTA: 06-05-2022
Estimada
Verónica Marín
Presente
Junto con saludar, a través del presente se da respuesta a su reclamo N° 291070 ingresado mediante nuestro
formulario OIRS, problema EN PAGO DE LICENCIA MÉDICA.
Este Instituto ha revisado su requerimiento, siendo posible informar mediante el presente lo siguiente:
En nuestros sistemas no tenemos licencias médicas y tampoco una denuncia por accidente laboral o enfermedad
profesional, probablemente sus beneficios estén emitidos como común y si así es el caso, nuestra institución no
paga dichas licencias, lo más probable que esta información la pueda encontrar en el siguiente link
https://milicenciamedica.cl/, para eso debe tener el folio de la licencia y podrá revisar quien le pagará el beneficio.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</si>
  <si>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11/05/2022 16:23:35</t>
  </si>
  <si>
    <t>Se consulta a salud laboral</t>
  </si>
  <si>
    <t xml:space="preserve">ID DE RECLAMO: 291067
FECHA RESPUESTA: 11-05-2022
Estimado
Don Yuri Oteiza Adasme
Presente
 Junto con saludar, a través del presente se da respuesta a su reclamo N° 291067 ingresado mediante nuestro formulario OIRS, referido a las gestiones de rescate y aclaración de afiliación a ISL.
Este Instituto ha revisado su requerimiento, siendo posible informar mediante el presente lo siguiente: se verifica que su empleador se encuentra afiliado a ISL, razón por la que se deben dar las prestaciones del seguro hasta la total recuperabilidad.
Visto lo anterior, informamos que usted fue dado de alta desde el Hospital Carlos Van Buren el 3 de mayo de 2022, siendo derivadas las prestaciones médicas pendientes a su comuna de residencia en la Región Metropolitana, estos se pondrán en contacto con usted para indicarle cuál es su prestador médico en donde continuará las atenciones.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</si>
  <si>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291073</t>
  </si>
  <si>
    <t>01/05/2022 23:19:17</t>
  </si>
  <si>
    <t>12/05/2022 15:31:37</t>
  </si>
  <si>
    <t>14.554.328-2</t>
  </si>
  <si>
    <t>Álvaro Vergara Bravo</t>
  </si>
  <si>
    <t>San Javier</t>
  </si>
  <si>
    <t>alvaroandresvergarabravo@gmail.com</t>
  </si>
  <si>
    <t>944732840</t>
  </si>
  <si>
    <t>16.655.837-9</t>
  </si>
  <si>
    <t>Andrea Paola Molina Hernández</t>
  </si>
  <si>
    <t>DENUNCIA SIMULACIÓN DE ACCIDENTE DE TRABAJO
1)    Por medio del presente correo vengo en denunciar la simulación de accidente de trabajo realizada por doña Andrea Molina Hernández, RUT: 16.655.837-9 en contra del Instituto de Seguridad Laboral.
2) En efecto, con fecha 28-12-2021, doña Andrea Molina Hernández realizó DIAT Folio 1237471, Código del Caso N° 976697 a través del prestador médico en convenio con el ISL (ACHS Linares).
3) Con fecha 05-01-2022 doña Andrea Molina Hernández, envió correo electrónico a la cuenta jsarmiento@ext.isl.gob.cl, acompañando 2 declaraciones de testigos totalmente falsas.
4)    En el formulario “Anexo 1.A” Declaración de la víctima de accidente de trayecto, básicamente refiere que el supuesto accidente habría ocurrido el 17-12-2021 a las 20:30 horas aproximadamente, en momentos que salió del DAEM Longaví, ubicado en calle 3 poniente, esquina 1 norte y  se dirigía hacia la garita de buses ubicada a los pies de la pasarela Longaví, pista Norte, en donde producto del uso de zapatos altos, uno de ellos se le habría doblado por el desnivel del terreno, piedras y tierra suelta y habría provocado su caída, perdiendo 3 piezas dentales.
5) Lo declarado por  Andrea Molina Hernández es totalmente falso, por cuanto, la caída que padeció en esa garita de buses el día 17-12-2021 se debió única y exclusivamente a su adicción por el Tramadol Clorhidrato, en efecto, el año 2021 sufrió 3 episodios de convulsión producto de dicho consumo con riesgo de muerte, ya que sabido es que dicha droga en sobredosis produce además de las convulsiones, depresión respiratoria. Dichos episodios es posible constatarlos en su historial de Datos de Atención de Urgencia, entre ellos, precisamente, el de fecha 17/12/2021 N° 1425000 del Hospital de Linares, derivada minutos antes desde el Consultorio Amanda Benavente de Longaví, en dicho DAU se describe como diagnóstico “Sincope y Colapso” y, como indicación se consigna “SUSPENDER USO DE TRAMADOL”. El consumo de dicha droga en sobredosis, se acredita también, en un sinnúmero de mensajes de la red social Whatsap, en los que ella misma reconoce que ese día su caída se debió a un sobreconsumo de Tramadol.En este mismo orden de ideas, cabe informar también, que el horario laboral señalado por Andrea Molina Hernández, es falso. En efecto, en el Anexo 1.B Complemento de DIAT Trabajador Independiente, indicó que desempeñaba actividad laboral en el  DAEM Longaví ubicado en calle 3 Poniente, esquina 1 Norte, los días viernes de 17:00 a 20:00 hrs, lo cual es falso porque solo trabajaba hasta los jueves. Asimismo, basta observar el horario que ella informó en el Anexo 1.B de fecha 03/01/22, sumar la cantidad de horas para advertir que da un total de 33 horas, lo cual se contradice con las 30 horas que indica su contrato. Que, no obstante lo expuesto, el 09-01-2022 se dictó la Resolución
Número  1433602) para el caso 6842382 acogiendo indebidamente en perjuicio de otros trabajadores. Se dará cuenta al MINTRAB.</t>
  </si>
  <si>
    <t>CARTA RESPUESTA RECLAMO ID N° 291073</t>
  </si>
  <si>
    <t xml:space="preserve">Estimado
Álvaro Vergara Bravo
Presente
Junto con saludar, a través del presente se da respuesta a su reclamo N°291073, ingresado mediante nuestro formulario OIRS, referido a simulación de Accidente de Trabajo realizada por Sra. Andrea Molina Hernández.
Este Instituto ha revisado su requerimiento, siendo posible informar mediante el presente lo siguiente:  de acuerdo al reclamo presentado por usted, con todos los antecedentes proporcionados, se deriva el caso a Nivel Central de nuestro Instituto, para ser analizado en la Unidad pertinente, a los días siguientes, se informa a nuestra Sucursal con  fecha 09 del presente, que el Sinestro fue recalificado, resultando “Accidente de Trayecto de Origen Común”.
Dicha calificación será remitida a la Sra. Andrea Molina a través de carta certificada.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</si>
  <si>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291084</t>
  </si>
  <si>
    <t>02/05/2022 09:34:40</t>
  </si>
  <si>
    <t>04/05/2022 13:04:50</t>
  </si>
  <si>
    <t>14/05/2022</t>
  </si>
  <si>
    <t>15.723.142-1</t>
  </si>
  <si>
    <t>angela andea cassorla codoceo</t>
  </si>
  <si>
    <t>angeala.cassorlas@gmail.com</t>
  </si>
  <si>
    <t>988754440</t>
  </si>
  <si>
    <t>no pago de licencias medicas en el cual me ha perjudicado gravemente mi economía necesito una respuesta lo mas pronto posible ya que por esta situación mi salud mental y física me a perjudicado enormemente  al punto de estar hasta con antidepresivos  pastillas para dormir etc. etc. .e tenido muy mala experiencia con ustedes tengo dos hijos que alimentar soy madre soltera y las deudas me están ahogando por favor necesito una solución pronta a mi requerimiento ya que por fechas mis licencias tendrían que estar canceladas y siempre que llamo no tengo respuesta satisfactoria a mi requerimiento esto ya es una burla me siento totalmente desamparada por ustedes por que lo único que me respondan que todavía esta en contraloría NECESITO UNA RESPUESTA LUEGO .</t>
  </si>
  <si>
    <t>angela.cassorlas@gmail.com</t>
  </si>
  <si>
    <t>Respuesta enviada por CRM al correo angela.cassorla@gmail.com</t>
  </si>
  <si>
    <t>291095</t>
  </si>
  <si>
    <t>02/05/2022 11:08:25</t>
  </si>
  <si>
    <t>04/05/2022 11:52:13</t>
  </si>
  <si>
    <t>10.396.348-6</t>
  </si>
  <si>
    <t>Vicente Faúndez Araneda</t>
  </si>
  <si>
    <t>vicentefaundez@yahoo.es</t>
  </si>
  <si>
    <t>989135373</t>
  </si>
  <si>
    <t>Estimados, quiero hacer llegar mi MOLESTIA por el PÉSIMO servicio que entrega el ISL a los usuarios, a esta fecha 02-05-2022 no me han cancelado la licencia medica que cumplí desde el 01-03-2022 al 21-03-2022. Absolutamente nadie me ha llamado ni he recibido información del porque NO me han pagado la licencia medica y porque se han DEMORADO TANTO. Como todo ciudadano tengo compromisos económicos que cumplir, y el NO pago de la licencia me ocasiona problemas de retraso. Hasta cuando debo seguir esperando?
Necesito una pronta y efectiva solución a mi problema.
Saludos</t>
  </si>
  <si>
    <t>Respuesta enviada por CRM al correo vicentefaundez@yahoo.es</t>
  </si>
  <si>
    <t>291102</t>
  </si>
  <si>
    <t>02/05/2022 12:34:44</t>
  </si>
  <si>
    <t>18/05/2022 13:35:37</t>
  </si>
  <si>
    <t>13.429.690-9</t>
  </si>
  <si>
    <t>Katheryn López Montenegro</t>
  </si>
  <si>
    <t>katherynlopez21@gmail.com</t>
  </si>
  <si>
    <t>961358740</t>
  </si>
  <si>
    <t>Buenas tardes .
Me dirijo a uds para saber por mi licencia médica del día 14 de marzo y aún no tengo ninguna respuesta , me dicen que está en pre contraloría , me dicen llame en 7 días más y sigo sin respuesta . Quisiera saber cuando tendría una respuesta por favor</t>
  </si>
  <si>
    <t>Se consulta a la unidad de subsidios regional</t>
  </si>
  <si>
    <t xml:space="preserve">ID DE RECLAMO: 291102
FECHA RESPUESTA: 18-05-2022
Estimada
Sra. Katheryn López Montenegro
Presente
 Junto con saludar, a través del presente se da respuesta a su reclamo N° 291102 ingresado mediante nuestro formulario OIRS, referido a la demora en el pago de la licencia médica folio 67572393-1.
Este Instituto ha revisado su requerimiento, siendo posible informar mediante el presente lo siguiente: se verifica que la licencia médica se encuentra gestionada.
Visto lo anterior, informamos que usted la licencia médica por la cual consulta será depositada en su Cuenta RUT Banco Estado el viernes de 20 de mayo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</si>
  <si>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291097</t>
  </si>
  <si>
    <t>02/05/2022 11:41:13</t>
  </si>
  <si>
    <t>16/05/2022 16:39:24</t>
  </si>
  <si>
    <t>Valentina Villanueva Santibáñez</t>
  </si>
  <si>
    <t>18.551.098-0</t>
  </si>
  <si>
    <t>JOHANA LLANCAPANI</t>
  </si>
  <si>
    <t>jnicole.llancapani@gmail.com</t>
  </si>
  <si>
    <t>959928823</t>
  </si>
  <si>
    <t>El pasado 19 de abril del presente año, siendo las 8:50 AM, salgo de mi casa camino al auto rápido en donde paso por un hoyo y doblo mi tobillo, mi rodilla se fue en dirección contraria quedándome en el piso con mucho dolor (tuve una rotura de ligamento anterior), doy aviso a mi jefe de lo ocurrido y me indica que debo ir a la mutual, cabe destacar que vivo en sector rural, en donde los caminos están en mal estados, cuando llego a la mutual (ACHS) la persona que rellena la DIAT informa que me accidento al interior de mi parcela siendo que le explique la situación de que donde vivo mi propiedad es solo donde se encuentra mi casa ya que no tenemos sitio perimetral cerrado, ella al indicar que fue dentro de la parcela puso en tela de juicio mi declaración y en el informe de accedente me llama Ivan Santiago Jara Andrades Rut 9.528.912-6, para preguntar como fueron los hechos me pide una declaración jurada y una foto donde me accidente, teniendo toda esta información califica el accidente como origen común, no comprendo lo inoperante que puede llegar hacer un funcionario que por lo demás, me llamo para aclara la situación y aun así declaró mi caso de origen común.
El estimado me mencionó que llamaba para "ayudarme ya que somos prácticamente colegas, trabajamos para la misma institución" dándome a entender que habría un apoyo, lo que fue totalmente cínico al ver el resultado de mi caso.
Quiero dejar en claro que tomare acciones legales, contra quienes resulten responsable de lo inoperante en mi caso, por el tiempo de respuesta, resultado del caso y como perjudica esto en mi vida profesional y personal</t>
  </si>
  <si>
    <t>Se envía respuesta por casilla crm@isl.gob.cl</t>
  </si>
  <si>
    <t xml:space="preserve">ID DE RECLAMO: 291097
FECHA RESPUESTA: 16-05-2022.
Estimada Sra. Johana Llancapani
Presente: 
Junto con saludar, a través del presente se da respuesta a su reclamo N° 291097 ingresado mediante nuestro formulario OIRS, referido su calificación común de accidente de trayecto.
Este Instituto ha revisado su requerimiento, siendo posible informar mediante el presente lo siguiente: 
En atención a su presentación, se tomó contacto con el Subdepartamento de Calificación de Accidentes, dependiente de la División de Operaciones de este Servicio. Desde esa Unidad, se indica que, en primera instancia, los documentos adjuntados por usted (DIAT, declaración de la víctima de accidente de trayecto, croquis y contrato de trabajo), no resultaba posible establecer si el accidente cumple con las características necesarias para ser considerado un accidente de trayecto, o uno ocurrido dentro de los límites territoriales de la habitación del trabajador.
Por lo tanto, el profesional señor Iván Jara, actúa en concordancia y toma contacto con usted, para solicitarle mayor información respecto a dónde específicamente se produce el accidente. Dado lo anterior, como Instituto se recepcionaron nuevos antecedentes y fotografías del entorno de su hogar, y del lugar donde se habría accidentado. A partir de esta información, mediante al análisis de la totalidad de los antecedentes, se estima necesario calificar la denuncia como de origen común dado que el accidente habría ocurrido dentro de los límites de la propiedad utilizada como su domicilio.
Respecto a los respaldos de la normativa, mediante la cual esta Institución se sustenta para definir el origen común del caso, ésta se puede encontrar en el compendio de normas de SUSESO (letra B, título II, del libro III del compendio de normas de SUSESO). Usted puede tener acceso en el siguiente link: https://www.suseso.cl/613/w3-propertyvalue-136354.html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INSTITUTO DE SEGURIDAD LABORAL
VVS/CFP
</t>
  </si>
  <si>
    <t>291109</t>
  </si>
  <si>
    <t>02/05/2022 14:17:58</t>
  </si>
  <si>
    <t>08/06/2022 20:55:07</t>
  </si>
  <si>
    <t>37</t>
  </si>
  <si>
    <t>17.919.099-0</t>
  </si>
  <si>
    <t>paola huentecura</t>
  </si>
  <si>
    <t>paolahuentecura18@gmail.com</t>
  </si>
  <si>
    <t>89955943</t>
  </si>
  <si>
    <t>luego de recibir prestaciones medicas en clinico de la mayor, quedaron en agendar hora para control, termino la licencia medica y funcionaria permanece con dolor y aún no ha sido contactada.</t>
  </si>
  <si>
    <t>Con fecha 03 de mayo 2022, se hace solicitud de información
Con fecha 08 de junio de 2022, se da respuesta a usuaria vía correo electrónico.</t>
  </si>
  <si>
    <t>Estimada
Paola Huentecura
Presente
Junto con saludar, a través del presente se da respuesta a su reclamo N° 291109 ingresado mediante nuestro formulario OIRS, referido a atenciones médicas.
Este Instituto ha revisado su requerimiento, siendo posible informar mediante el presente lo siguiente:
Respecto de la información proporcionada por la Unidad de Salud Laboral, en atención a Siniestro 1014474, fecha de accidente 19-04-2022, analizados los registros clínicos y administrativos, se observa un retraso en el proceso de agendamiento de horas clínicas con prestador médico, la cual, lamentamos enormemente, sin embargo, fue subsanada.
Por lo anterior, se otorgan las atenciones médicas requeridas, siendo evaluada por médico especialista; de acuerdo a registros clínicos, se observan diagnósticos que no son producto del siniestro denunciado, por lo tanto, se procede a la cobertura de diagnóstico de origen laboral, informando lo anterior a través de Oficio Ordinario DR-IX DAU N° 455/22.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</si>
  <si>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291110</t>
  </si>
  <si>
    <t>02/05/2022 14:57:39</t>
  </si>
  <si>
    <t>06/05/2022 13:30:31</t>
  </si>
  <si>
    <t>Josefa utman</t>
  </si>
  <si>
    <t>Que transcurrido más de 30 días desde la presentación de mi licencia a la fecha aún no se cursa el pago. Que este retraso afecta mi recuperación y trae consigo un desgaste emocional importante. Que más aún m, dicho retraso evidentemente es administrativo, ya que al Isl le
Consta mi estado de salud, más aún cuando hace 7 días atrás fui operada nuevamente. De no recibir respuesta satisfactoria ocurriré a la Suceso.</t>
  </si>
  <si>
    <t>Se da respuesta con fecha 06-05-2022</t>
  </si>
  <si>
    <t xml:space="preserve">ID DE RECLAMO: 291110
FECHA RESPUESTA: 06-05-2022
Estimada
Josefa Utman
Presente
Junto con saludar, a través del presente se da respuesta a su reclamo N°291110 ingresado mediante nuestro formulario OIRS, referido al pago de su licencia médica.
Este Instituto ha revisado su requerimiento, siendo posible informar mediante el presente lo siguiente: Lamentamos el atraso del pago de su licencia, analizaremos nuestros procesos internos para evitar casos como el suyo. 
Visto lo anterior, indicamos a usted que las últimas dos licencias se encuentran aprobadas y serán calculadas hoy, el pago estará disponible en su cuenta banco estado, en un periodo de 6 a 8 días hábiles.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JOSÉ GRANADA MENESES
DIRECCIÓN REGIONAL DE O´HIGGINS
INSTITUTO DE SEGURIDAD LABORAL
ETV 
</t>
  </si>
  <si>
    <t>291104</t>
  </si>
  <si>
    <t>02/05/2022 13:18:44</t>
  </si>
  <si>
    <t>12/05/2022 11:01:13</t>
  </si>
  <si>
    <t>11.163.456-4</t>
  </si>
  <si>
    <t>Maria Muñoz Astudillo</t>
  </si>
  <si>
    <t>munozastudillomaria@gmail.com</t>
  </si>
  <si>
    <t>930071840</t>
  </si>
  <si>
    <t>el día 7 de marzo me ocurrió un accidente que no pude evitar lamentablemente no pude evitar las licencias ya que me quebré mi pie. hoy estamos a 2 de mayo y no he tenido respuesta de mis licencias. necesito el pago de mis licencias. que más debo hacer para que paguen. llamar a la televisión, quemarme a lo Gonzo, hacer algún show o suicidarme, díganme que debo hacer no he podido acudir con mi psiquiatra porque no me han pagado. ya no sé qué hacer.</t>
  </si>
  <si>
    <t>Respuesta enviada por sistema CRM al correo munozastudillomaria@gmail.com</t>
  </si>
  <si>
    <t>291105</t>
  </si>
  <si>
    <t>02/05/2022 13:26:18</t>
  </si>
  <si>
    <t>18/05/2022 13:38:23</t>
  </si>
  <si>
    <t>9.700.194-4</t>
  </si>
  <si>
    <t>Graciela Echeverria Montiel</t>
  </si>
  <si>
    <t>graciela.em@gmail.com</t>
  </si>
  <si>
    <t>56976216321</t>
  </si>
  <si>
    <t>Mi licencia medica del 01/04/2022 N°3 068429280-3 no esta considerada a pago POR QUE, y la anterior me hicieron recorte monetario, por qué si es por accidente no fue que quisiera descansar, vivo de mi sueldo y aun no me pagan,</t>
  </si>
  <si>
    <t xml:space="preserve">ID DE RECLAMO: 291105
FECHA RESPUESTA: 18-05-2022
Estimada
Sra. Graciela Echeverria Montiel
Presente
 Junto con saludar, a través del presente se da respuesta a su reclamo N° 291105 ingresado mediante nuestro formulario OIRS, referido a la demora en el pago de la licencia médica folio 68429280-3.
Este Instituto ha revisado su requerimiento, siendo posible informar mediante el presente lo siguiente: se verifica que la licencia médica se encuentra gestionada.
Visto lo anterior, informamos que usted la licencia médica por la cual consulta será depositada en su Cuenta RUT Banco Estado el viernes de 20 de mayo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</si>
  <si>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291107</t>
  </si>
  <si>
    <t>02/05/2022 13:35:20</t>
  </si>
  <si>
    <t>18/05/2022 15:03:15</t>
  </si>
  <si>
    <t>Buenas tardes espero licencia desde hace 2 meses sin pago marzo 30 días  y abril 30 días , desee hoy comienza la de mayo por 30 días, me gustaría saber para cuando tengo fecha estimada del mes de marzo y abril.</t>
  </si>
  <si>
    <t>Respuesta enviada por CRM al correo danymunoz82@gmail.com</t>
  </si>
  <si>
    <t>291116</t>
  </si>
  <si>
    <t>02/05/2022 16:20:32</t>
  </si>
  <si>
    <t>01/06/2022 10:41:27</t>
  </si>
  <si>
    <t>29</t>
  </si>
  <si>
    <t>26.534.920-k</t>
  </si>
  <si>
    <t>Jhonny Alvarez</t>
  </si>
  <si>
    <t>jhonnya1612@gmail.com</t>
  </si>
  <si>
    <t>974450837</t>
  </si>
  <si>
    <t>Buenas tardes! 
Mi reclamo es por la demora en los pagos de mis licencias médicas, las cuales desde el día 19/11/2021 que tuve el accidente de trayecto las demoras en los pagos pasan de los 50 días y hasta 60 días.
 Tengo imágenes de las fechas de las licencias y los pagos efectuados.
 Agradeciendo me puedan ayudar y solucionar dicho inconveniente el cual hace que me atrase en todos los pagos pertinentes que debo realizar.</t>
  </si>
  <si>
    <t>Respuesta enviada por CRM al correo jhonnya1612@gmail.com</t>
  </si>
  <si>
    <t>291114</t>
  </si>
  <si>
    <t>02/05/2022 15:26:21</t>
  </si>
  <si>
    <t>26/05/2022 13:02:51</t>
  </si>
  <si>
    <t>71864014</t>
  </si>
  <si>
    <t>Gisella Marin</t>
  </si>
  <si>
    <t>Casablanca</t>
  </si>
  <si>
    <t>gisellamarin59@gmail.com</t>
  </si>
  <si>
    <t>56996483410</t>
  </si>
  <si>
    <t>112374825</t>
  </si>
  <si>
    <t>Talia Andrea Mora Muñoz</t>
  </si>
  <si>
    <t>Con fecha 2 de Noviembre 2021,  la Señora Talia Mora fue finiquitada de acuerdo a la legislación correspondiente, y no habiendo nunca presentado reclamo o licencia por ningún tipo de enfermedad profesional, durante los dos años y 10 meses que trabajo con nosotros.
Con Resolución 1469933 de fecha 12 de febrero 2022, el ISL determina una enfermedad profesional para la Sra Mora, luego de tres meses posteriores a su finiquito.
Lo grave es que en el informe del comité de calificación del siniestro (N. 975241), se falta a la verdad indicando que hubo una obstaculización de la empresa para la evaluación del puesto de trabajo y que esta estaría respaldada. No se indica forma de la solicitud de la evaluación, fecha,  nombre de la persona responsable del ISL ni de la persona que se opuso a la evaluación. Lo anterior es falso, de falsedad absoluta y quisiéramos recibir las pruebas que se asevera existen.
La Señora Mora me ha citado a la Inspección del Trabajo, para intentar obtener una recompensa económica, utilizando la información emanada por el ISL.
Deseo aclarar esta situación y saber mis derechos y deberes como empleadora.</t>
  </si>
  <si>
    <t>Se revisa SPM</t>
  </si>
  <si>
    <t xml:space="preserve">ID DE RECLAMO: 291114
FECHA RESPUESTA: 26-05-2022
Estimada
Sra. Gisella Marín
Presente
 Junto con saludar, a través del presente se da respuesta a su reclamo N° 291114 ingresado mediante nuestro formulario OIRS, referido a la disconformidad de la empleadora respecto al proceso de estudio por Denuncia por Enfermedad Profesional de su trabajadora Talia Mora y dudas respecto a sus derechos y deberes.
Este Instituto ha revisado su requerimiento, siendo posible informar mediante el presente lo siguiente: se verifica que su trabajadora ingreso Denuncia Individual de Enfermedad Profesional en diciembre 2021, efectivamente esta fue acogida como laboral.
Visto lo anterior, informamos a usted respecto a consultas puede solicitar antecedentes relacionados con el estudio propiamente tal a través de Transparencia, ingresando su solicitud en el siguiente link https://www.portaltransparencia.cl/PortalPdT/ingreso-sai-v2?idOrg=1031, sumado a los anterior si desea apelar al resultado del estudio cuenta con 90 días hábiles para hacerlo, una vez que fue notificada con la Resolución de Calificación a través de la página de la Superentendía de Seguridad Social https://www.suseso.cl/601/w3-channel.html .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</si>
  <si>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291124</t>
  </si>
  <si>
    <t>03/05/2022 08:40:54</t>
  </si>
  <si>
    <t>24/05/2022 16:17:52</t>
  </si>
  <si>
    <t>15/05/2022</t>
  </si>
  <si>
    <t>8.276.371-6</t>
  </si>
  <si>
    <t>Roberto Riquelme Valdebenito</t>
  </si>
  <si>
    <t>roberto01185@gmail.com</t>
  </si>
  <si>
    <t>990139905</t>
  </si>
  <si>
    <t>Desde el día 19/03/2022 realice la denuncia, y me otorgaron la primera atención el 21 del mismo mes luego de esto quedaron de llamar para la realización de los exámenes médicos he tenido una espera de mas de 9 días hábiles lo que me ha causado repercusiones a nivel emocional y a deteriorado mi salud actual.</t>
  </si>
  <si>
    <t xml:space="preserve">Con fecha 24-05-2022, se da respuesta a usuario vía correo electrónico. </t>
  </si>
  <si>
    <t>Estimado
Roberto Riquelme Valdebenito
Presente
Junto con saludar, a través del presente se da respuesta a su reclamo N° 291124 ingresado mediante nuestro
formulario OIRS, referido a gestión clínica.
Este Instituto ha revisado su requerimiento, siendo posible informar mediante el presente lo siguiente:
Vistos lo antecedentes, entendemos que el presente reclamo es por su denuncia de Enfermedad Profesional, la
cual, fue ingresada con fecha 19-04-2022, bajo el Siniestro: 1014443, donde podemos observar que existió un
retraso para la toma de exámenes, lo anterior, por motivos de flujos en agendamiento y gestión interna de nuestro
prestador médico, la cual, fue subsanada, aun así, solicitamos las disculpas correspondientes.
Visto lo anterior, indicamos a usted que se reportaron los resultados de exámenes tomados a vuestra persona,
además, se procedió a la realización del estudio de puesto de trabajo, por lo tanto, su estudio se encuentra en
completitud, a la espera de resolución por parte de comisión médica de nuestro Instituto.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</si>
  <si>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291120</t>
  </si>
  <si>
    <t>02/05/2022 22:47:18</t>
  </si>
  <si>
    <t>12/05/2022 11:03:13</t>
  </si>
  <si>
    <t>María Muñoz</t>
  </si>
  <si>
    <t>primero este es mi segundo correo y solo quiero rectificarme no puedo estar tranquila si siento que he faltado o no me he dirigido con buenas palabras, solo el cansancio de no poder pagar mis deudas y asistir a mi psiquiatra me ha tenido muy abrumada, si usted busca en el sistema solo he tenido licencias cuando nació mi última hija y ella ya tiene 27años, siempre las evito, porque sé que el sistema esta atorado, pero creo que no es justo para mí y en realidad para nadie esperar que se pague una licencia. me disculpo si ofendí con el otro correo, pero a veces mi angustia me supera. 
espero que revisen mi licencia y puedan generar una tranquilidad a mi persona les estaré muy agradecida y que Jehová Dios los bendiga. 
Atte Gina</t>
  </si>
  <si>
    <t>291144</t>
  </si>
  <si>
    <t>03/05/2022 10:46:10</t>
  </si>
  <si>
    <t>23/05/2022 12:41:01</t>
  </si>
  <si>
    <t>26.819.258-1</t>
  </si>
  <si>
    <t>Ismael Parra</t>
  </si>
  <si>
    <t>parraismael11@gmail.com</t>
  </si>
  <si>
    <t>948114269</t>
  </si>
  <si>
    <t>Buen Dia. Hace mas de mes y medio presente una solicitud para el pago de una licencia medica y hasta la fecha no he obtenido ninguna respuestas. Y esta demás decir que en estos tiempos tan difíciles se requiere contar con cada peso. Agradezco su atención al caso.</t>
  </si>
  <si>
    <t>Respuesta enviada por CRM al correo parraismael11@gmail.com</t>
  </si>
  <si>
    <t>291146</t>
  </si>
  <si>
    <t>03/05/2022 11:04:03</t>
  </si>
  <si>
    <t>12/05/2022 10:56:23</t>
  </si>
  <si>
    <t>Eduardo jorquera</t>
  </si>
  <si>
    <t>Presento este reclamo ya que tengo una licencia que comenzó el 17 de marzo y aun esta en tramitación, todos los meses es lo mismo encuentro que es una burla para una persona sin trabajo y lo dejen sin su dinero llevo más de un mes esperando que me paguen, llamo y la única respuesta que me dan es que esta en tramitación además atienden pésimo con muy mala voluntad espero pronta respuesta si no vere otras formas de poner un reclamo en alguna plana mayor 
Quedo atento a sus comentarios.</t>
  </si>
  <si>
    <t>eduuuuujorquera@gmail.com</t>
  </si>
  <si>
    <t>Respuesta enviada por sistema CRM al correo eduuuuujorquera@gmail.com</t>
  </si>
  <si>
    <t>291156</t>
  </si>
  <si>
    <t>03/05/2022 13:21:29</t>
  </si>
  <si>
    <t>17/05/2022 15:43:11</t>
  </si>
  <si>
    <t>16.285.144-6</t>
  </si>
  <si>
    <t>Dora Montt</t>
  </si>
  <si>
    <t>doramontt@gmail.com</t>
  </si>
  <si>
    <t>979702195</t>
  </si>
  <si>
    <t>Soy Dora Montt Ponce, Nutricionista del Hospital Exequiel Gonzáles Cortes. En enero del 2022 puse una denuncia en el ISL por enfermedad laboral, la cual fue ingresada. Cuando el ISL me hizo el ingreso me dijeron recibiría atención de un medico siquiatra, terapia psicológica y tratamiento medicamentoso en caso de ser necesario, la cual recibí todas las semanas; la atención psiquiátrica la recibía, pero, es importante recalcar que era muy breve( 10 minutos aproximadamente) e incorporaba muchos medicamentos nuevos; la terapia psicológica la recibí todas las semanas que duro el tratamiento, la cual quiero recalcar en lo personal fue la que mas me ayudo; con respecto a los medicamentos los recibí tal cual lo indicaba el medico psiquiatra.
A mediados de febrero me notificaron la resolución del ISL la cual indicaba que mi enfermedad era común, por lo que tuve que continuar mi tratamiento por mi previsión de salud.
A comienzo de marzo comencé atención con psiquiatra particular y me indica que debe iniciar un  nuevo tratamiento medicamentoso, ya que con el que estaba no se justificaba e incluso habían medicamentos que cumplían la misma función en el tratamiento, lo que significo el "perder" 1 mes y medio de tratamiento que recibí por el ISL  e inclusive mas, ya que como deben saber cuando uno comienza un nuevo tratamiento se obtiene a partir de la tercera a cuarta semana de tratamiento. Esto significo que recién a fin de mes de Marzo me encontraba con mi tratamiento medicamentoso en un 100%.
En abril me acerco a las oficinas del ISL San Miguel para saber cual era el procedimiento a seguir para recuperar las licencias medicas emitidas por ISL como enfermedad laboral la cual dio común y me confirman que debo retirar las licencias en ISL San Pablo. 
Al ir a buscar las licencias medicas a San Pablo, me percato que las licencias son emitidas por un medico general y que el supuesto siquiatra que me atendió cuando estuve en tratamiento con el ISL, no era Psiquiatra si no que medico general.
Lo anterior, sin duda me hizo entender lo que me había dicho mi psiquiatra particular con respecto a que no correspondía el tratamiento medicamentoso y que las atenciones psiquiátricas entregadas por el ISL no duraban mas de 10 minutos y no eran de una optima calidad haciendo la diferencia con una atención particular. Si bien puedo entender que la duración de la atención de un psiquiatra del ISL puede ser menor a uno particular hay cosas básicas que sirven de mucha ayuda al estar con una enfermedad psiquiátrica.
Yo con un gran esfuerzo económico he tenido que costear atención psiquiátrica y medicamentosa particular, pero, creo que cuando el ISL preste servicios médicos deben ser de calidad, para no perder tiempo en tratamiento, lo cual se traduce en que aun no me puedo reincorporar a mi trabajo debido a la adaptación del tratamiento medicamentosa según el diagnostico que presento.
Espero esto sirva para mejorar la calidad de atención.</t>
  </si>
  <si>
    <t>Respuesta enviada por CRM al correo doramontt@gmail.com</t>
  </si>
  <si>
    <t>291158</t>
  </si>
  <si>
    <t>03/05/2022 13:35:31</t>
  </si>
  <si>
    <t>11/05/2022 13:27:45</t>
  </si>
  <si>
    <t>14.016.988-9</t>
  </si>
  <si>
    <t>David Gomez Venegas</t>
  </si>
  <si>
    <t>66636928</t>
  </si>
  <si>
    <t>Señores ISL
Realizo reclamo en consideración que aun no tengo la cancelación de mis licencias medicas correspondiente  marzo y abril, N°68129814-2 y N°69110859-7,  agradecere gestionar lo mas rápido posible, ya que me encuentro pendiente en la cancelación de la pensión de alimento de mis hijos, con el riesgo de Orden de arresto en caso de incurrir con el cumplimiento.
saludos y gracias</t>
  </si>
  <si>
    <t>CARTA RESPUESTA RECLAMO ID N° 291158.</t>
  </si>
  <si>
    <t xml:space="preserve">Estimado
David Gómez Venegas
Presente
Junto con saludar, a través del presente se da respuesta a su reclamo N°291158, ingresado mediante nuestro formulario OIRS, referido a no cancelación de dos licencias médicas.
Este Instituto ha revisado su requerimiento, siendo posible informar mediante el presente lo siguiente: consultando en nuestros sistemas, se puede informar que:  la licencia médica N° 68129814-2 del 23/03/2022, se encuentra en etapa de cálculo aprobado y su cancelación será abonada a su Cuenta Rut dentro de siete días hábiles.
Con respecto a la segunda licencia médica que usted hace referencia, N° 69110859-7, del 12/04/2022, en Nivel Central de nuestro Instituto, se está agilizando su avance, ya que, se encuentra en etapa de Pre Contraloría, esperando avanzar a Contraloría, donde es aprobada, para ser calculada y luego cancelada.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</si>
  <si>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291152</t>
  </si>
  <si>
    <t>03/05/2022 12:24:05</t>
  </si>
  <si>
    <t>11/05/2022 09:20:36</t>
  </si>
  <si>
    <t>14.388.340-k</t>
  </si>
  <si>
    <t>Luis Navarrete</t>
  </si>
  <si>
    <t>luismarcelonavarreteflores@gmail.com</t>
  </si>
  <si>
    <t>953386563</t>
  </si>
  <si>
    <t>Ya an pasado días de que no me pagan</t>
  </si>
  <si>
    <t>CARTA RESPUESTA A RECLAMO ID N° 291152</t>
  </si>
  <si>
    <t xml:space="preserve">Estimado
Luís Navarrete Flores
Presente
Junto con saludar, a través del presente se da respuesta a su reclamo N°291152, ingresado mediante nuestro formulario OIRS, referido a pago de licencias médicas.
Este Instituto ha revisado su requerimiento, siendo posible informar mediante el presente lo siguiente: consultando en nuestros sistemas, se puede informar que:  la licencia médica N° 2-61272241 del 31/03/2022, en Nivel Central de nuestro Instituto, se está agilizando su avance, ya que, se encuentra en etapa de Pre Contraloría, esperando avanzar a Contraloría, donde es aprobada, para ser calculada y luego cancelada.
Con respecto a la segunda licencia médica, N° 2-612272245, del 29/04/2022, se encuentra con los plazos establecidos en etapa de Pre Contraloría, sólo habrá que esperar a que avance a la etapa de Contraloría.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</si>
  <si>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291164</t>
  </si>
  <si>
    <t>Carola Reddersen Ferrada,Oscar Ayala Muñoz</t>
  </si>
  <si>
    <t>03/05/2022 15:23:07</t>
  </si>
  <si>
    <t>10/05/2022 11:52:59</t>
  </si>
  <si>
    <t>15.777.839-0</t>
  </si>
  <si>
    <t>maria alicia muñoz burgos</t>
  </si>
  <si>
    <t>San Fabián</t>
  </si>
  <si>
    <t>munozburgosmaria@gmail.com</t>
  </si>
  <si>
    <t>951258861</t>
  </si>
  <si>
    <t>Buenas tardes, me dirijo nuevamente hacia a ustedes.
la verdad ya no se donde  mas ir para expresar mi caso y mi molestia. 
hace 3 meses tuve un accidente laboral.( fractura de muñeca izquierda) desde la fecha no me han pagado ninguna licencia. 
me e dirijido en reiteradas ocasiones a la sucursal de ISL chillan y nunca me han dado respuestas claras y concretas. soy una madre soltera, necesito que me pagen mi dinero. por favor ponganse en el lugar de las personas aunque sea un segundo, por favor.</t>
  </si>
  <si>
    <t>envio de respuesta</t>
  </si>
  <si>
    <t>06/05/2022 12:27:58</t>
  </si>
  <si>
    <t xml:space="preserve">Con fecha 07-04-2022, se remite a unidad de salud laboral para gestión de antecedentes
Con fecha 25-04-2022, se solicita VB° de DR
Con fecha 06-05-2022, se da respuesta a usuario vía correo electrónico  
</t>
  </si>
  <si>
    <t>Estimado
NELSON DIAZ ESCOBAR
Presente
Junto con saludar, a través del presente se da respuesta a su reclamo N° 290148 ingresado mediante nuestro
formulario OIRS, referido a notificación de calificación.
Este Instituto ha revisado su requerimiento, siendo posible informar mediante el presente Comentarle que
revisamos los antecedentes disponibles.
Con fecha 16-03-2022 ingresa denuncia de accidente del trabajo, registrado con el Siniestro N° 1008669, el cual,
visto los antecedentes fue calificado como accidente común, con fecha 30-03-2022 se realizaron las notificaciones
correspondientes de calificación y cese de prestaciones médicas a través de correo electrónico y en oficinas del
Instituto de Seguridad Laboral, a su vez, se notificó del cese de prestaciones de salud por parte del seguro al
prestador médico.
Importante señalar, que se otorgaron las respectivas orientaciones en el caso de no estar de acuerdo con lo
dictaminado por este Instituto.
Visto lo anterior, indicamos a usted que las gestiones efectuadas, son las establecidas en la normativa legal vigente
en materia de accidentes del trabajo y enfermedades profesionales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</si>
  <si>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291181</t>
  </si>
  <si>
    <t>03/05/2022 19:00:17</t>
  </si>
  <si>
    <t>26/05/2022 12:44:55</t>
  </si>
  <si>
    <t>22</t>
  </si>
  <si>
    <t>17.418.489-5</t>
  </si>
  <si>
    <t>Juan Pablo Ávila Pakarati</t>
  </si>
  <si>
    <t>juan.avila@mop.gov.cl</t>
  </si>
  <si>
    <t>981384368</t>
  </si>
  <si>
    <t>19.129.587-0</t>
  </si>
  <si>
    <t>Maickol Andres Ika Quezada</t>
  </si>
  <si>
    <t>Estimados junto con saludar, mediante la presente  solicitud de reclamo. presento mi disgusto por el pago de la licencia medica del trabajador Maickol Ika Quezada, trabajador el cual ya lleva en espera por el pago del seguro de accidente mas de 2 meses y no ha recibido ningun pago o deposito alguno.
Agradecere enviar alguna respuesta al correo adjunto en la solicitud.</t>
  </si>
  <si>
    <t>Se consulta en sesión Banco Estado de ISL</t>
  </si>
  <si>
    <t xml:space="preserve">ID DE RECLAMO: 291181
FECHA RESPUESTA: 23-05-2022
Estimado
Don Juan Avila Pakarati
Presente
 Junto con saludar, a través del presente se da respuesta a su reclamo N° 291181 ingresado mediante nuestro formulario OIRS, referido a la demora en el pago de la licencia médica de su trabajador Maickol Quezada Ika folio 137590491.
Este Instituto ha revisado su requerimiento, siendo posible informar mediante el presente lo siguiente: se verifica que la licencia médica se encuentra gestionada.
Visto lo anterior, informamos que usted la licencia médica por la cual consulta fue depositada en su Cuenta RUT Banco Estado con fecha 17-05-2022.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</si>
  <si>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291182</t>
  </si>
  <si>
    <t>03/05/2022 22:52:58</t>
  </si>
  <si>
    <t>09/05/2022 13:15:41</t>
  </si>
  <si>
    <t>15.586.071-5</t>
  </si>
  <si>
    <t>Catalina Marambio Peralta</t>
  </si>
  <si>
    <t>catalinamarambio.peralta@gmail.com</t>
  </si>
  <si>
    <t>998059494</t>
  </si>
  <si>
    <t>Dónde puedo apelar mi accidente laboral que me negaron,  ya que el diagnóstico en estudio que informo la primera profesional en la mutual no corresponde, ya que el examen realizado menciona que no existe en mi pie izquierdo fascitis plantar.
Necesito retomar la atención que me corresponde por el accidente laboral que tuve. 
Saludos</t>
  </si>
  <si>
    <t>Respuesta enviada por CRM al correo catalinamarambio.peralta@gmail.com</t>
  </si>
  <si>
    <t>291183</t>
  </si>
  <si>
    <t>03/05/2022 23:07:53</t>
  </si>
  <si>
    <t>20/05/2022 12:55:37</t>
  </si>
  <si>
    <t>9.338.445-8</t>
  </si>
  <si>
    <t>Ricardo maureira vera</t>
  </si>
  <si>
    <t>Paillaco</t>
  </si>
  <si>
    <t>ricardomaureira1132@gmail.com</t>
  </si>
  <si>
    <t>962114126</t>
  </si>
  <si>
    <t>Buenos dias .yo Ricardo maureira vera .rut 9338445-8 .sufri un accidente el año 2020 de ambos hombros en una faena forestal ubicada en la comina de la Union .siendo trasladado al hospital de la comuna de paillacoy deribado al instituto ISL de la comuna de valdivia,por lo cual ISL  me mantubo en terapia para realizar una operacion en el hombro derecho,por lo cual el hombro derecho,por lo cual el hombro derecho quedo operado pero no quedo al 100%porciento de su recuperacion y el otro hombro ISQUERDO nunca jamas fue revisadopor un especialista y  SI realmente quede con el tendon cortado devido al mismo accidente (el hombro isquerdo quedo con el tendon cortado fue el diagnostico que informo el hospital de paillaco.ya que el especialista me deribo a realizarme una ecografia y con ese resultado me presente en la mutual de seguridad de Valdivia ;por lo cual la mutual de seguridad ,informa que ellos no se responsabiliza y no pueden atenderme por el accidente causado en el hombro Isquerdo, informando que el instituto ISL tiene la obligacion y la responsabilidad de retomar nuevamente el tratamiento por el hombro Isquerdo ya que no se le hizo ningun tratamiento ;por eso es de suma urgencia de solicitar PRONUNCIAMIENTO DEL HOMBRO ISQUERDO , ya que no puedo costear los gastos y no estoy trabajandoal 100% y el dolor es cada vez mas fuerte ya que mi trabajo que yo realizo en aquella faena ea muy pasada y peligrosa..deade ya se despide y esperando una pronta reapuesta y que considere mi caso desde ya muchas gracis</t>
  </si>
  <si>
    <t>SE ENVÍA POR CORREO ELECTRÓNICO</t>
  </si>
  <si>
    <t>291179</t>
  </si>
  <si>
    <t>03/05/2022 18:39:47</t>
  </si>
  <si>
    <t>24/05/2022 17:19:35</t>
  </si>
  <si>
    <t>Maickol Andres Quezada Ika</t>
  </si>
  <si>
    <t>Isla de Pascua</t>
  </si>
  <si>
    <t>maikol2021@gmail.com</t>
  </si>
  <si>
    <t>56996995255</t>
  </si>
  <si>
    <t>Estimados junto con saludar, mediante la presente solicitud de reclamo, presento mi disgusto por el pago de mi licencia medica que aun esta pendiente, ya que a pasado mas de 2 meses que sufrí un accidente laboral y no he tenido el pago del seguro por los días de licencia correspondiente a mi caso.
Agradeceré alguna respuesta al correo adjunto en el presente formulario.
Saludos Cordiales.</t>
  </si>
  <si>
    <t>Se consulta a Unidad de Subsidios Regional</t>
  </si>
  <si>
    <t xml:space="preserve">ID DE RECLAMO: 291179
FECHA RESPUESTA: 24-05-2022
Estimado
Don Maickol Quezada Ika
Presente
 Junto con saludar, a través del presente se da respuesta a su reclamo N° 291179 ingresado mediante nuestro formulario OIRS, referido a la demora en el pago de la licencia médica folio 137590491.
Este Instituto ha revisado su requerimiento, siendo posible informar mediante el presente lo siguiente: se verifica que la licencia médica se encuentra gestionada.
Visto lo anterior, informamos que usted la licencia médica por la cual consulta fue depositada en su Cuenta RUT Banco Estado con fecha 17-05-2022.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</si>
  <si>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291189</t>
  </si>
  <si>
    <t>04/05/2022 11:10:15</t>
  </si>
  <si>
    <t>12/05/2022 11:07:28</t>
  </si>
  <si>
    <t>137651424</t>
  </si>
  <si>
    <t>LUIS RAMON MUÑOZ VICENCIO</t>
  </si>
  <si>
    <t>datriono@gmail.com</t>
  </si>
  <si>
    <t>965445347</t>
  </si>
  <si>
    <t>necesito que me cancelen LM que fue otorgada el 21-03-2022 y aun no tengo fecha para pago ya han pasado mas de 30 días hábiles y el documento esta en contraloria</t>
  </si>
  <si>
    <t>Respuesta enviada por sistema CRM al correo datriono@gmail.com</t>
  </si>
  <si>
    <t>291187</t>
  </si>
  <si>
    <t>04/05/2022 09:40:03</t>
  </si>
  <si>
    <t>06/05/2022 11:06:25</t>
  </si>
  <si>
    <t>joao emmanuel caceres retamales</t>
  </si>
  <si>
    <t>hola buenos días
 quería preguntar como va mi licencia para cuando ya habrá un pago especifico ya que van más de 15 días desde que se termino la primera licencia  y 10 días desde la resolución del ISL .
espero que tenga buen día y estaré atento a su respuesta y comentarios ...</t>
  </si>
  <si>
    <t>CARTA RESPUESTA RECLAMO ID N° 291187</t>
  </si>
  <si>
    <t xml:space="preserve">Estimado
Joao Cáceres Retamales
Presente
Junto con saludar, a través del presente se da respuesta a su reclamo N°291187, ingresado mediante nuestro formulario OIRS, referido a pago de licencia médica.
Este Instituto ha revisado su requerimiento, siendo posible informar mediante el presente lo siguiente: consultando en nuestros sistemas, se puede informar que su licencia médica electrónica N° 68079123-6, del 15 de marzo del presente, se encuentra en etapa de  cálculo aprobado a contar de hoy 05 del presente, por lo tanto, su dinero  será abonado a su Cuenta Rut a más tardar el lunes 11 del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</si>
  <si>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291197</t>
  </si>
  <si>
    <t>04/05/2022 12:30:39</t>
  </si>
  <si>
    <t>18/05/2022 12:59:16</t>
  </si>
  <si>
    <t>15.822.415-1</t>
  </si>
  <si>
    <t>HERNÁN ANÍBAL CERDA GONZÁLEZ</t>
  </si>
  <si>
    <t>anibalcerdagonzalez@gmail.com</t>
  </si>
  <si>
    <t>981412757</t>
  </si>
  <si>
    <t>Estimados: 
solicito información sobre pago de mis 3 lm del mes de abril ya que no he tenido respuesta , necesito saber a la brevedad fecha de pago 
68763474-8 / 69116679-1 / 69429134-1</t>
  </si>
  <si>
    <t>Respuesta enviada por CRM al correo anibalcerdagonzalez@gmail.com</t>
  </si>
  <si>
    <t>291202</t>
  </si>
  <si>
    <t>04/05/2022 13:07:33</t>
  </si>
  <si>
    <t>11/05/2022 16:34:30</t>
  </si>
  <si>
    <t>8.074.226-6</t>
  </si>
  <si>
    <t>ORLANDO ANGUITA MEDINA</t>
  </si>
  <si>
    <t>Lota</t>
  </si>
  <si>
    <t>y_anguita@hotmail.com</t>
  </si>
  <si>
    <t>92487258</t>
  </si>
  <si>
    <t>Junto con saludar , se solicita información, ya que el referido ingresa en Mayo 2021 un reclamo por el NO pago de Bono Marzo.- Cabe señalar que en el detalle de la cancelación de Afa No fueron incorporadas y pagadas los meses de Octubre , Noviembre y Diciembre de 2020.-
Es así que dicho beneficiario solicita respuesta ante dicha solicitud ya que dejará de ser pensionado de nuestra Institución por cumplimiento de edad.-</t>
  </si>
  <si>
    <t>Se sube respaldo de respuesta a CRM con fecha de hoy 11 de mayo y se cierra el caso.</t>
  </si>
  <si>
    <t>291215</t>
  </si>
  <si>
    <t>04/05/2022 16:09:22</t>
  </si>
  <si>
    <t>12.333.187-7</t>
  </si>
  <si>
    <t>CECILIA ELIZABETH PARADA CLAVERIA</t>
  </si>
  <si>
    <t>fernandagutip17@gmail.com</t>
  </si>
  <si>
    <t>94813236</t>
  </si>
  <si>
    <t>GENERO ESTE RECLAMO, POR MI DESCONFORMIDAD DEL PROCESO DE ACCIDENTE DE TRABAJO QUE SUFRI CON FECHA 11.08.2020, EL CUAL FUE ACOGIDO COMO ACCIDENTE DE TRABAJO, PERO LAS DEMORAS EN AUTORIZACIONES DE PROCEDIMIENTOS, EXAMENES, ATENCIONES MEDICAS, ETC., GENERARON GRAN NUMERO DE DIAS PERDIDOS, LA FALTA DE ATENCION OPORTUNA GENERO QUE NO SE CONTROLARA LA LESION DE MANERA OPORTUNA, FINALMENTE DADA LA CANTIDAD DE DIAS DE LM, FUERON RECHAZADAS, AUN CUANDO LA CANTIDAD DE DIAS ERA DE RESPONSABILIDAD DE ISL. PARA GENERAR LA APELACION A LAS LICENCIAS RECHAZADAS NECESITABA CONTAR CON MIS ANTECEDENTES CLINICOS, QUE DERIERON SER ENTREGADOS DE MANERA OIPORTUNA, ESTOS FUERON PEDIDOS: EN RED SALUD ISL CON FECHA 25.10.2021, 10 DE ENERO EN ISL CON RECEPCIONISTA LICENCIAS MEDICAS, EL 19.01.2022 CON SRTA. CAROLINA CONEJERA,  Y FINALMENTE SE ENTREGARON EN EL CLINICO DE LA MAYOR VIA CORREO ELECTRONICO, TODALAS SOLICITES ANTERIORES NO FUERON EJECUTADAS. MI HISTORIAL DE ATENCION FUE MUY MALO, RETRASO EN LOS CONTROLES, PROCEDIMIENTOS NO ADECUADOS EL 24.03.2021 TUVE UNA INFILTRACION EN EDIFICIO MEDIFIST QUE DEBIA SER REALIZADA POR DR. LARA, PERO FRENTE A MI MANDO A LA TENS A EJECUTARLA, ELLA LE CONSULTO SI ESTABA SEGURO Y EL DIJO QUE SI, DICHO PROCEDIMIENTO NO TUVO RESULTADO POSITIVO A MI LESION, NI CONTROL DEL DOLOR. EN LAS INFILTRACIONES NUNCA SE REALIZO EXAMENES PREVIOS O POST CONSEJERIA , NI EMITIERON RECOMENDACIONES POSTERIORES, EN EL RETORNO DE ESTA ATENCION TUVE QUE LLAMAR A MI ESPOSO YA QUE DADO EL USO DE ANESTESIA, NO ME ENCONTRABA EN CONDICIONES DE CAMINAR, ME SENTIA MAREADA Y SIN FUERZA. POSTERIORMENTE ME DERIVARON A KINESIOLOFIA (FELIPE PONCE) ISL DEMORO MAS DE 15 DIAS EN AUTORIZAR, PARA TODOS ESTOS CONTROLES, DEBIA ESTAR INSISTIENDO PRESENCIALMENTE, POR LLAMADOS TELEFONICOS O CORREO ELECTRONICO, DE LO CONTRARIO LOS DIAS SEGUIAN TRANSCURRIENDO SIN DAR RESPUESTA A LAS SOLICITUDES MEDICAS DE MI CASO. COMO SEÑALO ANTERIORMENTE DADAS ESTAS DIFICULTADES MI LESION NO HA MEJORADO, DESDE ISL SRTA. CAROLINA CONEJERA ME INFORMO DE MANERA PRESENCIAL QUE LAS ATENCIONES MEDICAS ME LAS PODIAN CONTINUAR DANDO, PERO INDEPENDIENTE A QUE AUN NO ME ENCUENTRO COMPLETAMENTE RECUPERADA DE MI LESION, ISL NO PODIA GENERAR MAS LICENCIAS MEDICAS PAGADAS, POR LA CANTIDAD DE DIAS QUE TUVE CON LM POR LA LESION, PERO INSISTO Y CUENTO LOS RESPALDOS, QUE EN DICHA CANTIDAD DE DIAS, SON DE RESPONSABILIDAD DE ISL, POR LA FALTA DE PRESTACIONES OPORTUNA. CREO NECESARIO QUE PUEDAN REVISAR SUS PROCEDIMIENTOS Y ASEGURAR EL CUMPLIMIENTO DE LA LEY, TODA VEZ QUE LOS ACCIDENTES DE TRABAJO DEBEN SER CUBIERTOS HASTA LA COMPLETA RECUPERACION, ME SIENTO DESILUCIONADA DEL SEGURO DE ACCIDENTES Y CREO QUE ISL DEBERIA FACILITAR LAS COSAS Y NO TENER TRAMITES TAN BUROCRATICOS, COMO FUE EL CASO DE LA SOLICITUD DE ENTREGA DE ANTECEDENTES MEDICOS. SOLICITO LO REVISEN, VERIFIQUEN LA CANTIDAD DE DIAS DE LM A ESPERA DE SUS RESPUESTAS Y PUEDAN REEVALUAR LA FACTIBILIDAD DE LM, PUES NO ME ENCUENTRO EN CONDICIONES DE TRABAJAR</t>
  </si>
  <si>
    <t>06/05/2022 11:16:48</t>
  </si>
  <si>
    <t>Con fecha 07-04-2022, se remite reclamo a unidad correspondiente
Con fecha 27-04-2022, se remite respuesta para VB° a DR
Con fecha 06-05-2022, se remite respuesta a Usuario vía correo electrónico 
Se adjuntan gestiones.</t>
  </si>
  <si>
    <t>Estimada
HELEN STEGMAIER BRAVO
Presente
Junto con saludar, a través del presente se da respuesta a su consulta N° 290199 ingresado mediante nuestro
formulario OIRS, referido a Prestaciones Médicas y Calificación de Accidente.
Este Instituto ha revisado su requerimiento, siendo posible informar mediante el revisado el reclamo interpuesto, y
contrastado con antecedentes que se disponen en sistema se puede responder lo siguiente:
1. Accidente de Trayecto ingresado en nuestro sistema el 04 de marzo de 2022 bajo siniestro N° 1006950.
2. El 16 de marzo de 2022 ISL emite Resolución de Calificación (en adelante RECA) que resuelve siniestro
denunciado como de trayecto y calificado como de Origen Común.
3. El día 22 de marzo este Instituto remitió Resolución de Calificación señalada en punto 2 vía Correos de Chile a
vuestra dirección particular.
4. Se remite Fundamento de Calificación con detalle y explicitando qué Diagnóstico es desconocido.
5. Con fecha 04 de marzo de 2022 se subieron y respaldaron Declaración de Víctima, Denuncia de Accidente del
Trabajo, Formulario de Advertencia, entre otros a nuestros Registros ISL.
6. Con fecha 4 de abril de 2022 se sube a sistema Datos de Atención de Urgencia de atención en Clínica Mayor
Temuco.
7. En relación a solicitud de antecedentes de fecha 08 de Marzo de 2022 ésta fue remitida a Unidad de Prevención
de vuestro Empleador, dado que existe denuncia patrocinada desde dicha Unidad; y según el Procedimiento para
Calificación de Origen de Accidentes del Trabajo, generado por nuestro Instituto, y aprobado mediante Res Exenta
N° 61 del 05 de Abril de 2017; y actualmente publicado en nuestra página institucional; en su Título 6 Descripción
del Procedimiento Calificación de Denuncias de Accidente de Trabajo o de Trayecto , punto 6.1, Recepción de
Denuncia, ellos debe ser solicitado a denunciante.
Sumado a lo anterior y en mismo punto de Procedimiento, específicamente para accidentes de trayecto, se expone
que a falta de antecedentes se debe entregar Anexo 1 y Anexo 1.a del FUMP, informando plazos y detalles que se
copian a continuación:
8. En relación a requerimiento de antecedentes clínicos a denunciante señalar que ello procede cuando las
atenciones hayan sido brindadas por una institución de salud que no se encuentre en convenio con ISL; sin
embargo, y según lo copiado con antelación, demás antecedentes sí deben ser requeridos al denunciante.
9. En relación a que sólo bastaría la declaración del afectado para evaluar un caso, y en consecuencia que esto
permitiría formarse la convicción de la ocurrencia del siniestro; ello es efectivo siempre y cuando la misma se
genere, a juicio de calificador, debidamente circunstanciada y ponderada con otros antecedentes concordantes
(Circular N° 3221).
10. En relación a no aviso previo de cese de atenciones, es menester señalar que, este Organismo Administrador
ha definido en Procedimiento citado con anterioridad en este mismo texto que una vez gestionada la Resolución de
6/5/22,</t>
  </si>
  <si>
    <t>291229</t>
  </si>
  <si>
    <t>04/05/2022 21:05:28</t>
  </si>
  <si>
    <t>18/05/2022 11:03:47</t>
  </si>
  <si>
    <t>18.833.268-4</t>
  </si>
  <si>
    <t>Francisca Espinoza</t>
  </si>
  <si>
    <t>francisca.espinoza.t@gmail.com</t>
  </si>
  <si>
    <t>944651119</t>
  </si>
  <si>
    <t>Atraso extremo de la licencia médica 1-40216216 desde el 04-03-2021 por 15 días. Actualmente se encuentra en tramitación y nadie me da una respuesta sobre la fecha de pago de esta, ni de las licencias siguientes. 
Solicito por favor de manera urgente el pago o información confiable.</t>
  </si>
  <si>
    <t>Respuesta Enviada por CRM al correo francisca.espinoza.t@gmail.com</t>
  </si>
  <si>
    <t>291239</t>
  </si>
  <si>
    <t>05/05/2022 05:19:20</t>
  </si>
  <si>
    <t>23/05/2022 16:26:11</t>
  </si>
  <si>
    <t>15.510.502-k</t>
  </si>
  <si>
    <t>Daniel Baeza Herrera</t>
  </si>
  <si>
    <t>baeza8773@gmail.com</t>
  </si>
  <si>
    <t>959752652</t>
  </si>
  <si>
    <t>15510502k</t>
  </si>
  <si>
    <t>Buenos dias , por favor necesito una respuesta del pago de mi licencia medica MES DE MARZO Y ABRIL 2022 hasta la fecha no me han dado ninguna respuesta.  Mi empleador me indica que se envió todo para que ustedes gestionen el pago sin dificultad.
Agradezco una pronta respuesta ya que los operadores de ISL no la tienen y solo dicen llámenos en 10 días mas pero lamentablemente mis cuentas no pueden esperar. 
Saludos
Daniel Baeza Herrera 
15.510 502-k</t>
  </si>
  <si>
    <t>Respuesta enviada por CRM al correo baeza8773@gmail.com</t>
  </si>
  <si>
    <t>291253</t>
  </si>
  <si>
    <t>05/05/2022 13:08:20</t>
  </si>
  <si>
    <t>31/05/2022 17:30:14</t>
  </si>
  <si>
    <t>26</t>
  </si>
  <si>
    <t>buenas tardes, solicito contacto telefónico ya que a mi madre no le pagaron la licencia completa, por ende pido contacto telefónico para que den solución inmediata debido a que me llamaron y me dijeron explícitamente que el dia 28 del mes pasado estaia pagada completa incluso, me enviaron una información por correo diciendo lo mismo, agradeceria que se pusieran en contacto conmigo de forma inmediata para solucionar esta situación tan molesta y demorosa porfavor.</t>
  </si>
  <si>
    <t xml:space="preserve">Se solicita reliquidación  al unidad de subsidios </t>
  </si>
  <si>
    <t xml:space="preserve">ID DE RECLAMO: 291253
FECHA RESPUESTA: 31-05-2022
Estimada
Sra. María Ponce Olivares 
Presente
 Junto con saludar, a través del presente se da respuesta a su reclamo N° 291253 ingresado mediante nuestro formulario OIRS, referido a que recibió un monto menor en el pago de la licencia médica 67674636-6 por 60 días. 
Este Instituto ha revisado su requerimiento, siendo posible informar mediante el presente lo siguiente: se verifica que recibió un monto inferior por la licencia médica por la cual consulta.
Visto lo anterior, informamos a usted que se solicita reliquidación para pagar el saldo pendiente no cancelado por la licencia médica 67674636-6 por 60 días, esta se pagará el día jueves 02-06-2022, la información antes expresada se entregó vía telefónica el día 31-05-2022.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</si>
  <si>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291255</t>
  </si>
  <si>
    <t>05/05/2022 13:27:57</t>
  </si>
  <si>
    <t>26/05/2022 12:53:23</t>
  </si>
  <si>
    <t>15.472.762-0</t>
  </si>
  <si>
    <t>María José Farías</t>
  </si>
  <si>
    <t>mj.farias@municipalidadcasablanca.cl</t>
  </si>
  <si>
    <t>56958258558</t>
  </si>
  <si>
    <t>16.104.607-8</t>
  </si>
  <si>
    <t>susana Cousiño</t>
  </si>
  <si>
    <t>El día de hoy hemos enviada a funcionaria en calidad de honorario a atenderse en prestador de ISL, en este caso de Hospital de Casablanca, donde incialmente indica encargada de urgencia, que no son prestadores; tras adjuntar imagen de pantalla de página de ISL, donde indican ser prestadores, funcionaria asiste al establecimiento por accidente cortopunzante, donde finalemente indican que no realizan examen y tampoco entregan farmaco, por lo tanto no tiene la condicion de ser prestadores de ISL,  o no cumplen como prestadores, ya que según página la atención es de 24 horas, finalmente derivando a funcionaria a Hospital regional, por sus propios medios, sin cubrir tampoco traslado de paciente en este caso, como tambien indica pagina de ISL.
Se solicita informar por los canales de información, tipos de atención y/o coberturas que realizar el Hospital de Casablanca, ya que es segunda vez que ocurre esta misma situación, quedando desprotegidos de atención toda persona independiente que trabaja o vive en Casablanca, no obstante de pertenecer a ISL.</t>
  </si>
  <si>
    <t>Se revisan nuestros prestadores en convenio</t>
  </si>
  <si>
    <t xml:space="preserve">ID DE RECLAMO: 291255
FECHA RESPUESTA: 26-05-2022
Estimada
Sra. María José Farías 
Presente
 Junto con saludar, a través del presente se da respuesta a su reclamo N° 291255 ingresado mediante nuestro formulario OIRS, referido a problemas en la atención de trabajadora a honorarios que asiste al Hospital de Casablanca para recibir prestaciones médicas por accidente de trabajo y no se entregan las atenciones como corresponde. 
Este Instituto ha revisado su requerimiento, siendo posible informar mediante el presente lo siguiente: que efectivamente el Hospital de Casablanca pertenece a la red de prestadores médicos en convenio de ISL.
Visto lo anterior, informamos a usted que agradecemos habernos comentado sobre la situación ocurrida a la trabajadora a honorarios, ya que solicitaremos realizar una reunión con Hospital de Casablanca para aclarar sus dudas respecto funcionamiento del seguro, sumado a los anterior le indicamos que contamos con otros prestadores médicos en convenio dentro la región, en la comuna de Valparaíso puede asistir en caso accidente laboral a la Clínica RED Valparaíso y ACHS Valparaíso.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</si>
  <si>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291263</t>
  </si>
  <si>
    <t>05/05/2022 15:51:38</t>
  </si>
  <si>
    <t>23/05/2022 16:31:29</t>
  </si>
  <si>
    <t>26.340.467-K</t>
  </si>
  <si>
    <t>ESTEVANIA AGRAMONTE</t>
  </si>
  <si>
    <t>amandaagramonte15@gmail.com</t>
  </si>
  <si>
    <t>994936228</t>
  </si>
  <si>
    <t>26.340.467-k</t>
  </si>
  <si>
    <t>estevania agramonte</t>
  </si>
  <si>
    <t>SE SOLICITA ENTREGA DE LICENCIA MEDICA PARA TRAMITAR EN EL COMPIN</t>
  </si>
  <si>
    <t>Respuesta enviada por CRM al correo amandaagramonte15@gmail.com</t>
  </si>
  <si>
    <t>18/05/2022 11:06:47</t>
  </si>
  <si>
    <t>46</t>
  </si>
  <si>
    <t xml:space="preserve">Se deriva consulta con fecha 07-04-2022, a unidad de salud laboral, con fecha 11-04-2022, dicha unidad remite información, se genera respuesta y se deriva para VB° con fecha 19-04-2022, se indican observaciones a unidad de salud laboral, dando respuesta con fecha 17-05-2022, mismo día se deriva caso a NC.
Con fecha 18-05-2022, se remite respuesta a usuario vía correo electrónico. </t>
  </si>
  <si>
    <t xml:space="preserve">"Estimada
NIRA JEANNETTE MONSALVE MARTINEZ
Presente
Junto con saludar, a través del presente se da respuesta a su reclamo N° 290242 ingresado mediante nuestro formulario OIRS, referido a notificación de Resolución de Calificación.
Este Instituto ha revisado su requerimiento, siendo posible informar mediante el presente lo siguiente:
1.       En relación a que, la forma en la cual me entere del cese de mis prestaciones médicas, ya que ni siquiera me llamaron para poder avisarme que no debía asistir al control, yo me sentía enferma, con dolor, malestar general, llegue al centro de atención y recién ahí, me hicieron sacar número y esperar para saber el porqué.
El hacer un ingreso por Sospecha de Enfermedad Profesional (DIEP), significa dar las primeras atenciones para evaluar pertinencia de Evaluación de Puesto de Trabajo (EPT). De serlo, se inicia estudio o peritaje para evaluar si el Factor de Riesgo que gatilla el cuadro clínico o genera el Diagnostico, se origina en el puesto de trabajo. Mientras esto es evaluado, paralelamente se brindan las atenciones para dar continuidad a su tratamiento hasta que el Instituto de Seguridad Laboral resuelva o se pronuncie al momento de la calificación (Patología de Origen Común o laboral). El resultado de la calificación es notificada independiente del resultado; En este caso en particular, se notificó con fecha 19/04/2021, con un primer llamado a las 16.40 Hrs., del cual, no hubo respuesta, posteriormente, se reitera llamado el día 22/04/2021 a las 15.00 hrs., concretando notificación.
Además, fue notificada vía carta certificada el día 14/05/2021 a domicilio particular.
2.       En relación a que, mi segundo reclamo, es porque la resolución que se me envió posteriormente, solo llevaba adjunta la RECA, siendo que el compendio del seguro de accidentes del trabajo y Enf. profesionales, establece que la notificación debe hacerse con citación del trabajador entregando la RECA, informe de cese de prestaciones médicas y antecedentes clínicos, lo cual no me fue enviado, por el contrario, tuve que realizar un tramites extraordinario, casi auto informándome del termino de prestaciones y pidiendo que me envíen los antecedentes clínicos posteriormente.
Eso es efectivo, La notificación se hace por medio de carta certificada por una empresa externa, sumado a que por tema pandémico se modificó el proceder interno del Instituto de Seguridad Laboral por COVID-19 para las notificaciones.
La notificación en cualquier índole (Telefónica, correo electrónico, presencial y/o carta certificada), involucra la entrega de la Resolución de Calificación.
Para acceder a los antecedentes clínicos puede dirigirse a las Oficinas del Instituto de Seguridad Laboral, o por los canales virtuales vía Ley de trasparencia.
3.       En relación a que, lo anterior no corresponde, dado que el organismo administrador tiene obligaciones que están dadas por ley, al no cumplirlas vulneran mis derechos y afectan mi salud física </t>
  </si>
  <si>
    <t>291272</t>
  </si>
  <si>
    <t>05/05/2022 17:32:24</t>
  </si>
  <si>
    <t>18/05/2022 11:21:22</t>
  </si>
  <si>
    <t>12.861.896-1</t>
  </si>
  <si>
    <t>Nicolás Mont</t>
  </si>
  <si>
    <t>nicolasmont@hotmail.com</t>
  </si>
  <si>
    <t>229555458</t>
  </si>
  <si>
    <t>Caso N° 290904 sin respuesta, aunque aparece que me respondieron por correo, no he recibido nada</t>
  </si>
  <si>
    <t>Respuesta Enviada por CRM al correo nicolasmont@hotmail.com, sin embargo, rebota, se efectuaron variados intentos al fono, pero tampoco contesta, el prevencionista encargado también llamó variadas veces.</t>
  </si>
  <si>
    <t>291284</t>
  </si>
  <si>
    <t>05/05/2022 22:00:21</t>
  </si>
  <si>
    <t>13/05/2022 12:26:47</t>
  </si>
  <si>
    <t>11.443.960-6</t>
  </si>
  <si>
    <t>Pedro Martinez</t>
  </si>
  <si>
    <t>pitermarcan077@gmail.com</t>
  </si>
  <si>
    <t>56977577349</t>
  </si>
  <si>
    <t>Sufrí un accidente el 07-04-2022 y estamos a 05-05-2022 y aun no me dan ninguna respuesta y en oficina isl de rancagua indican que la documentación esta a espera de aprobacion por contraloria.
Ha un mes de mi accidente y no se me paga la licencia y como todo chileno tengo deudas que pagar y alimentos que comprar.
tengo 2 hijos en la universidad y no me sobra la plata.
favor agilizar urgente el pago</t>
  </si>
  <si>
    <t>Se entrega respuesta con fecha 13-05-2022</t>
  </si>
  <si>
    <t>291285</t>
  </si>
  <si>
    <t>06/05/2022 00:09:35</t>
  </si>
  <si>
    <t>13/05/2022 11:32:51</t>
  </si>
  <si>
    <t>Solicito agilizar el pago de mi licencia médica Folio68067657-7, fecha de inicio el 23 de marzo y de término el 21 de abril. He llamado en varias oportunidades y no he recibido información sobre avances.</t>
  </si>
  <si>
    <t xml:space="preserve">Estimada
PAOLA PIAZZOLI
Presente
Junto con saludar, a través del presente se da respuesta a su reclamo
N° 291285 ingresado mediante nuestro formulario OIRS, problema EN PAGO DE LICENCIA MÉDICA.
Este Instituto ha revisado su requerimiento, siendo posible informar mediante el presente lo siguiente:
Le informo que la licencia médica Folio 68067657-7, ya fue calculada el 09-05-2022 y el pago estará en
su cuenta el día 13-05-2022.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Fono: 6005869090
13/5/22, 11:14 Correo de Instituto de Seguridad Laboral - OIRS N° 291285
https://mail.google.com/mail/u/1/?ik=e1ca129bec&amp;view=pt&amp;search=all&amp;permthid=thread-a%3Ar-6567393721492316535&amp;simpl=msg-a%3Ar87518082… 2/2
Estimado solicitante, ante cualquier reclamo, apelación, denuncia o disconformidad, Ud. puede dirigirse a la
Superintendencia de Seguridad Social (www.suseso.cl).
Para realizar seguimiento a su caso OIRS en línea, debe ingresar a http://oirs.isl.gob.cl/casos/seguimiento </t>
  </si>
  <si>
    <t>291283</t>
  </si>
  <si>
    <t>05/05/2022 21:45:51</t>
  </si>
  <si>
    <t>01/06/2022 10:44:52</t>
  </si>
  <si>
    <t>12.987.489-9</t>
  </si>
  <si>
    <t>María Angélica mejias faundez</t>
  </si>
  <si>
    <t>marifaundez97@gmail.com</t>
  </si>
  <si>
    <t>995707298</t>
  </si>
  <si>
    <t>Tengo una licencia del 29/03/22 que duraba 7 días con el folio 68379843-2 y el código c2faff, también tengo otra 05/04/22 la cual duro 5 días con el folio 68707161-1 y el código f4af4b necesito una respuesta de cuando las pagarán ya que llevo casi 1 mes y aún no llega el dinero, el cual necesito de manera urgente solicito la pronta revisión de las licencias y el pago de estas</t>
  </si>
  <si>
    <t>Respuesta enviada por CRM al correo marifaundez97@gmail.com</t>
  </si>
  <si>
    <t>291292</t>
  </si>
  <si>
    <t>06/05/2022 10:35:57</t>
  </si>
  <si>
    <t>24/05/2022 16:27:21</t>
  </si>
  <si>
    <t>BÁRBARA COVA</t>
  </si>
  <si>
    <t>Hola, buenos días! Quisiera saber el estado de mis licencias Nro. 66221185-2 fecha de inicio el 17/02/22, En está llamo por la consulta telefónica y me dicen que está pagada pero hasta donde tengo entendido no, descargo el certificado de SIL pagados y efectivamente no está pagada! Y a su vez las siguientes 67768764-9 (Fecha de inicio 19/03/22) y 69165684-5 ( Fecha de inicio 18/04/22)
Es Decir, que tengo pendientes por pagar:
- 66221185-2 (17/02/22)
- 67768764-9 ( 19/03/22)
- 69165684-5 (18/04/22)
De antemano muchas gracias, quedo atenta a su respuesta.</t>
  </si>
  <si>
    <t>291295</t>
  </si>
  <si>
    <t>06/05/2022 10:54:27</t>
  </si>
  <si>
    <t>26/05/2022 13:29:54</t>
  </si>
  <si>
    <t>12.636.984-0</t>
  </si>
  <si>
    <t>Jorge Michea Jiménez</t>
  </si>
  <si>
    <t>jmmj.jmmj@gmail.com</t>
  </si>
  <si>
    <t>991295107</t>
  </si>
  <si>
    <t>Quise corrobarar un alza acerca de una ley la 17.400 que según la administración del edificio subió de 0.93% a 6.71%...y la persona que me atendió por fono me cortó y no quiso responder mi pregunta</t>
  </si>
  <si>
    <t>Respuesta enviada por CRM al correo jmmj.jmmj@gmail.com</t>
  </si>
  <si>
    <t>291290</t>
  </si>
  <si>
    <t>06/05/2022 09:35:57</t>
  </si>
  <si>
    <t>20/05/2022 15:33:17</t>
  </si>
  <si>
    <t>76.895.387-2</t>
  </si>
  <si>
    <t>Sergel Ingeniería construcción y Servicios Ltda</t>
  </si>
  <si>
    <t>sergelbiobio@gmail.com</t>
  </si>
  <si>
    <t>56979505203</t>
  </si>
  <si>
    <t>8.841.401-2</t>
  </si>
  <si>
    <t>JUAN CARTES IBAÑEZ</t>
  </si>
  <si>
    <t>Nuestro trabajador Juan Cartes Ibañez , rut.8.841.401-2 tuvo un accidente laboral, el 25 de Octubre del 2021 ,informado oportunamente, a la fecha tiene 3 licencias por accidente laboral ,impagas , necesitamos una solución urgente y que se le pague ,ya que Sergel Ltda ha tenido que asumir su sostenimiento económico durante este tiempo.</t>
  </si>
  <si>
    <t>Se cierra reclamo hoy 20/05 y se sube respaldo a CRM.</t>
  </si>
  <si>
    <t>291291</t>
  </si>
  <si>
    <t>06/05/2022 10:18:00</t>
  </si>
  <si>
    <t>01/06/2022 10:49:20</t>
  </si>
  <si>
    <t>25.711.364-7</t>
  </si>
  <si>
    <t>ivan ramon piña colmenares</t>
  </si>
  <si>
    <t>elivan1804@gmail.com</t>
  </si>
  <si>
    <t>949034764</t>
  </si>
  <si>
    <t>buenos días espero que estén bien, escribo debido a que tengo unas licencias medicas que supuestamente tenían pago para el 29 de abril del presente año, y hoy 6 de mayo del mismo año nada que me pagan las licencias, he llamado, ido a sucursal, enviado correo y nada que me dan un respuesta,  aparte de eso tengo una tercera licencia que me le dieron fin por falta de denuncia, siendo que es una continuación de las otras dos licencias, pero igual se adjunto la denuncia al momento de presentar la tercera licencia, necesito por favor una solución urgente ya que tengo cosas que pagar, gastos acumulados ya que las licencias son de hace dos meses prácticamente, necesito una respuesta urgente por favor, agradeciendo su colaboración de antemano me despido, y quedo atento a cualquier información que me puedan dar, o novedad.
Muchas gracias.</t>
  </si>
  <si>
    <t>Respuesta enviada por CRM al correo elivan1804@gmail.com</t>
  </si>
  <si>
    <t>291300</t>
  </si>
  <si>
    <t>06/05/2022 11:30:20</t>
  </si>
  <si>
    <t>17/05/2022 15:22:02</t>
  </si>
  <si>
    <t>16.982.369-3</t>
  </si>
  <si>
    <t>Sandra Valentina Campos Herrera</t>
  </si>
  <si>
    <t>savacampos.h@gmail.com</t>
  </si>
  <si>
    <t>978924842</t>
  </si>
  <si>
    <t>Estimados ISL, el motivo del presente es para para solicitar información respecto del estado de mis licencias médicas, la primera generada el 10 de marzo de 2022 y la segunda es correlativa a esa por 30 días más. comentar que he llamado reiteradas veces a call center solicitando información, sin obtener respuesta favorable, simplemente, "su licencia está en trámite", además he enviado correos a biobio@isl.gob.cl solicitando mayor información, sin recibir resolución a mis consultas.
Espero puedan resolver mis dudas lo antes posible, ya que estoy en espera del pago de dichas licencias por lo que imagino supondrán lo que significa no contar con dicho dinero.
quedo atenta, gracias!</t>
  </si>
  <si>
    <t>Con fecha de hoy 17/05, se cierra reclamo y se da respuesta a usuario</t>
  </si>
  <si>
    <t>291302</t>
  </si>
  <si>
    <t>06/05/2022 11:39:25</t>
  </si>
  <si>
    <t>03/06/2022 11:35:33</t>
  </si>
  <si>
    <t>Juan Opazo</t>
  </si>
  <si>
    <t>Junto con saludar, quisiera establecer un reclamo debido a mi atención en el hospital del trabajador y más en específico hacia el Dr. Carlos Rojas. El día 5/05/2022 tuve cita médica en el hospital del trabajador, en dicha cita el Dr. Carlos Rojas me manifiesta (como en reiteradas ocasiones) que me va a dar el alta porque yo ya estoy capacitado para volver al trabajo, siendo que no es así. Me informa que mi condición médica ya es "secuelar" (palabra que viene ocupando desde la primera vez que me dio el alta en septiembre de 2020) y que ya no necesito el reposo. Yo le digo, que para mi, el reposo lo necesito sólo para mantener una continuidad en mis terapias y de una vez por todas poder rehabilitarme y volver al trabajo (y si, ha habido muchísimo avance desde que el quiso darme el alta hasta el día de hoy), ya que aún no me siento con las capacidades físicas de retornar a mi trabajo. El Dr. me reitera que mi situación es "secuelar" y me menciona que si no me siento capacitado para volver a mi trabajo que me busque otro trabajo (primer reclamo hacia su persona). Luego, de discutirle a él el tema de mi alta (debido a que uno, necesito las terapias para seguir con mi avance; dos, no estoy con la capacidad física para retornar a mis labores y tres, es la única forma que tengo de no perder la continuidad de las terapias, ya que los controles son mensuales y es más rápido volver a activar nuevos ciclos de terapia), le menciono que al fin y al cabo mi retraso se debe a una negligencia por parte de él y del hospital y me responde, diciendo (quizás parafraseando un poco y por como lo entendí yo) que el que tuvo el accidente fui yo, que la culpa del accidente era mía y que el hizo muy bien su trabajo (segundo reclamo hacia él). Esto último (de que si hizo mal su trabajo) se debe a que él cuando me dio el alta en septiembre de 2020 me informó que me estaba dando el alta debido a que mi hueso había consolidado en un 55% o más, no había dolor y no había signos de que el clavo endomedular y los tornillos se hallan movido. Yo le dije que entendía que el hueso estuviera bien (se supone), pero que también necesitaba recuperar mis músculos (dado que cojeaba demasiado en ese entonces) y aún así me dio el alta igual; lo que causo que yo estuviera sin terapia por unos meses hasta que fui reintegrado debido a los muchos reclamos que hice y de ahí en más me atendió el Dr. Ignacio Lasso. Esto hasta que nuevamente en abril-mayo de 2021 me volviera a atender Carlos Rojas y nuevamente me menciona lo mismo; que me dará el alta por las razones ya mencionadas, pero esta vez discutí con él el tema y logré que me diera las terapias y mantuviera el reposo (por las razones antes mencionadas). Luego de esto, en julio me atiende un Dr. que nunca me había atendido y me menciona que al ver mi radiografía el creía que se iba a evaluar la posibilidad de operarme debido a que mi hueso no había consolidado. No me alcanza para seguir con el reclamo, espero me contacte alguien paraterminarlo</t>
  </si>
  <si>
    <t xml:space="preserve">Respuesta Enviada por CRM al correo juan.opazoe@gmail.com </t>
  </si>
  <si>
    <t>291299</t>
  </si>
  <si>
    <t>06/05/2022 11:15:21</t>
  </si>
  <si>
    <t>01/06/2022 10:52:07</t>
  </si>
  <si>
    <t>15.724.162-1</t>
  </si>
  <si>
    <t>ALEJANDRO AGUILAR MARQUEZ</t>
  </si>
  <si>
    <t>aaguilarmarquez@gmail.com</t>
  </si>
  <si>
    <t>993206859</t>
  </si>
  <si>
    <t>44.273.270-1</t>
  </si>
  <si>
    <t>YAHAIRA LEON ARTEAGA</t>
  </si>
  <si>
    <t>NECESITAMOS TENER FECHA DE PAGO DE LM 2-60628985 DE TRABAJADORA YAHAIRA LEON ARTEAGA [44.273.270-1] ESTA FUE EMITIDA EL 23-03-2022</t>
  </si>
  <si>
    <t>Respuesta enviada por CRM al correo aaguilarmarquez@gmail.com</t>
  </si>
  <si>
    <t>291304</t>
  </si>
  <si>
    <t>06/05/2022 13:01:59</t>
  </si>
  <si>
    <t>23/05/2022 12:52:17</t>
  </si>
  <si>
    <t>13.259.558-5</t>
  </si>
  <si>
    <t>JIMMY ALEJANDRO BERRIOS SALFATE</t>
  </si>
  <si>
    <t>beriosjimmy@gmail.com</t>
  </si>
  <si>
    <t>974591467</t>
  </si>
  <si>
    <t>LM EMITIDA CON FECHA 29-03-2022 Y AUN SIN QUE SE ME PAGUE</t>
  </si>
  <si>
    <t>Respuesta enviada por CRM al correo beriosjimmy@gmail.com</t>
  </si>
  <si>
    <t>291307</t>
  </si>
  <si>
    <t>06/05/2022 13:48:28</t>
  </si>
  <si>
    <t>24/05/2022 16:30:21</t>
  </si>
  <si>
    <t>16.050.790-k</t>
  </si>
  <si>
    <t>Exequiel Muñoz Aravena</t>
  </si>
  <si>
    <t>exe_munoz@hotmail.com</t>
  </si>
  <si>
    <t>933439802</t>
  </si>
  <si>
    <t>Pago de licencias Folio 1-40199025 y 9785389-4  con fechas de recepción del 23/03/2022 y  25/03/2022, en consulta previa me indicaron que deberían ser pagadas a en un plazo máximo de 30 días desde su recepción y ya han pasado mas de 40 días.
Por favor indicar fecha de pago de ambas licencias.</t>
  </si>
  <si>
    <t>Respuesta enviada por CRM al correo exe_munoz@hotmail.com</t>
  </si>
  <si>
    <t>291316</t>
  </si>
  <si>
    <t>07/05/2022 21:39:14</t>
  </si>
  <si>
    <t>26/05/2022 13:34:21</t>
  </si>
  <si>
    <t>19/05/2022</t>
  </si>
  <si>
    <t>18.547.889-0</t>
  </si>
  <si>
    <t>Nicole Gómez</t>
  </si>
  <si>
    <t>gomeznicol31@gmail.com</t>
  </si>
  <si>
    <t>950778921</t>
  </si>
  <si>
    <t>Solicito el pago de mi licencia médica del mes de febrero por 13 días esto ya me a superado. Toda mi incapacidad laboral e tenido problemas con los pagos. Esto es denigrante como persona el estar mendigando lo poco que te pagan.
Exijo el pago mi pagoooo!!!! Ya parece una vurla</t>
  </si>
  <si>
    <t>Respuesta enviada por CRM al correo gomeznicol31@gmail.com</t>
  </si>
  <si>
    <t>291312</t>
  </si>
  <si>
    <t>06/05/2022 15:33:55</t>
  </si>
  <si>
    <t>17/05/2022 16:17:58</t>
  </si>
  <si>
    <t>27.108.875-2</t>
  </si>
  <si>
    <t>DUSMARY ANDRADE</t>
  </si>
  <si>
    <t>dusmaryandrade23@gmail.com</t>
  </si>
  <si>
    <t>977957770</t>
  </si>
  <si>
    <t>Estimados, quiero apelar por el pago de mi licencia la cual no fue aceptada por la tramitación fuera de plazo de mi empleador. Por favor quiero recurrir a apelar sobre el pago ya que tengo que pagar arriendo, alimentación y locomoción, y por sobre todo ya que no paso por mis manos la tramitación fuera de plazo. Desde ya les agradezco y espero puedan acoger mi solicitud.</t>
  </si>
  <si>
    <t>Se sube respaldo a CRM con fecha  17/05 y se cierra caso.</t>
  </si>
  <si>
    <t>291325</t>
  </si>
  <si>
    <t>09/05/2022 10:40:23</t>
  </si>
  <si>
    <t>26/05/2022 12:35:11</t>
  </si>
  <si>
    <t>21/05/2022</t>
  </si>
  <si>
    <t>15.059.409-k</t>
  </si>
  <si>
    <t>raquel rojas rivera</t>
  </si>
  <si>
    <t>raquel.rojas.rivera@gmail.com</t>
  </si>
  <si>
    <t>972118827</t>
  </si>
  <si>
    <t>tengo una licencia médica por accidente de transito desde el 7de abril, desde el isl Santiago me enviaron una carta diciendo que el accidente de transito fue aceptado, envíe correo a la oficina del isl de la región de Valparaíso, región a la cual correspondo pero hasta l momento no tengo respuesta alguna si hay alguna fecha de pago para esta licencia, este correo fue enviado hace dos semanas. La semana pasada llame por teléfono donde me indicaron que la licencia se demorada 30 días corrido en realizarse el pago desde la fecha que la licencia se emitió, el día de hoy lunes 9 de mayo volví a llamar para saber sobre el pago de mi licencia, y porque ya pasaron los 30 días corridos, donde me indicaron que el pago de licencia se demora un mes y medio, y que están con retraso de los pagos,  siendo que el plazo legal que tienen para hacer el pago es de 30 días. 
Considerando esto quiero saber saber cuando será la fecha de la licencia, ya que además está aun se encuentra en oficina, necesito saber la fecha de pago y que me paguen esta licencia, no puedo esperar un mes más a que me den una respuesta.</t>
  </si>
  <si>
    <t>Se consulta la unidad de Subsidios regional</t>
  </si>
  <si>
    <t xml:space="preserve">ID DE RECLAMO: 291325
FECHA RESPUESTA: 26-05-2022
Estimada
Sra. Raquel Rojas Rivera 
Presente
 Junto con saludar, a través del presente se da respuesta a su reclamo N° 291325 ingresado mediante nuestro formulario OIRS, referido a la demora en el pago de la licencia médica folio 68812173-6. 
Este Instituto ha revisado su requerimiento, siendo posible informar mediante el presente lo siguiente: se verifica que la licencia médica se encuentra gestionada.
Visto lo anterior, informamos que usted la licencia médica por la cual consulta fue depositada en su Cuenta RUT Banco Estado con fecha 25-05-2022. De igual forma si presenta nuevas dudas respecto a su accidente o al pago de sus licencias médicas puede enviar un correo a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</si>
  <si>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18/05/2022 12:24:31</t>
  </si>
  <si>
    <t>52</t>
  </si>
  <si>
    <t xml:space="preserve">con fecha 07-04-2022 se deriva para gestión de respuesta, se da remiten antecedentes con fecha 17-05-2022, se da VB° 18-05-2022 y se deriva a NC quien en misma fecha da respuesta a usuario
</t>
  </si>
  <si>
    <t>Estimada Nataly Martinez Vidal
Unidad de Prevención de Riesgos Hospital Hernán Henríquez Aravena
Región de La Araucanía
Presente
Junto con saludar, a través del presente se da respuesta a su reclamo N° 290297 ingresado mediante nuestro
formulario OIRS, referido a procedimiento de derivación de casos COVID de funcionarios de este establecimiento.
Este Instituto ha revisado su requerimiento, siendo posible informar mediante el presente lo siguiente:
En antecedente de su solicitud, puedo informar a Ud. lo referido más abajo, como directriz operativa o regla de
trabajo en lo que respecta a estos casos.
En este contexto diferenciamos 2 grandes grupos respecto del origen de ellos, a informar:
1. Casos positivos a COVID 19; sospechosos o asintomáticos con PCR (+) a COVID 19.
2. Casos en riesgo de COVID o Contactos Estrechos Laborales, CELAB.
Para aquellos casos de trabajadores que cumplan con lo referido en el punto 1; procede realizar la denuncia del
siniestro bajo la figura de Accidente de Trabajo, a través de una Denuncia Individual de Accidente de Trabajo, DIAT.
En el proceso calificación de estos casos y de manera interna, el caso se califica de origen bajo la tipología de
siniestro como Enfermedad Profesional de acuerdo con los antecedentes disponibles y evidenciables.
La documentación requerida para la denuncia del siniestro del trabajador/es que hayan requerido atención médica
en alguno de nuestros prestadores médicos en convenio corresponde el envío de:
1. DIAT
2. Formulario de Advertencia
3. Antecedentes clínicos disponibles requeridos para el proceso de calificación. (Dato de Atención de
Urgencia, DAU, Informes de Exámenes de Laboratorio entre otros)
Para los casos que correspondan a la situación establecida en el punto 2, corresponde ingresar denuncia de
siniestro como Denuncia Individual de Enfermedad Profesional, DIEP, la cual, de acuerdo a los antecedentes e
información evidenciable, serán calificados en el mismo flujo de calificación para Enfermedades Profesionales.
Para el ingreso de siniestros en estos casos, procedemos acorde a la normativa MINSAL vigente para la definición y
gestión de estos casos, esto es, que deben cumplir con el criterio de CELAB notificado a través de Epivigila por el
MINSAL y asociado actualmente a brotes en lugares de trabajo.
Como antecedentes para la calificación de estos casos, se realiza seguimiento del trabajador durante el periodo de
aislamiento con el fin de monitorear la aparición de síntomas en cuyo caso corresponde derivar oportunamente a
18/5/22, 11:59 Correo de Instituto de Seguridad Laboral - OIRS N° 290297
https://mail.google.com/mail/u/1/?ik=e1ca129bec&amp;view=pt&amp;search=all&amp;permthid=thread-a%3Ar6130487298521861599&amp;simpl=msg-a%3Ar61321397… 2/2
atención médica en alguno de nuestros prestadores en convenio y establecer a través de los registros ad hoc, el
insumo e información para el proceso de calificación.
Cabe señalar que, para ambos tipos de siniestros, la calificación de origen abarca los criterio</t>
  </si>
  <si>
    <t>291333</t>
  </si>
  <si>
    <t>09/05/2022 12:10:27</t>
  </si>
  <si>
    <t>18/05/2022 12:38:19</t>
  </si>
  <si>
    <t>9.815.821-9</t>
  </si>
  <si>
    <t>Luis Fernando Oyarce Ortiz</t>
  </si>
  <si>
    <t>luisoyarceortiz@gmail.com</t>
  </si>
  <si>
    <t>962598139</t>
  </si>
  <si>
    <t>Necesito favor se realice el pago de mi licencia la cual ingreso el 30-03-2022 y a la fecha no hay pago, mas de un mes, tengo una hija en la universidad y requiero tener dinero, ya no puedo dormir por esta situación, solicito favor me indiquen cuando tendré mi pago</t>
  </si>
  <si>
    <t>Se entrega respuesta con fecha 15-05-2022</t>
  </si>
  <si>
    <t xml:space="preserve">ID DE RECLAMO: 291333
FECHA RESPUESTA: 18-05-2022
Estimado
Luis Fernando Oyarce Ortíz
Presente
Junto con saludar, a través del presente se da respuesta a su reclamo N° 291333 ingresado mediante nuestro formulario OIRS, referido al pago de su licencia médica.
Este Instituto ha revisado su requerimiento, siendo posible informar mediante el presente lo siguiente: lamentamos el atraso en el pago de su licencia, analizaremos nuestros procesos para evitar casos como el suyo. 
Visto lo anterior, indicamos a usted que hoy se realizará el cálculo de su licencia, por lo cual el pago, debe estar disponible en 7 días hábiles aproximadamente, vía deposito en su cuenta Rut.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JOSÉ GRANADA MENESES 
DIRECCIÓN REGIONAL DE O´HIGGINS
INSTITUTO DE SEGURIDAD LABORAL
ETV
</t>
  </si>
  <si>
    <t>291334</t>
  </si>
  <si>
    <t>09/05/2022 12:12:06</t>
  </si>
  <si>
    <t>31/05/2022 12:04:23</t>
  </si>
  <si>
    <t>Patricia perez calisto</t>
  </si>
  <si>
    <t>He hido en reiteradas ocaciones a sucursal a consultar mi caso,otras tantas veces he llamado sin recibir respuesta distinta a "su caso está en revisión" 
El 18 de marzo presenté documentacion para agilizar un poco el trámite y aún no recibo respuesta ni positiva ni negativa.
Ruego favor darme una respuesta clara considerando el tiempo de espera,gracias desde ya</t>
  </si>
  <si>
    <t>Respuesta enviada por CRM al correo negrita420808@gmail.com</t>
  </si>
  <si>
    <t>291331</t>
  </si>
  <si>
    <t>09/05/2022 11:43:43</t>
  </si>
  <si>
    <t>17/05/2022 15:34:33</t>
  </si>
  <si>
    <t>20.306.931-6</t>
  </si>
  <si>
    <t>camila martinez</t>
  </si>
  <si>
    <t>martinezcamila330@gmail.com</t>
  </si>
  <si>
    <t>984748040</t>
  </si>
  <si>
    <t>enfermedad profesional</t>
  </si>
  <si>
    <t>Carta respuesta Reclamo ID N° 291331.</t>
  </si>
  <si>
    <t xml:space="preserve">Estimada
Camila Martínez Bravo
Presente
Junto con saludar, a través del presente se da respuesta a su reclamo N°291331, ingresado mediante nuestro formulario OIRS, referido a enfermedad profesional.
Este Instituto ha revisado su requerimiento, siendo posible informar mediante el presente lo siguiente: nos hemos contactado con usted vía telefónica, ya que no se entiende el motivo de su reclamo, puesto que, en el formulario de Reclamo a través de OIRS, precisamente en descripción de esta presentación/caso, usted expone enfermedad profesional.
Según lo que nos informa, es que hubo una equivocación en la forma de exponer el reclamo y en realidad el fin es, saber del pago de su licencia médica electrónica N° 68318328-8 del 29/03/2020 por 20 días.
Revisando nuestro Sistema, se puede informar que: su licencia médica se encuentra en la etapa de revisión de antecedentes (Pre Contraloría), para pasar a etapa de aprobación (Contraloría) donde se da la orden de calcular y cancelar dicha licencia.  Todo esto con un plazo de 2 semanas a contar de esta fecha.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</si>
  <si>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291343</t>
  </si>
  <si>
    <t>09/05/2022 13:55:22</t>
  </si>
  <si>
    <t>32</t>
  </si>
  <si>
    <t>19.187.401-3</t>
  </si>
  <si>
    <t>Gloria Mey Lee Maulén Cáceres</t>
  </si>
  <si>
    <t>gmmaulenc@gmail.com</t>
  </si>
  <si>
    <t>56959068160</t>
  </si>
  <si>
    <t>DESDE EL DÍA 13/02/22 PRESENTÉ LICENCIA MÉDICA POR 30 DÍAS Y EL 15/03/22 POR 7 DÍAS MÁS POR UN ACCIDENTE DE TRAYECTO,  A LA FECHA AUN NADIE LOGRA DARME RESPUESTA SOBRE LA FECHA DE PAGO DE LA LICENCIA, YA LLEVO 3 MESES SIN SUELDO Y LAS DEUDAS NO DAN PARA MÁS... SOLO ME DICEN QUE ESTÁ EN TRÁMITE Y QUE DEBO ESPERAR, PERO EN UNA OCASIÓN ME DIJERON QUE UNA VEZ INICIADO EL TRÁMITE DEMORABA 20 DÍAS EL PAGO. LA LICENCIA ESTÁ ACEPTADA DESDE EL 26 DE ABRIL Y AUN NO DEFINEN FECHA DE PAGO. NECESITO SOLUCIÓN.</t>
  </si>
  <si>
    <t>291339</t>
  </si>
  <si>
    <t>09/05/2022 13:27:28</t>
  </si>
  <si>
    <t>02/06/2022 13:55:25</t>
  </si>
  <si>
    <t>02/06/2022</t>
  </si>
  <si>
    <t>Mediante el presente documento vengo a interponer reclamo, motivo no pago de la Licencia médica Folio Nro. 69007518-0, del 07/04/2022 al 07/05/2022, toda vez que voy a ser intervenido quirúrgicamente por segunda vez debido a la misma lesión, antecedentes que ustedes los tienen, y las dos licencias anteriores se retrasaron más de dos meses y medio en cancelarlas, casi tres meses sin recibir el seguro, por lo que comprenderán que el costo de vida está elevado y necesito el dinero para susbsistir y concurrir a los controles y exámenes que el Hospital del Profesor me requiere hacer, como asimismo para las necesidades básicas como ser humano y padre de familia, motivo por el cual de manera urgente le solicito agilizar la cancelación, por qué en estos momentos no tengo para movilizarme cuando me llamen para la intervención que será en cualquier momento, cuyo retrasos además no me ayudan en mi recuperación ya que uno entra en un stress permanente al no contar con los recursos para susbsistir, esperando que comprendan la situación y respuesta positiva a mi caso, muchas gracias.</t>
  </si>
  <si>
    <t xml:space="preserve">Respuesta enviada por CRM al correo jfal6383@gmail.com </t>
  </si>
  <si>
    <t>291344</t>
  </si>
  <si>
    <t>09/05/2022 14:11:58</t>
  </si>
  <si>
    <t>13.710.178-5</t>
  </si>
  <si>
    <t>Gladys Sepúlveda Puga</t>
  </si>
  <si>
    <t>gsepulvedap@isl.gob.cl</t>
  </si>
  <si>
    <t>223937503</t>
  </si>
  <si>
    <t>Junto con saludar escribo para hacer presente una situación del día viernes respecto a la atención de un Accidente de Trayecto de una funcionaria de ISL.
La funcionaria Yasna Zúñiga  tuvo el día viernes un accidente de trayecto y fue ingresada a la Sucursal ASCH ubicada en Agustinas 1428, aprox. a las 10:30 horas, siendo atendida y diagnosticada con un esguince en el pie derecho, grado 2, y se le indicó que sería trasladada a su domicilio en una VAN de ASCH.
Ella subió aprox a las 12:00 a la Van, y fue dejada en su casa a las 18:30 horas, estando 6 horas y media dando vuelta por Santiago dejando a otros pacientes, y como vive en la comuna de San Bernardo fue el último recorrido, afectando más a su dolor en el pie, y su condición física.
Comento esta situación por que creo que si el servicio es así siempre, debería existir una priorización por dolencia, o bien informar de ésta situación a fin de decidir si se toma este servicio o no, ya que podría haber preferido la funcionaria trasladarse a su casa en otro medio, aunque tuviera que tener un gasto.
Creo que es importante que hacer saber esta situación ocurrida con el prestador.</t>
  </si>
  <si>
    <t>291345</t>
  </si>
  <si>
    <t>09/05/2022 15:10:16</t>
  </si>
  <si>
    <t>27/05/2022 13:24:22</t>
  </si>
  <si>
    <t>15.106.466-3</t>
  </si>
  <si>
    <t>Andrés Feddersen Martínez</t>
  </si>
  <si>
    <t>andres@lafproducciones.cl</t>
  </si>
  <si>
    <t>56945904940</t>
  </si>
  <si>
    <t>19.117.855-6</t>
  </si>
  <si>
    <t>Michelle Vargas Sepúlveda</t>
  </si>
  <si>
    <t>Estimados ISL, o Liliana, 
Espero que se encuentren muy bien.
Soy Andrés Feddersen, empleador, suscrito a ISL, a través de mi empresa LAF Producciones (76.530.916-6). El 18 de febrero 2022 una trabajadora, Michelle Vargas, tuvo un accidente leve, y la llevamos a la ACHS, donde le negaron la atención. Nosotros le habíamos rellenado una DIAT y la mandamos con ese documento, y aún así, no la quisieron atender. Ella se fue, molesta, al Hospital del Salvador, donde la atendieron, pero tampoco le reconocieron que era trabajadora nuestra. No le quisieron dar licencia, y luego ella la fue a pedir a un tercer lugar. 
Nosotros, después fuimos directamente a ustedes, y rellenamos una DIAT, y está todo en orden. La resolución fue aprobada y fue un accidente de trabajo. Número de resolución: 1472876
Sin embargo, todo este problema de la atención de los prestadores nos ha generado, que la trabajadora nos quiera demandar según ella "por no tener seguro de accidentes", lo cual es falso. Aún comprobando que tengo todo pagado, la DIAT llenada en regla y el seguro corriendo, igual la Inspección del trabajo me quiere pasar una multa, porque en el lugar de emergencias no se timbró la DIAT. ¿Qué se puede hacer en estos casos?
Loretto Araya mi socia y representante legal fue a hablar con ustedes hoy, y dentro de las razones posibles de que haya este mal entendido, es que las personas que atienden el mesón en ACHS o en otras partes, no sepan hacer los papeles. Por favor, aprovechamos de enviar este reclamo, para que le digan a sus prestadores, que tengan mejor información para que no se nos generen problemas graves a quienes estamos siempre al día pagando el seguro. 
Nos gustaría dejar constancia de que no se realizó la atención en ACHS, y que en El Salvador, se le terminó haciendo la atención como "accidente común", aún cuando les insistimos que era un accidente laboral. Hoy tuvimos que ir al Hospital del Salvador, donde ellos se quedaron con la DIAT rellenada por ustedes, para corregir este error de ellos.</t>
  </si>
  <si>
    <t>Respuesta enviada por CRM al correo andres@lafproducciones.cl</t>
  </si>
  <si>
    <t>291353</t>
  </si>
  <si>
    <t>09/05/2022 23:09:37</t>
  </si>
  <si>
    <t>06/06/2022 13:29:32</t>
  </si>
  <si>
    <t>10.125.514-k</t>
  </si>
  <si>
    <t>Gerardo Rojas Parra</t>
  </si>
  <si>
    <t>10101</t>
  </si>
  <si>
    <t>kmndcka@gmail.com</t>
  </si>
  <si>
    <t>989608632</t>
  </si>
  <si>
    <t>El día 26 de mayo sufrí un accidente de trabajo grave, caída de 2 metros, con consecuencia de fractura en una vertebra. Fui trasladado en ambulancia hasta el hospital Sotero del Rio, mi empleador no dio aviso a ISL hasta el 29 de abril. Estuve hospitalizado, sufriendo dolores terribles sin intervención alguna hasta el martes 3 de mayo donde me operaron. Debo agregar que sufrí además la indolencia del médico que atendió mi caso, con el que difícilmente pude hablar. Siguiendo aún con mucho dolor fui dado de alta el 6 de mayo. Mi hermana asistió a la oficina del ISL de calle Teatinos, a poner un reclamo por la mala atención que estaba recibiendo, la funcionaria le indicó que no tenían información de mi caso, no entendían porque no se me había rescatado de ese hospital, pese a que mi empleador lo había solicitado. Hoy 9 de mayo, fue una ambulancia a buscarme y me llevó a la agencia ACHS del San Bernardo a las 9 am, done fui derivado. No tenían ninguna información de mi caso, estuve 2 horas esperando en un pasillo, con todo el dolor que tengo y la escasa movilidad de la que soy capaz. Luego me pasaron a un box, donde permanecí 2 horas más, sin ninguna atención, sólo esperando. No entiendo como puede ser este trato deficiente, indigno, para un trabajador que se supone debe ser protegido por el organismo administrador según la la Ley 16.744. He vivido un infierno desde el accidente, necesito que alguien me explique por qué he sido tratado así, y si esto seguirá del mismo modo, tendré un tratamiento adecuado para recuperarme?, quien falló en esto, por qué todo fue tan lento. Si mi hermana no hubiera ido a reclamar personalmente, ya que por teléfono nadie nos ayudó, estaría abandonado a mi suerte?, fue un accidente laboral, donde está la protección y trato digno del trabajador?
Sólo quiero recuperarme lo mas proto posible, y quiero que el ISL cumpla con su rol de darme la atención eficiente y de calidad que requiero para ello. 
Quedo atento a su pronta respuesta.</t>
  </si>
  <si>
    <t>Respuesta enviada por CRM al correo kmndcka@gmail.com</t>
  </si>
  <si>
    <t>291366</t>
  </si>
  <si>
    <t>10/05/2022 11:22:34</t>
  </si>
  <si>
    <t>06/06/2022 10:20:13</t>
  </si>
  <si>
    <t>22/05/2022</t>
  </si>
  <si>
    <t>11.496.402-6</t>
  </si>
  <si>
    <t>RICARDO GILBERTO PINO CARRASCO</t>
  </si>
  <si>
    <t>pinoricardo224@gmail.com</t>
  </si>
  <si>
    <t>948755386</t>
  </si>
  <si>
    <t>tengo una segunda LM con periodo de reposo que se inicia el 06-04-2022 y estamos a 10-05-2022 ya han pasado 30 días de su emisión y aun se encuentra en etapa de recepción, favor poder apurar el tramite</t>
  </si>
  <si>
    <t>Respuesta enviada por CRM al correo pinoricardo224@gmail.com</t>
  </si>
  <si>
    <t>291363</t>
  </si>
  <si>
    <t>10/05/2022 10:53:31</t>
  </si>
  <si>
    <t>13/05/2022 12:22:51</t>
  </si>
  <si>
    <t>10.669.399-4</t>
  </si>
  <si>
    <t>FERNANDO TAPIA CUBILLOS</t>
  </si>
  <si>
    <t>fernando@avittpro.cl</t>
  </si>
  <si>
    <t>966586249</t>
  </si>
  <si>
    <t>Ha pasado un poco mas de un mes y no tengo noticias cdel pago de mi licencia medica. Necesitó me den una respuesta lo antes posible.
 De antemano muchas gracias</t>
  </si>
  <si>
    <t>Se solicita antecedentes a unidad de subsidios regional, sobre estado de licencias médicas
Se solicita a encargada de prestaciones médicas, sobre demora en etapa de Contraloría de licencia médica del usuario.</t>
  </si>
  <si>
    <t xml:space="preserve">Se adjunta Oficio de respuesta </t>
  </si>
  <si>
    <t>291374</t>
  </si>
  <si>
    <t>10/05/2022 12:34:43</t>
  </si>
  <si>
    <t>09/06/2022 17:17:41</t>
  </si>
  <si>
    <t>09/06/2022</t>
  </si>
  <si>
    <t>Buenas tardes
El motivo de mi reclamo es debido a que mi última licencia medica emitida el 13/04/22  folio 690618060 código de verificación 602640 estando en el plazo máximo para pago, recién el día de ayer se ingreso al sistema por lo que me explican en el ISL está será pagada dentro de 30 días más por lo que esto hace un total de 60 días, cabe destacar que no es mi responsabilidad que en la entidad no realizarán en forma eficiente el ingreso de esta.
Solicito a usted pueda gestionar mi reclamo y solucionar el inconveniente ya que 60 días de demora para el pago de una licencia medica es más que un tiempo excesivo.
Sin otro particular me despido
María Provoste
14.075.177-4</t>
  </si>
  <si>
    <t xml:space="preserve">CON FECHA 09-06-2022, SE DA RESPUESTA A USUARIA VIA CORREO ELECTRONICO </t>
  </si>
  <si>
    <t>Estimada
María Provoste Valeria
Presente
Junto con saludar, a través del presente se da respuesta a su reclamo N° 291374 ingresado mediante nuestro
formulario OIRS, referido a no pago de licencias médicas.
Este Instituto ha revisado su requerimiento, siendo posible informar mediante el presente, que se observa en
nuestra plataforma de tramitación, que licencia reclamada folio N°690618060, se encuentra en etapa de
contraloría médica, y que efectivamente presenta un retraso desde la fecha de emisión.
Por lo anterior, informamos a usted, que el motivo del retraso de su Licencia Médica, es debido a que, el operador
de emisión IMED presentó un problema, y en nuestra plataforma de tramitación, fue posible la visualización de su
licencia médica el día 09-05-2022, donde se procede a su inmediata tramitación.
Importante mencionar, que todo proceso de licencia médica, comienza desde la emisión de Licencia Médica
Electrónica por su médico tratante, posterior a ello, toda Licencia Médica Electrónica en Chile, ingresa al sistema de
tramitación en línea operador IMED o MEDIPASS, quienes derivan la información de la licencia médica a la
institución correspondiente de la tramitación, lamentamos el retraso en esta etapa del proceso, del cual, como
Instituto no tenemos facultades en sus procesos internos.
Visto lo anterior, indicamos a usted que, ante la problemática presentada, se solicitó a unidad de contraloría, la
priorización de su Licencia Médica, con el fin de poder subsanar los tiempos de respuesta.
Por otra parte, informamos que su licencia médica N°70049598-1, fue pagada con fecha 01-06-2022, vía cuenta
Rut. -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t>
  </si>
  <si>
    <t>291380</t>
  </si>
  <si>
    <t>10/05/2022 13:07:11</t>
  </si>
  <si>
    <t>20/05/2022 12:25:39</t>
  </si>
  <si>
    <t>170809599</t>
  </si>
  <si>
    <t>felipe jofré</t>
  </si>
  <si>
    <t>felipe.jofre.z@gmail.com</t>
  </si>
  <si>
    <t>56940813986</t>
  </si>
  <si>
    <t>Se consulta a Unidad de Subsidios de nivel central</t>
  </si>
  <si>
    <t xml:space="preserve">ID DE RECLAMO: 291380
FECHA RESPUESTA: 20-05-2022
Estimado
Don Felipe Jofre Zuñiga
Presente
 Junto con saludar, a través del presente se da respuesta a su reclamo N° 291380 ingresado mediante nuestro formulario OIRS, referido a la demora en el pago de la licencia médica folio 68208195-3.
Este Instituto ha revisado su requerimiento, siendo posible informar mediante el presente lo siguiente: se verifica que la licencia médica se encuentra gestionada.
Visto lo anterior, informamos que usted la licencia médica por la cual consulta fue calculada el día 19-05-2022 y será depositada en su Cuenta RUT el día 30-05-2022.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</si>
  <si>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291383</t>
  </si>
  <si>
    <t>10/05/2022 13:26:33</t>
  </si>
  <si>
    <t>18.466.779-7</t>
  </si>
  <si>
    <t>NICOLE FERNANDA CANDIA RIVAS</t>
  </si>
  <si>
    <t>nicolec.candia@gmail.com</t>
  </si>
  <si>
    <t>935599487</t>
  </si>
  <si>
    <t>Soy trabajadora a Honorarios de la Municipalidad de Estación Central. El día lunes 02/05/2022 tuve un accidente de trayecto, recibiendo atención médica en la Clínica Hospital del Profesor de Estación Central. En esa oportunidad se me diagnosticó fractura de metatarso, con tres días de descanso y uso de bota durante tres semanas. En esa misma oportunidad me dieron hora médica para hoy martes 10/05/2022 a las 12,20 hs. para control de mi fractura.  Acudí HOY a la Clínica Hospital del Profesor como me citaron y al llegar se me informa que NO SERÉ ATENDIDA POR NINGÚN PROFESIONAL MÉDICO debido a que me borraron del sistema del ISL, sin indicarme causa ni haber recibido ninguna llamada telefónica ni aviso por email tanto por la Clínica Hospital del Profesor, como tampoco del ISL.</t>
  </si>
  <si>
    <t>291376</t>
  </si>
  <si>
    <t>10/05/2022 12:56:23</t>
  </si>
  <si>
    <t>24/05/2022 16:25:18</t>
  </si>
  <si>
    <t>13.960.640-k</t>
  </si>
  <si>
    <t>Jose Luis Sepulveda Pavez</t>
  </si>
  <si>
    <t>Traiguén</t>
  </si>
  <si>
    <t>jjsandovals.1988@gmail.com</t>
  </si>
  <si>
    <t>962979321</t>
  </si>
  <si>
    <t>Mi nombre es José Luis Sepulveda Pavez, desde el mes de marzo me declararon enfermedad laboral y me derivaron hacia ustedes, lamentablemente mi situación con usted o mi experiencia con respecto al ISL ha sido pésima ya que aun estoy esperando  que me cancelen una licencia que es desde marzo llamo a su call center he ido presencial a sus oficinas y aun no tengo respuesta , estoy sin remuneración  y sin pago de licencia desde marzo, las deudas se acumulan y ustedes aun no son capaces de cancelar una licencia he hecho todo lo que me han pedido y es por eso que me dirijo a ustedes por estas instancias ya que no tengo más opciones para que le den una pronta solución al pago de la licencia ya que los plazos ya están cumplidos y no he tenido respuesta alguna.
Espero una pronta respuesta  y solución para que me puedan cancelar y así yo poder dar un respiro económicamente hablando.</t>
  </si>
  <si>
    <t xml:space="preserve">con fecha 24-05-2022 se da respuesta a usuario vía correo electrónico </t>
  </si>
  <si>
    <t>Estimado
José Luis Sepúlveda Pavez
Presente
Junto con saludar, a través del presente se da respuesta a su reclamo N° 291376 ingresado mediante nuestro formulario OIRS, referido a no pago de licencias médicas.
Este Instituto ha revisado su requerimiento, siendo posible informar mediante el presente, que se observan en nuestra plataforma de tramitación, las siguientes licencias médicas:
image.png
Visto lo anterior, procedemos a explicar estado de cada licencia según su folio.
1.    Folio 9678141-5, licencia médica tramitada y pagada a cuenta Rut Banco Estado con fecha 19-05-2022.
2.    Folio 68877210-9, anulada por el Médico tratante con fecha 05-05-2022, por periodo de reposo superpuesto, se reemplaza por Licencia Médica Folio 69818052-8.
3.    Folio 69818052-8, emitida con fecha 05-05-2022, por reemplazo en periodo superpuesto, actualmente en pre contraloría.
4.    Folio 70430697-0, emitida con fecha 19-05-2022, actualmente en pre contraloría cumpliendo con el proceso de gestión en tiempo y forma.
Por lo anterior, entendemos su molestia, por lo cual, se solicitará a unidad correspondiente priorizar sus licencias médicas en trámite.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</si>
  <si>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291379</t>
  </si>
  <si>
    <t>10/05/2022 13:04:47</t>
  </si>
  <si>
    <t>24/05/2022 17:15:57</t>
  </si>
  <si>
    <t>Sergio Castro Contador</t>
  </si>
  <si>
    <t>Demora excesiva en el pago de mis licencias médicas, el último pago lo recibí el 4 de marzo de 2022, me encuentro en una situación económica critica, vendiendo mis pertenencias para poder comer y vivir. Por favor agilizar el pago de dos licencias medicas.</t>
  </si>
  <si>
    <t>Se consulta a la Unidad de Subsidios Regional</t>
  </si>
  <si>
    <t xml:space="preserve">ID DE RECLAMO: 291379
FECHA RESPUESTA: 24-05-2022
Estimado
Don Sergio Castro Contador
Presente
 Junto con saludar, a través del presente se da respuesta a su reclamo N° 291379 ingresado mediante nuestro formulario OIRS, referido a la demora excesiva en el pago de sus licencias médicas.
Este Instituto ha revisado su requerimiento, siendo posible informar mediante el presente lo siguiente: se verifica que las licencias médicas se encuentran gestionadas.
Visto lo anterior, informamos que usted el día 20-05-2022 se depositó en su Cuenta RUT Banco Estado el pago de la licencia médica folio 69531042-0 por 26 días. Sumado a lo anterior le informamos el día miércoles 25 de mayo 2022 será pagada la licencia médica folio 69422836-4 por 60 días.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</si>
  <si>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291391</t>
  </si>
  <si>
    <t>10/05/2022 15:59:45</t>
  </si>
  <si>
    <t>18/05/2022 11:17:38</t>
  </si>
  <si>
    <t>10.903.127-5</t>
  </si>
  <si>
    <t>richard ernesto maldonado paredes</t>
  </si>
  <si>
    <t>Santa Cruz</t>
  </si>
  <si>
    <t>magdalena.maldonado.boza@gmail.com</t>
  </si>
  <si>
    <t>971634117</t>
  </si>
  <si>
    <t>porque aun no me han pagado las licencias , ninguna de las que se han enviado, estoy super angustiado depresivo ya que estoy super mal sin dinero porque soy el unico sustento en mi hogar y no he recibido ninguna respuesta , hemos mandado correo, llamado por teléfono todas las semanas y aun no nos responden, tube un accidente laboral , donde quede con 19 puntos , con mucho dolor y moretones en el cuerpo , ademas de perder dos de mis dientes de delante, eso me ha tenido muy mal porque ni reirme puedo me da vergüenza verme asi, porfavor queria saber que pasaba que aun no me dan respuestas de todas las licencias que se han enviado, porfavor necesito urgente el pago para poder pagar lo que nos hemos conseguido estos meses que no he recibido ningun ingreso económico y mas de eso que con suerte me puedo mover con la pierna hinchada y mareado como , pido porfavor que se revicen las licencias para poder solventar el tema economico en mi hogar , que estas muy angustiados por todo este tema, hasta psiquiatra me derivaron porque tantos problemas con este tema me tienen bien mal, estare atento al telefono y correo para que me comenten alguna respuesta, porfavor necesito que me solucionen el problema porque llevo meses sin ningun pago monetario. saludos</t>
  </si>
  <si>
    <t xml:space="preserve">CÁLCULOS DE LICENCIAS </t>
  </si>
  <si>
    <t xml:space="preserve">ID DE RECLAMO: 291391
FECHA RESPUESTA: 18-05-2022
Estimado Richard Maldonado Paredes
Presente
 Junto con saludar, a través del presente se da respuesta a sus reclamos N° 291391, ingresado mediante nuestro formulario OIRS, referido al pago de sus licencias médicas.
Este Instituto ha revisado su requerimiento, siendo posible informar mediante el presente lo siguiente: Lamentamos el atraso de sus licencias médicas, analizaremos nuestros procesos para evitar casos como el suyo.
Visto lo anterior, indicamos a usted que las licencias: N° 67316616-4 (21 días, esta cancelada), N° 68370363-K (11 días) se encuentra calculada y el pago debe estar disponible entre 5 a 8 días hábiles en su cuenta rut. Respecto a las licencias; N° 68849367-6 y N° 70006425-5 están en proceso de revisión por parte del área médica.
Además, nos comprometemos a informar el estado de sus licencias pendientes cada 5 días hábiles al correo electrónico informado magdalena.maldonado.boza@gmail.com.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JOSE GRANADA MENESES
DIRECCIÓN REGIONAL DE O´HIGGINS
INSTITUTO DE SEGURIDAD LABORAL
</t>
  </si>
  <si>
    <t>291385</t>
  </si>
  <si>
    <t>10/05/2022 13:30:59</t>
  </si>
  <si>
    <t>17/05/2022 15:53:46</t>
  </si>
  <si>
    <t>11.893.201-3</t>
  </si>
  <si>
    <t>Claudio Bustos Rebolledo</t>
  </si>
  <si>
    <t>claudiobustos185@gmail.com</t>
  </si>
  <si>
    <t>974587858</t>
  </si>
  <si>
    <t>Estimados
Tengo la licencia N°68193741-2, con fecha reposo del 26/03, hasta la fecha aun no me cancelan. Tengo una pension alimenticia que cancelar, la cual aun no lo realizo, por el NO pago de la licencia.
Por favor, gestionar para el pago, de manera de NO tener problemas con tribunales.
Tengo la licencia continuidad, que tampoco tengo respuesta.
Favor cancelar la licencia para no tener problemas con Tribunales.</t>
  </si>
  <si>
    <t>Carta respuesta a Reclamo ID N° 231385</t>
  </si>
  <si>
    <t xml:space="preserve">Estimado
Claudio Bustos Rebolledo
Presente
Junto con saludar, a través del presente se da respuesta a su reclamo N°291385, ingresado mediante nuestro formulario OIRS, referido a pago de licencia médica.
Este Instituto ha revisado su requerimiento, siendo posible informar mediante el presente lo siguiente: consultando en nuestros sistemas, se puede observar que su licencia médica electrónica N° 68193741-2, del 26 de marzo del presente, se encuentra en etapa de  cálculo aprobado y enviado a Finanzas para ser cancelada, por lo tanto, su dinero  será abonado a su Cuenta Rut a más tardar el viernes 20 del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</si>
  <si>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291406</t>
  </si>
  <si>
    <t>10/05/2022 22:22:48</t>
  </si>
  <si>
    <t>17/05/2022 15:51:11</t>
  </si>
  <si>
    <t>9.017.840-7</t>
  </si>
  <si>
    <t>Patricio Manríquez Abarca</t>
  </si>
  <si>
    <t>patohabana@yahoo.es</t>
  </si>
  <si>
    <t>958943125</t>
  </si>
  <si>
    <t>no tengo información acerca del pago de mis licencias</t>
  </si>
  <si>
    <t>291402</t>
  </si>
  <si>
    <t>10/05/2022 18:31:26</t>
  </si>
  <si>
    <t>26/05/2022 13:38:24</t>
  </si>
  <si>
    <t>13.234.134-6</t>
  </si>
  <si>
    <t>Daniela Rogat</t>
  </si>
  <si>
    <t>danyrogat@hotmail.com</t>
  </si>
  <si>
    <t>973985976</t>
  </si>
  <si>
    <t>no he recibido respuesta por solicitud e transparencia AL 006T0002571, me llegó la confirmación y acuse que se dará curso, pero no recibí la información solicitada</t>
  </si>
  <si>
    <t>Respuesta enviada por CRM, con fecha 26/04/2022 al correo danyrogat@hotmail.com</t>
  </si>
  <si>
    <t>291403</t>
  </si>
  <si>
    <t>10/05/2022 20:12:28</t>
  </si>
  <si>
    <t>26/05/2022 13:42:33</t>
  </si>
  <si>
    <t>264428475</t>
  </si>
  <si>
    <t>Oswaldo Meza</t>
  </si>
  <si>
    <t>acmoralesh.2411@gmail.com</t>
  </si>
  <si>
    <t>997633230</t>
  </si>
  <si>
    <t>La presente es para consultarle porque nos aumentaron el porcentaje de cotización de seguro de accidentes que veníamos pagando de 0,93 a 2,63 si solo somos una microempresa familiar de elaboración de alimentos, no deberíamos pagar un porcentaje tan alto, como se puede hacer la corrección en la página del previred ?</t>
  </si>
  <si>
    <t>Respuesta enviada por CRM, con fecha 26/05/2022, al correo acmoralesh.2411@gmail.com</t>
  </si>
  <si>
    <t>291420</t>
  </si>
  <si>
    <t>11/05/2022 11:34:55</t>
  </si>
  <si>
    <t>07/06/2022 11:42:13</t>
  </si>
  <si>
    <t>27.116.931-0</t>
  </si>
  <si>
    <t>RICHARD GABRIEL ROMERO SEMIDEY</t>
  </si>
  <si>
    <t>richardromero191200@gmail.com</t>
  </si>
  <si>
    <t>962816514</t>
  </si>
  <si>
    <t>TRABAJADOR TIENE UN ACCIDENTE DE TRABAJO CON FECHA 23 DE MARZO 2022 Y MANTIENE 2 LICENCIAS MEDICAS LA PRIMERA AUN SE ENCUENTRA EN CONTRALORIA YA VAN 49 DÍAS SIN UN PAGO</t>
  </si>
  <si>
    <t>Respuesta enviada por CRM al correo richardromero191200@gmail.com</t>
  </si>
  <si>
    <t>311902</t>
  </si>
  <si>
    <t>26/05/2022 13:40:47</t>
  </si>
  <si>
    <t>10/06/2022 14:29:46</t>
  </si>
  <si>
    <t>17.694.267-3</t>
  </si>
  <si>
    <t>Emilio Saldivia</t>
  </si>
  <si>
    <t>emiliosaldivia08@gmail.com</t>
  </si>
  <si>
    <t>941002317</t>
  </si>
  <si>
    <t>Solicito de manera urgente el pago de mi licencia.
Alguna respuesta quedó atento gracias</t>
  </si>
  <si>
    <t>Respuesta enviada por CRM al correo emiliosaldivia08@gmail.com</t>
  </si>
  <si>
    <t>311903</t>
  </si>
  <si>
    <t>26/05/2022 13:57:31</t>
  </si>
  <si>
    <t>13.675.453-k</t>
  </si>
  <si>
    <t>Eyre Trinidad Pacheco Miranda</t>
  </si>
  <si>
    <t>contacto.pronatural@gmail.com</t>
  </si>
  <si>
    <t>56971006007</t>
  </si>
  <si>
    <t>76.649.639-3</t>
  </si>
  <si>
    <t>Comercializadora Pronatural Eyre Pacheco Miranda E</t>
  </si>
  <si>
    <t>Necesito hacer llegar este reclamo en vista de que mejoren sustantiva, rápida y activamente los procedimientos y procesos de trámites. 
No es posible que en plena era digital, en que cada Chileno tenemos clave única, que es una firma electrónica simple, estemos recibiendo documentos que están mal redactados y mal diagramados, para un llenado manual y que deban firmarse manual, para luego enviar digitalizado a un mail para resolver un problema.
La página web del instituto de seguridad laboral deja mucho que desear, es pésimo, he incluso no tiene buzón de OIRS por lo cual tuve que enviar este correo. Es impresentable!.
El problema que quiero resolver es que por error humano mecánico, se pagó las imposiciones de un trabajador en Previred en exceso, ya que no fue considerada su licencia médica, y después de llamar para comunicarme y consultar procedimientos, me indicaron un correo y aún cuando la funcionaria me ha respondido en forma diligente, es impresentable que me envíe formularios de muy mala diagramación, que se deban llenar en forma manual y firmar y luego enviarlos digitalizados. 
Este tipo de trámites debe estar en forma sistematizada, en línea y con formularios que se puedan llenar online, que se verifique mi identidad con clave única y que lleguen rápidamente a los funcionarios que puedan verificar la información, que de hecho podría ser todo sistematizado a tal punto que los funcionarios tampoco deban revisar documentos ya que eso puede dar un error de control de gestión, además deberían estar en línea con los datos de Previred, para confirmar lo que requieran, y además estar en línea con quiénes manejan la información de las licencias médicas. 
Es impresentable que pidan las copias de cédula, ya que es muy inseguro que por el mail yo envíe mi información privada y sensible; fotocopia del rut de la empresa, ya que deben estar conectados con el SII para verificar a la empresa; copia de planillas de declaración si deben estar conectados con Previred;  una carta de solicitud explicando el problema, lo que es más que evidente cuando en otro espacio del formulario indico la razón de mi solicitud;  y que nos envíen 2 formularios, solicitud de trámites y anexos, siendo que en un sólo formulario de puede concentrar la información que requieren, y que definitivamente debería ser un formulario con registro online. 
Es realmente vergonzoso que tengamos un sistema tan deplorable en éstas épocas. 
Como Chilena no tan sólo pido, sino requiero que todo sea expedito, fácil, práctico, ágil, claro, y dejar de lado tanta burocracia, pérdida de tiempo, tramitaciones y papeleo innecesario. 
Lamentablemente tendré que seguir realizando el trámite como me indican porque debo recuperar el dinero pagado en exceso, pero espero que en el corto plazo todo esto que explico se revise, analice, mejore y cambie. 
Atte.
Eyre Pacheco M.</t>
  </si>
  <si>
    <t>311898</t>
  </si>
  <si>
    <t>26/05/2022 12:38:55</t>
  </si>
  <si>
    <t>31/05/2022 15:40:12</t>
  </si>
  <si>
    <t>15.197.817-7</t>
  </si>
  <si>
    <t>Evelyn Navarrete Medina</t>
  </si>
  <si>
    <t>Curanilahue</t>
  </si>
  <si>
    <t>evelynnavarrete.m@gmail.com</t>
  </si>
  <si>
    <t>978435448</t>
  </si>
  <si>
    <t>Estoy preocupada por que la ineficiencia y burocracia que tienen para responder en prácticamente todo lo que otorgan. El año pasado estuve con licencia medica por meses y recién  este año me cancelaron una parte importante de esas licencias, luego de pasar por un proceso tortuoso y de muchos malos ratos . Ahora  Estoy solicitando un documento en donde especifiquen las licencias medicas que me cancelaron el año pasado que fueron menos de la mitad el resto lo hicieron  este años recién...y  me dicen que no es posible, ya que  esos documentos los entregan desde  Santiago, y que al solicitar me aparecen todas juntas . No puede ser que para solicitar un simple documento tengan que realizar un proceso tan largo y completamente burocrático, la Sra del teléfono del ISL me dice que haga un reclamo, lo trágico de esto, es que se pierden tiempo y lo mas probable viendo como son de lentos no me entreguen ese documento a tiempo, pues lo necesito a mas tardar mañana.
No tienen una pagina donde uno pueda descargar eso en forma de certificado ?Por lo visto no,  estos documento uno siempre los necesita para muchas cosas , como por ejemplo tramites . en mi caso debo presentarlo en la universidad para el pago de mi crédito Con otras instituciones no he tenido problemas para descargar todo tipo de documentos. Deberían modernizarse.</t>
  </si>
  <si>
    <t>Con fecha de hoy 31/05 se cierra caso y se sube respaldo a CRM.</t>
  </si>
  <si>
    <t>291419</t>
  </si>
  <si>
    <t>11/05/2022 11:19:55</t>
  </si>
  <si>
    <t>12.261.471-9</t>
  </si>
  <si>
    <t>HUGO ROLANDO ZELAYA CALDERÓN</t>
  </si>
  <si>
    <t>hugo.zelaya.calderon@gmail.com</t>
  </si>
  <si>
    <t>990843568</t>
  </si>
  <si>
    <t>TRABAJADOR CON ACCIDENTE LABORAL DE FECHA 26 DE MARZO 2022 CON TRES LM ELECTRÓNICAS Y LA PRIMERA CON FECHA DE EMISIÓN 28-03 2022 Y AUN SIN PAGO SOLO EN ETAPA DE CONTRALORIA . FAVOR EL TRABAJADOR NECESITA SUBSIDIO</t>
  </si>
  <si>
    <t>311910</t>
  </si>
  <si>
    <t>26/05/2022 15:32:30</t>
  </si>
  <si>
    <t>03/06/2022 13:14:00</t>
  </si>
  <si>
    <t>515907923</t>
  </si>
  <si>
    <t>ARTURO CONTRERAS</t>
  </si>
  <si>
    <t>auditingchile@hotmail.com</t>
  </si>
  <si>
    <t>229461252</t>
  </si>
  <si>
    <t>Estimados saludos cordiales, comento necesitamos el informe de la determinación de la tasa adicional de nuestra empresa 76537646-7, ya que consideramos muy alto el valor de la tasa adicional.</t>
  </si>
  <si>
    <t>Respuesta enviada por CRM al correo auditingchile@hotmail.com</t>
  </si>
  <si>
    <t>311911</t>
  </si>
  <si>
    <t>26/05/2022 15:36:10</t>
  </si>
  <si>
    <t>18.190.186-1</t>
  </si>
  <si>
    <t>Nicole Astorga</t>
  </si>
  <si>
    <t>aguaseluney@gmail.com</t>
  </si>
  <si>
    <t>950141047</t>
  </si>
  <si>
    <t>18.250.236-7</t>
  </si>
  <si>
    <t>Axel Andrades Astorga</t>
  </si>
  <si>
    <t>El día de hoy el trabajador Axel Andrades Astorga. Rut: 18.250.236-7 sufrió accidente laboral. Fue trasladado por su empleador a la Ach en la comuna de la Florida, negándole esta la atención por falta de documentación (autorización de reingreso) a sabiendas que era un accidente nuevo.</t>
  </si>
  <si>
    <t>311905</t>
  </si>
  <si>
    <t>26/05/2022 14:07:33</t>
  </si>
  <si>
    <t>27.247.344-7</t>
  </si>
  <si>
    <t>Yanelys López Cobas</t>
  </si>
  <si>
    <t>yanelys9302@gmail.com</t>
  </si>
  <si>
    <t>56936908860</t>
  </si>
  <si>
    <t>Por medio del presente correo electrónico me dispongo a presentar un reclamo por el cálculo erróneo del Subsidio por Incapacidad Laboral, asociado a la Licencia Médica (la cual adjunto) con número de documento 3065122050-5, con fecha de inicio del reposo día 20 de enero de 2022 y término con fecha 27 de enero de 2022. Debido a Diagnóstico de Infección por SARS-COV-2 y clasificada como Enfermedad Profesional en Resolución No. 1477619 con fecha de Resolución 30 de marzo de 2022, No. de Caso 7023879.
Con fecha 6 de mayo de 2022, fui notificada vía telefónica del monto de pago correspondiente a dicha Licencia Médica,  por un valor total de 115 552 pesos chilenos los cuales deberían ser retirados en cualquier sucursal de Banco Estado. 
Atendiendo a que la renta bruta mensual que recibo por mis prestaciones a honorarios, superan los dos millones de pesos, lo cual refleja la liquidación de Remuneraciones de los tres meses anteriores al inicio de la licencia que adjunto como documento ; considero ínfimo el monto del pago antes mencionado por una licencia correspondiente a 7 días de incapacidad laboral absoluta. Resultando el monto de 115 000 pesos, la suma aproximada correspondiente  al pago de una jornada laboral de un solo día.  
Por tanto, en virtud de lo expuesto y dispuesto en la Ley de y reglamento de Licencias Médicas:
Primero: Solicito la revisión de los antecedentes expuestos.
Segundo: Solicito se modifique la resolución del monto de pago y se autorice el pago de la totalidad que corresponde.
Atentamente;</t>
  </si>
  <si>
    <t>291426</t>
  </si>
  <si>
    <t>11/05/2022 12:45:50</t>
  </si>
  <si>
    <t>02/06/2022 15:53:03</t>
  </si>
  <si>
    <t>11.884.752-0</t>
  </si>
  <si>
    <t>Patricio Mella</t>
  </si>
  <si>
    <t>La Cisterna</t>
  </si>
  <si>
    <t>pamo71@hotmail.com</t>
  </si>
  <si>
    <t>981954817</t>
  </si>
  <si>
    <t>Tengo una licencia desde el día 12 de Abril 2022 y aún no tienen respuesta, aparece como tramitada, me informan que tienen un retraso al pagar las licencias, debo subsistir y pagar deudas ya que no puedo trabajar, quien asume los gastos de intereses por pago fuera de plazo? Me obligan a dejar la licencia y trabajar siendo que tengo que operarme del túnel carpiano por el cuál tengo totalmente dormida mi mano derecha? lo encuentro insólito, que esperar de las otras licencias, poca seriedad</t>
  </si>
  <si>
    <t>Respuesta enviada por CRM al correo pamo71@hotmail.com, previa notificación telefónica.</t>
  </si>
  <si>
    <t>291427</t>
  </si>
  <si>
    <t>11/05/2022 13:12:37</t>
  </si>
  <si>
    <t>07/06/2022 11:36:31</t>
  </si>
  <si>
    <t>23.706.140-3</t>
  </si>
  <si>
    <t>MARIA ESTHER SALDARRIAGA ALAMO</t>
  </si>
  <si>
    <t>mari.es2644@hotmail.com</t>
  </si>
  <si>
    <t>975999313</t>
  </si>
  <si>
    <t>TRABAJADORA CON ACCIDENTE LABORAL Y TRES LME EN EL SISTEMA TIENE UNA EMITIDA EL 08 DEL 04 Y YA HAN PASADO 30 DÍAS SIN PAGO DE ESTA</t>
  </si>
  <si>
    <t xml:space="preserve">Respuesta enviada por CRM al correo mari.es2644@hotmail.com </t>
  </si>
  <si>
    <t>311907</t>
  </si>
  <si>
    <t>26/05/2022 14:58:37</t>
  </si>
  <si>
    <t>09/06/2022 15:12:15</t>
  </si>
  <si>
    <t>101667359</t>
  </si>
  <si>
    <t>robinson gallardo</t>
  </si>
  <si>
    <t>robin.jcm@gmail.com</t>
  </si>
  <si>
    <t>973344662</t>
  </si>
  <si>
    <t>Me llego una resolución  numero 1486129  el trabajador declaro un accidente domestico como accidente de trabajo no corresponde esta resolución,  a el le paso su accidente en su dia de descanso por tanto debe dejar sin efecto esto
el a mi me presento una licencia medica justificando su asistencia al trabajo</t>
  </si>
  <si>
    <t>291439</t>
  </si>
  <si>
    <t>11/05/2022 17:27:28</t>
  </si>
  <si>
    <t>17.580.799-3</t>
  </si>
  <si>
    <t>Carla Vejar Araneda</t>
  </si>
  <si>
    <t>cvejar.araneda@gmail.com</t>
  </si>
  <si>
    <t>995556490</t>
  </si>
  <si>
    <t>Estimados ISL, desde el día 5 de mayo estoy presentando mi caso de incomodidad e imperfectos en la comunicación que provoca la telemedicina con especialista psiquiatra, la primera evaluación con DR Silva fue bien confusa ya que el especialista no sabia porque estaba ahí, no sabia nada de mi caso ya que la interconsulta estaba muy incompleta por lo tanto ocupo mas tiempo de lo esperando descifrando que debía hacer, hizo parte de un peritaje, después lo dejó, me preguntaba a mi porque estaba ahí yo le transmití el mismo mensaje que me dio la coordinadora cuando me llamó por teléfono "que atenderme psiquiatra" el medico no me escuchaba bien y a simple vista no se veían desperfectos en el sistema conectivo, tuve que repetirle el caso muchas veces, no se si el no me escuchaba por defectos de equipo o salud, pero fue bastante tórpida para mi esa evaluación y por lo tanto solicite cambio a modalidad presencial. Estoy con enfermedad profesional de origen psiquiátrico por lo tanto envié un coreo a la coordinadora del ISL Temuco Andrea Conejera Ortega, describiendo las dificultades e incomodidades de la modalidad remota y solicitando un cambio a la modalidad presencial, no obtuve respuesta. El día 9 insistí por correo electrónico pidiendo nuevos contactos donde contactarme  y además argumenté que no podría asistir el día 12 a las 11:00 am a la ACHS a la segunda consulta por telemedicina con el mismo medico  porque mi hija esta con una infección respiratoria baja, eso me significa sacarla de la casa y exponerla (indicación que me dijeron que no podía hacer), la pediatra me entregaron un certificado medico para llevarlo al jardín,  en donde indica el reposo y el diagnostico, en mi  desesperación envié el correo a varios remitente para obtener respuesta, me responde Stephania Isla Henríquez que me indica que están viendo el tema de la modalidad presencial y que para no asistir ese dia 12 a las 11:00 am debo presentar un certificado medico, le envié el que me hizo la pediatra y me lo rechaza por no tener datos de mi nombre, rut, como tutora a cargo del cuidado de la menor, le envié el certificado de nacimiento para que creyera que es mi hija. Estimados yo no puedo asistir porque no quiera es algo de fuerza mayor, si no pedí esos datos que menciona la encargada es porque no  tenia conocimiento de eso, ahora estoy sola con mi hija no puedo salir donde la pediatra a pedir  otro certificado, mi mamá que es mi red de apoyo mas cercano es adulto mayor y esta enferma, mi suegra vive en otra comuna y esta enferma de salud, mi esposo trabaja y mi sobrina de 15 años va al Liceo, un poco de empatía por favor. Me suspendieron la hora con la doctora Lara en red salud mayor, necesitaba que viera el seguimiento los antidepresivos que me  hizo ajuste y cambio, ahora quede sin hora con ella, entiendo que tengo que tenderme con especialista pero yo  también necesito calidad en la atención, mas en el estado en que estoy. Solicito un cambio de hora y de modalidad por favor</t>
  </si>
  <si>
    <t>291440</t>
  </si>
  <si>
    <t>11/05/2022 17:47:55</t>
  </si>
  <si>
    <t>02/06/2022 14:00:31</t>
  </si>
  <si>
    <t>995716181</t>
  </si>
  <si>
    <t>Estimados:
Tengo una licencia médica por accidente laboral número: 69380738-7 desde 21/04/2022 por 15 días.
Necesito por favor que me la cancelen ya que tengo5 hijos que cuidar y compromisos que cancelar.
Es lamentable que todo el tiempo tenga que reclamar.
Por favor necesito una respuesta.</t>
  </si>
  <si>
    <t>291452</t>
  </si>
  <si>
    <t>12/05/2022 10:43:32</t>
  </si>
  <si>
    <t>27/05/2022 16:08:50</t>
  </si>
  <si>
    <t>18.972.981-2</t>
  </si>
  <si>
    <t>Claudia Reijer</t>
  </si>
  <si>
    <t>claudiareijer@gmail.com</t>
  </si>
  <si>
    <t>994991939</t>
  </si>
  <si>
    <t>Se realizo un descuento a mi devolución de impuesto por este medio y requiero explicación, ya que mis cotizaciones de Isapre las pago como particular.</t>
  </si>
  <si>
    <t>Se revisa sistema gestión independientes</t>
  </si>
  <si>
    <t xml:space="preserve">ID DE RECLAMO: 291452
FECHA RESPUESTA: 27-05-2022
Estimada
Sra. Claudia Reijer
Presente
 Junto con saludar, a través del presente se da respuesta a su reclamo N° 291452 ingresado mediante nuestro formulario OIRS, referido al descuento realizado por Operación Renta del Seguro de Accidentes siendo que trabajadora paga cotizaciones de ISAPRE en forma particular.
Este Instituto ha revisado su requerimiento, siendo posible informar mediante el presente lo siguiente: se verifica que efectivamente se realiza descuento de parte de su Operación Renta que un porcentaje de su devolución, pero cabe señalar que este descuento es automático en el caso de los trabajadores honorarios que cuentan con más cinco sueldos mínimos durante un año.
Visto lo anterior, informamos a usted que el descuento de su devolución que se destinó al Instituto de Seguridad Laboral no tiene relación con el descuento dirigido a FONASA, ya que ISL administra la Ley 16.744, el cual es el Seguro Contra Accidentes del Trabajo y Enfermedad Laboral y FONASA entrega las prestaciones en el caso de las enfermedades de origen común. Razón por la cual debe ingresar su consulta a FONASA si se realizó el descuento y usted paralelamente paga un plan de ISAPRE en forma particular.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VALPARAÍSO (S)
INSTITUTO DE SEGURIDAD LABORAL
LRC 
</t>
  </si>
  <si>
    <t>311934</t>
  </si>
  <si>
    <t>26/05/2022 17:18:39</t>
  </si>
  <si>
    <t>Hoy 26/05/2022 me encuentro en espera del pago de mi licencia del mes de abril 06/04/2022. Me parece una falta de respeto que se demoren más de 30 dias en pagar la licencia, yo tengo familia y una hija a la cual tengo que pagarle su pensión y no he podido hacerlo, no tengo nada en el refrigerador para alimentar a mi familia. La licencia fue aceptada el 24 de mayo 2022 y aún siendo 26 de junio 2022 las 17.15 hrs no han liberado el pago. No dan ninguna solución y la gente del call center cero empatía, no dan ninguna respuesta y se enokan cuando uno les pregunta xque no han liberado el pago. Por favor alguna respuesta y pronta solución no puedo alimentar a mi familia de palabras de aliento o de paciencia y mas encima me ganaré una demanda por pensión por culpa de uds y su poca empatia y poca diligencia</t>
  </si>
  <si>
    <t>291448</t>
  </si>
  <si>
    <t>12/05/2022 10:13:59</t>
  </si>
  <si>
    <t>07/06/2022 12:00:57</t>
  </si>
  <si>
    <t>12.958.537-4</t>
  </si>
  <si>
    <t>ANA MOSCOSO ROMAN</t>
  </si>
  <si>
    <t>Tiltil</t>
  </si>
  <si>
    <t>franciscacorderom16@gmail.com</t>
  </si>
  <si>
    <t>954369616</t>
  </si>
  <si>
    <t>Mi caso es el siguiente, llevo mas de un mes con licencia por accidente de trayecto al trabajo, y aún no tengo respuesta de mis licencias, ni del pago, la verdad es que como toda persona tengo necesidades lo cual no cuento con el dinero que debiese haber llegado de las licencias, por favor necesito una pronta respuesta del estado de mis licencias.</t>
  </si>
  <si>
    <t>Respuesta enviada por CRM al correo franciscacorderom16@gmail.com</t>
  </si>
  <si>
    <t>06/05/2022 11:02:22</t>
  </si>
  <si>
    <t>63</t>
  </si>
  <si>
    <t>Con fecha 14-03-2022, se solicita a unidad correspondiente información para dar respuesta.
Con fecha 06-05-2022, se da VB por DR
Con fecha 06-05-2022, se da respuesta a usuaria vía correo electrónico</t>
  </si>
  <si>
    <t xml:space="preserve">"Estimada
ANA MARIA CARRASCO ZAPATA
Presente
Junto con saludar, a través del presente se da respuesta a su reclamo N° 289401 ingresado mediante nuestro formulario OIRS, referido a gestión clínica.
Este Instituto ha revisado su requerimiento, siendo posible informar mediante el presente lo siguiente:
Al revisar los antecedentes disponibles y en base a la información entregada por prestador
en convenio Clínica Mayor se informa:
Efectivamente hubo un retraso en el reagendamineto de atención del área de salud mental atención psicológica.  Prestador clínico Redsalud nos informa que con fecha 04-02-2022 se agendó el segundo control con psicóloga F. Balocchi, la cual, usted suspendió a través de Call center, no efectuándose un reagendamineto de la cita en forma inmediata generando una demora en la continuidad de sus atenciones.
Este instituto, refuerza con prestador en convenio mejorar los flujos internos, para evitar inconvenientes como los que ocurrieron en su caso.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</si>
  <si>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291450</t>
  </si>
  <si>
    <t>12/05/2022 10:22:10</t>
  </si>
  <si>
    <t>07/06/2022 11:48:51</t>
  </si>
  <si>
    <t>117006379</t>
  </si>
  <si>
    <t>elvia echeverria</t>
  </si>
  <si>
    <t>jocelynbecerraecheverria@gmail.com</t>
  </si>
  <si>
    <t>962332933</t>
  </si>
  <si>
    <t>tengo una licencia medica emitida el 8 de marzo la cual aun no sale a pago</t>
  </si>
  <si>
    <t>Respuesta enviada por CRM al correo jocelynbecerraecheverria@gmail.com</t>
  </si>
  <si>
    <t>291451</t>
  </si>
  <si>
    <t>12/05/2022 10:30:09</t>
  </si>
  <si>
    <t>27/05/2022 13:40:04</t>
  </si>
  <si>
    <t>18.248.861-5</t>
  </si>
  <si>
    <t>Brian Sanchez</t>
  </si>
  <si>
    <t>briansanchezcerda@gmail.com</t>
  </si>
  <si>
    <t>996714809</t>
  </si>
  <si>
    <t>El empleador no corresponde al del evento laboral, emitida Salcobrand /corresponde a Rama SPA</t>
  </si>
  <si>
    <t>Respuesta enviada por CRM al correo briansanchezcerda@gmail.com</t>
  </si>
  <si>
    <t>311942</t>
  </si>
  <si>
    <t>26/05/2022 22:16:56</t>
  </si>
  <si>
    <t>12.176.115-7</t>
  </si>
  <si>
    <t>Aracelly Martínez cámara</t>
  </si>
  <si>
    <t>lacelita1907@gmail.com</t>
  </si>
  <si>
    <t>98668607</t>
  </si>
  <si>
    <t>Hace dos semanas me presenté en la sucursal de isl San Miguel dónde se me informo que mi licencia de 77 bis estaba aprobada para pago número de suseso 627 con orden de pago ,el cual hoy 26 mayo 2022 llamo al call Center y me dicen que mi licencia está en la contraloría siendo estudiada ,por lo que entiendo no corresponde la información a mi Dada a través del call Center y la respuesta que me dieron en la sucursal de San Miguel ,por lo que nesecito se me informe el estado real del pago de mi licencia así como a que instancia superior devo dirigirme para dar continuidad a mi reclamo</t>
  </si>
  <si>
    <t>311947</t>
  </si>
  <si>
    <t>27/05/2022 09:14:51</t>
  </si>
  <si>
    <t>08/06/2022 09:57:48</t>
  </si>
  <si>
    <t>17.395.255-4</t>
  </si>
  <si>
    <t>WLADIMIR WOLTER HERRERA RUMINOT</t>
  </si>
  <si>
    <t>wladimir.herrera.ruminot@gmail.com</t>
  </si>
  <si>
    <t>958201573</t>
  </si>
  <si>
    <t>en sucursal de Concepcion, presenta reclamo en formulario papel que dice: "mi queja es por la mala atencion que recibi por parte de la enfermera y la respuesta de que tengo que esperar hasta fin de año siendo que me derivaron a 2 protesistas, 1ro. al que ,e atenderia a fin de año que le quedó mala la que me hizo, hasta le dije y se enojó me dijo eso esta en tu mente y el otro es nuevo pro no he tenido respuesta en meses y lo otor que me dijeron que tenía que esperar ua firma de la persona que hace los pagos al protesista. Esto lo vivi en ISL de la Serena</t>
  </si>
  <si>
    <t>Se sube respaldo a CRM y se cierra caso hoy 08/06.</t>
  </si>
  <si>
    <t>291478</t>
  </si>
  <si>
    <t>12/05/2022 16:26:35</t>
  </si>
  <si>
    <t>31/05/2022 12:12:00</t>
  </si>
  <si>
    <t>12.244.483-K</t>
  </si>
  <si>
    <t>MARCIA VIVIANA OCAMPO AGURTO</t>
  </si>
  <si>
    <t>marcia.ocampoagurto@gmail.com</t>
  </si>
  <si>
    <t>56984185496</t>
  </si>
  <si>
    <t>12244483</t>
  </si>
  <si>
    <t>Apelo a la resolucion #7078915, donde indica que mi accidente de trayecto es de origen comun, dejandome sin el pago de mis licencias medicas y peor aun sin terminar mi tratamiento medico. 
El dia 04/03/2022, me cai al bajar del auto al llegar a mi casa desde mi trabajo, me fracture el tobillo por ambos lados, he asistido a todos los controles medicos, a La Mutual de Trabajadores, quien me ha prestado atencion medica.
 Ayer me llamaron de la Mutual y me indican que por esta resolucion de ISL, no me atenderan mas, y que mi tratamiento quedara sin terminar.
Que les pasa??  Soy trabajadora de este pais, me accidenté y se dan el lujo de calificar en forma arbitraria esta situacion, dejandome en total abandono y desmedro tanto medico como economico. 
Adicional a esto, por la constante preocupacion del dinero ahora sufro de crisis de angustia, no duermo en las noches, me sube la presion.
Quiero que revisen mi caso, necesito la reevaluacion
ES UN ACCIDENTE DE TRAYECTO
Tengo las epicripsis, recetas, licencias en papel
Solo quiero, que me paguen y que me atiendan los medicos y kinesiologos, no puedo quedar asi en el abandono
Soy una persona, madrea trabajadora que merece respeto, justicia
+569 84185496</t>
  </si>
  <si>
    <t>Respuesta enviada por CRM al correo marcia.ocampoagurto@gmail.com</t>
  </si>
  <si>
    <t>291475</t>
  </si>
  <si>
    <t>12/05/2022 16:17:27</t>
  </si>
  <si>
    <t>27/05/2022 15:55:47</t>
  </si>
  <si>
    <t>18.753.010-5</t>
  </si>
  <si>
    <t>Diego Muñoz</t>
  </si>
  <si>
    <t>Puerto Varas</t>
  </si>
  <si>
    <t>18753diegoalejandro@gmail.com</t>
  </si>
  <si>
    <t>981616885</t>
  </si>
  <si>
    <t>Hola buenas tarde quiero poner un reclamo para así ver si me Cancelan luego en diciembre tuve un accidente el cual perdí el brazo derecho quedándome con más o menos 11 cm de el desde entonces me an cancelado solo 2 licencias y aún están pendiente 3, son 3 meses que no eh pagado cuentas ,que no eh comprado comida ,tengo que comprar de comer para mí familia tengo hijos , ojalá tener una respuesta lo antes posible todos los días llamo y me contestan lo mismo que aún están en trámite ,porfavor espero que me contesten</t>
  </si>
  <si>
    <t>solicita fechas de pagos a daf</t>
  </si>
  <si>
    <t>Estimado
Diego Muñoz
Presente
Junto con saludar, a través del presente, se da respuesta al reclamo N°  291475   ingresado mediante nuestro formulario OIRS, por motivo pago de licencias médicas.
 Este Instituto ha revisado su requerimiento, siendo posible informar que Ud. que tiene licencias continuas desde el día 15 de diciembre 2021, encontrándose tres de ellas pagadas según detalle:
Folio
Periodo Reposo
Fecha Pago
8604922-8
15/12/2021 al 13-01-2022
04/02/2022
66768360-2
14/01/2022 al 12-02-2022
24/02/2022
66768594-K
13/02/2022 al 14-03-2022
25/02/2022
La licencia médica folio N°67600494-7 con periodo de reposo 15-03-2022 a 13-04-2022 se encuentra en proceso de pago, el cual se encontrará disponible en su cuenta bancaria  el miércoles 25 de mayo 2022.Cabe señalar que esta licencia médica se encontraba con error en la fecha del accidente al emitirse por parte del médico, por lo que, hubo que solicitar que subsanara dicho error, lo que provocó demora en su proceso.
La licencia médica folio  N° 69430250-5 con periodo de reposo 14-04-2022 por 30 días, fue aprobada el día de hoy. La fecha en que se encontrará disponible su pago en cuenta bancaria es el lunes 30 de mayo de 2022.
La licencia médica  folio N° 70209867-K, período de reposo 14-05-2022 por 30 días, se encuentra en proceso en la Unidad de Pre Contraloría médica desde el 16-05-2022, fecha en que se tramitó por contar con todos los antecedentes.
Lo invitamos a que frente a cualquier necesidad o inquietud, visite nuestra página web www.isl.gob.cl, seleccionando la opción Informaciones y Reclamos -OIRS- donde nos encontramos a disposición para atender su consulta, reclamo, felicitación y/o sugerencia.  Y además por medio de nuestro correo regional loslagos@isl.gob.cl.
Recordamos además que, ante cualquier reclamo, apelación, denuncia o disconformidad, Ud. puede dirigirse a la Superintendencia de Seguridad Social www.suseso.cl
Sin otro particular, le saluda atentamente;
SOFIA BOHLE PÉREZ 
DIRECTORA REGIONAL DE LOS LAGOS 
INSTITUTO DE SEGURIDAD LABORAL</t>
  </si>
  <si>
    <t>291484</t>
  </si>
  <si>
    <t>12/05/2022 18:38:11</t>
  </si>
  <si>
    <t>19/05/2022 10:41:44</t>
  </si>
  <si>
    <t>Álvaro Vergara</t>
  </si>
  <si>
    <t>SE DESISTE DE DENUNCIA DE SIMULACIÓN DE ACCIDENTE DE TRABAJO
Vengo en DESESTIRME de la denuncia por simulación de accidente de trabajo, realizada en contra de doña Andrea Molina Hernández, RUT: 16.655.837-9, realizada mediante Reclamo ID: 291073 de fecha 01/05/2022 , conforme a los nuevos antecedentes de que he tomado conocimiento: 1) Efectivamente el 28-12-2021, doña Andrea Molina Hernández realizó DIAT Folio 1237471, Código del caso N° 976697 a través del prestador ISL (ACHS Linares); 2) Efectivamente la caída que sufrió doña Andrea Molina se debió a los hechos expuestos por ella, esto es: al salir del DAEM Longaví se dirigió hacia la garita de buses ubicada a los pies de la pasarela Longaví, pista norte, en donde producto del uso de zapatos altos, piedras, tierra suelta y desnivel existente en la tierra provocaron su caída. De hecho por las malas condiciones del terreno de la garita de buses, la municipalidad, después de la caída de doña Andrea pavimentó dicho rectángulo de tierra, lo cual es posible contrastar con fotografías de antes y ahora. La información referida al consumo de Tramadol y convulsiones sufridas por ella informadas por mí, fueron incorrectas y aclaradas por doña Andrea a mi persona, por cuanto, a raíz de una micro fractura que sufrió doña Andrea   tiempo atrás en una de sus muñecas, le recetaron Tramadol, pero en dosis adecuadas y controladas. Que si bien, en uno de los Datos de Atención de Urgencia, el de 17/12/2021 N° 1425000 del Hospital de Linares se indicó “suspender el uso del Tramadol”, ello fue porque la propia señora Andrea Molina Hernández  informó que tomaba dicho medicamento por su micro fractura, pero como es posible constatar en ese mismo D.A.U. en el rubro “Observación”: “SU CONDICIÓN CLÍNICA SUFRIDA NO ES POR EL USO DE TRAMADOL, SINO QUE AMERITA ESTUDIO”. Es más la Trabajadora Social,  de nombre Nastassja Núñez Guerrero de la Unidad de Gestión Social del ISL tomó contacto con doña Andrea el 12-01-2022 despejando toda duda en dicha entrevista respecto de la no incidencia del tramadol en el accidente de doña Andrea; 3) En cuanto a los whatsapp acompañados, ello se debe a que tanto ella como quien suscribe nos preguntamos si habría tenido incidencia el tramadol, pero el mismo médico que la atendió fue categórico en afirmar que no, ya que la cantidad que ella tomaba era la indicada y sólo en sobredosis podría recién ahí, y, en algunas personas, causar convulsión. 3) En cuanto al horario laboral informado en el Anexo 1.B Complemento de DIAT Trabajador Independiente, era el horario que efectivamente ella cumplía, ya que donde trabajaba hasta el día jueves era en el Cesfam Amanda Benavente, pero en el DAEM sí trabajaba los días viernes. Y en cuanto a la diferencia de 3 horas v/s las 30 de su contrato de trabajo se debe a que contabilizó las horas de colación. En atención a los nuevos antecedente solicito dejar sin efecto mi denuncia y mantener incólume la Resolución N° 1433602 de 09-01-2022 para el Caso N° 6842382.</t>
  </si>
  <si>
    <t>Carta Respuesta Reclamo ID N° 291484.</t>
  </si>
  <si>
    <t xml:space="preserve">Estimado
Álvaro Vergara Bravo
Presente
Junto con saludar, a través del presente se da respuesta a su reclamo N°291484, ingresado mediante nuestro formulario OIRS, referido a desiste de Denuncia de Simulación de Accidente de Trabajo realizada por Sra. Andrea Molina Hernández.
Este Instituto ha revisado su requerimiento, siendo posible informar mediante el presente lo siguiente:  Debido al reclamo que usted realiza en nuestro Instituto, a través de  Plataforma OIRS, con fecha 05/05/2022, donde denuncia Simulación de Accidente de Trabajo de la Sra. Andrea Molina Hernández, Rut: 16.655.837-9, proporcionando diversos antecedentes para respaldar su reclamo, se envió el caso a Nivel Central del ISL, específicamente a Unidad Médica, solicitando estudiar y analizar los antecedentes aportados, para recalificar, si procede.
La información del resultado de este análisis se le informó por correo electrónico con fecha 12 de mayo del presente.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</si>
  <si>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291486</t>
  </si>
  <si>
    <t>12/05/2022 20:34:44</t>
  </si>
  <si>
    <t>24/05/2022 15:11:48</t>
  </si>
  <si>
    <t>11.534.586-9</t>
  </si>
  <si>
    <t>Alfonso Eduardo Riquelme Salinas</t>
  </si>
  <si>
    <t>alfonso.riquelme@altolibralogistica.com</t>
  </si>
  <si>
    <t>981204750</t>
  </si>
  <si>
    <t>Trabajador Luis Fuentes rut 19775643-8 se accidentó en mi empresa y al día de hoy no se le ha pagado ninguna licencia médica, por lo que solicito se haga las gestiones correspondiente para dar solución. Las prestaciones médica han estado todo bien, pero no así el pago de las licencias médicas. El trabajador necesita de esos recursos!! Gracias</t>
  </si>
  <si>
    <t>Se consulta unidad de subsidios regional</t>
  </si>
  <si>
    <t xml:space="preserve">ID DE RECLAMO: 291486
FECHA RESPUESTA: 24-05-2022
Estimado
Don Alfonso Riquelme Salinas
Presente
 Junto con saludar, a través del presente se da respuesta a su reclamo N° 291486 ingresado mediante nuestro formulario OIRS, referido a la demora en el pago de la licencia médicas de su trabajador Luis Fuentes Hormazabal RUT 19775643-8.
Este Instituto ha revisado su requerimiento, siendo posible informar mediante el presente lo siguiente: se verifica que las licencias médicas de su trabajador se encuentran gestionadas.
Visto lo anterior, informamos que usted que con fecha 28-04-2022 se pagó la licencia médica folio 67746255-8 bajo la modalidad pago cash, siendo cobrada por su trabajador 19-05-2022, sumado a los anterior con fecha 20-05-2022 se le cancela la licencia médica folio 69387528-5 bajo la misma modalidad, por lo que se le informa telefónicamente el día 23-05-2022 que se acerque a Banco Estado.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VALPARAÍSO (S)
INSTITUTO DE SEGURIDAD LABORAL
LRC 
</t>
  </si>
  <si>
    <t>311966</t>
  </si>
  <si>
    <t>27/05/2022 11:34:05</t>
  </si>
  <si>
    <t>09/06/2022 10:09:30</t>
  </si>
  <si>
    <t>11.675.235-2</t>
  </si>
  <si>
    <t>Sergio Oses Vasquez</t>
  </si>
  <si>
    <t>sergioosesv@gmail.com</t>
  </si>
  <si>
    <t>978005421</t>
  </si>
  <si>
    <t>El día 25 de mayo pasado concurri a recibir atención medica por parte del prestador ACHS de Talca, por mi denuncia de enfermedad profesional, en la cual el medico emitió una licencia medica por 30 días, desafortunadamente a pesar que explique claramente que se trataba de una enfermedad profesional, el medico extendió la licencia como tipo 5, la cual corresponde a accidente de trabajo. Debido a lo anterior, recibo llamada de la oficina de personal de la Direccion de Servicio de Salud por el error en la licencia, solicitándome le remitiese copia de la denuncia realizada por mi, el funcionario de personal que me llamo, quedo de comunicarse directamente con ISL para resolver el problema de emisión de la licencia medica por el prestador. Sin embargo, no me da tranquilidad lo indicado y solicito se corrija de parte vuestra el error de emisión de licencia, por parte del prestador, a la brevedad posible, para no afectar mi estabilidad psicosocial y que se informe al respecto. 
En segundo termino quiero manifestar mi preocupación por el proceso de evaluación de puesto de trabajo previo a la calificación de mi denuncia, porque estoy informado que el testigo que yo indique en mi primera atención en ACHS, el 5 de mayo pasado, aun no ha sido llamado a declarar, lo cual me genera dudas sobre la legitimidad y legalidad del proceso de calificación de mi denuncia, por lo cual, solicito se garantice que el proceso de calificación se lleve a cabo según lo dispuesto por las disposiciones de la Superintendencia de Seguridad Social y se me informe al respecto.</t>
  </si>
  <si>
    <t>CARTA RESPUESTA RECLAMO ID N° 311966.</t>
  </si>
  <si>
    <t xml:space="preserve">Estimado 
José Oses Vásquez
Presente
Junto con saludar, a través del presente se da respuesta a su reclamo N°311966, ingresado mediante nuestro formulario OIRS, referido a la mala extensión de licencia médica por parte de ACHS y a preocupación por proceso de Evaluación de Puesto de Trabajo de su denuncia de Enfermedad Profesional.
Este Instituto ha revisado su requerimiento, siendo posible informar mediante el presente lo siguiente: En lo que se refiere a su primera interrogante, relacionada con la mala extensión de licencia médica electrónica por parte de la Asociación Chilena de Seguridad, Se ha revisado en sistema interno de nuestro Instituto y lo que se visualiza es que no o existe problema, ya que en la revisión de los antecedentes en etapa de Pre Contraloría, en Nivel Central del ISL, se ha comprobado que corresponde a una Enfermedad Profesional y no a un Accidente Laboral.
En la segunda interrogante, que corresponde a la Evaluación del Puesto de Trabajo por su denuncia de Enfermedad profesional, específicamente en lo relacionado a la persona indicada por usted para testificar, se ha realizado la consulta a usted vía telefónica, aclarándonos que ya el Prestador Médico se puso en contacto con la persona e hicieron las consultas relacionadas con el trabajo que realiza, todo esto, a fin de seguir con el protocolo de la denuncia.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</si>
  <si>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311971</t>
  </si>
  <si>
    <t>27/05/2022 12:06:37</t>
  </si>
  <si>
    <t>9.087.145-5</t>
  </si>
  <si>
    <t>veronica vergara</t>
  </si>
  <si>
    <t>nicovergara0698@gmail.com</t>
  </si>
  <si>
    <t>984379522</t>
  </si>
  <si>
    <t>Presento este reclamo por la excesiva demora en la tramitación y pago de mis licencias medicas producto de un grave accidente que me tiene imposibilitada de trabajar en mis dos empleadores. La primera licencia por 30 días fue a contar del 07 de abril hasta el 5 de mayo, las que aun no han sido pagadas causándome un problema económico respecto de la segunda licencia a contar del día 06 de mayo hasta el 06 de junio tampoco tengo información al respecto y el debido pago. solicito encarecidamente la solución a este problema.</t>
  </si>
  <si>
    <t>23/05/2022 12:48:17</t>
  </si>
  <si>
    <t>Respuesta enviada por CRM al correo mariacristihenriquez@gmail.com</t>
  </si>
  <si>
    <t>311981</t>
  </si>
  <si>
    <t>27/05/2022 14:55:18</t>
  </si>
  <si>
    <t>08/06/2022 09:59:46</t>
  </si>
  <si>
    <t>13.630.291-4</t>
  </si>
  <si>
    <t>GUIDO PATRICIO MOYNA BUSTOS</t>
  </si>
  <si>
    <t>guido.moyna@gmail.com</t>
  </si>
  <si>
    <t>978785317</t>
  </si>
  <si>
    <t>en sucursal de Concepcion. presenta relamo en papel que dice: " para hoy viernes 27 de mayo fui citado por Julian Arevalo el que me comunicó el dia martes 24 de mayo que estaría listo hoy el pago correspondiente a mi reembolso. Total que responde a la atencion de urgencia y medicos producto de un atropello, en el trayecto del lugar de trabajo en direccion a mi hogar. Presenté toda la documentacion que se me solicitó el 24 de febrero, desde ahi a la fecha solo he tenido respuesta de espera y que mi pago estaría aprobado recien lunes 23 de mayo me solicitan pagaré de la clinica el cual entregué al instante y me llama por telefono Julian Arevalo el martes 24 para venir hoy</t>
  </si>
  <si>
    <t>Se sube respaldo a CRM y se cierra el caso hoy 08/06.</t>
  </si>
  <si>
    <t>291503</t>
  </si>
  <si>
    <t>13/05/2022 11:25:50</t>
  </si>
  <si>
    <t>18/05/2022 13:41:14</t>
  </si>
  <si>
    <t>19.337.613-4</t>
  </si>
  <si>
    <t>Mariana olmos</t>
  </si>
  <si>
    <t>narabebe2245@gmail.com</t>
  </si>
  <si>
    <t>982393507</t>
  </si>
  <si>
    <t>Buenas quiero hacer un reclamo ya que mi licencia aun no es pagada llevo 2 meses esperando mi licencia es del 18 de marzo que impotencia que no se pongan en el lugar de uno ya que cuento con ese dinero y estoy sin trabajo  exijo  una respuesta inmediata</t>
  </si>
  <si>
    <t>Se consulta a unidad de subsidios regional</t>
  </si>
  <si>
    <t xml:space="preserve">ID DE RECLAMO: 291503
FECHA RESPUESTA: 18-05-2022
Estimada
Sra. Mariana Olmos
Presente
 Junto con saludar, a través del presente se da respuesta a su reclamo N° 291503 ingresado mediante nuestro formulario OIRS, referido a la demora en el pago de la licencia médica folio 67872687-7.
Este Instituto ha revisado su requerimiento, siendo posible informar mediante el presente lo siguiente: se verifica que la licencia médica se encuentra gestionada.
Visto lo anterior, informamos que usted la licencia médica por la cual consulta fue depositada en su Cuenta RUT Banco Estado con fecha 17-05-2022.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</si>
  <si>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311976</t>
  </si>
  <si>
    <t>27/05/2022 14:04:17</t>
  </si>
  <si>
    <t>Encuentro una falta de respeto enorme que llame el día martes 24 y me digan que ya estaba aceptada mi licencia medica y que llame el viernes 27 para mas información, llamo hoy viernes 27 y me dicen que hoy recién fue aceptada la licencia y contestando de muy mala forma sean claros con la información, todos los meses tengo problemas con el isl de que tuve mi accidente</t>
  </si>
  <si>
    <t>10/05/2022 17:10:50</t>
  </si>
  <si>
    <t>Con fecha 18-04-2022, se envía requerimiento a Salud Laboral 
Con fecha 06-05-2022 se da visto bueno por parte de DR
Con fecha 10-05-2022, se da respuesta a usuaria vía correo electrónico</t>
  </si>
  <si>
    <t xml:space="preserve">Estimada
NIRA JEANNETTE MONSALVE MARTINEZ
Presente
Junto con saludar, a través del presente se da respuesta a su reclamo N° 290473 ingresado mediante nuestro
formulario OIRS, referido a problemas respecto de procedimientos clínicos-administrativos establecidos entre el
Instituto de Seguridad Laboral y Clínica Redsalud.
Este Instituto ha revisado su requerimiento, siendo posible informar mediante el presente lo siguiente:
Revisando antecedentes disponibles en nuestro sistema y con nuestro prestador en convenio, podemos informar
que efectivamente hubo un retraso importante en la atención de su accidente, relacionada con evento ocurrido en
el trayecto mientras se dirigía a atenciones médicas por siniestro de calificación laboral.
Al reunirnos con Clínica Red salud, dicho centro clínico revisará los procesos administrativos, para evitar este tipo
de retrasos e inconvenientes, relacionados con orientación y atenciones de salud en este tipo de situaciones.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</si>
  <si>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291510</t>
  </si>
  <si>
    <t>13/05/2022 12:26:26</t>
  </si>
  <si>
    <t>07/06/2022 11:52:58</t>
  </si>
  <si>
    <t>20.446.284-4</t>
  </si>
  <si>
    <t>Jeremmy carrasco</t>
  </si>
  <si>
    <t>jeremmyexequiel@gmail.com</t>
  </si>
  <si>
    <t>936336168</t>
  </si>
  <si>
    <t>Necesito presentar un reclamo o solicitud en base a las licencias médicas que tengo con el ISL, ya que llevan bastante tiempo y no se me ha pagado ninguna, dijeron que cuando llegara la resolución del caso las autorizarían pero ya llegó y aún no me dan fecha de pago, en serio necesito el dinero y ha pasado mucho tiempo desde las licencias, al menos desde las primeras 2.</t>
  </si>
  <si>
    <t>Respuesta enviada por CRM al correo jeremmyexequiel@gmail.com</t>
  </si>
  <si>
    <t>291505</t>
  </si>
  <si>
    <t>13/05/2022 11:29:41</t>
  </si>
  <si>
    <t>25/05/2022 16:47:50</t>
  </si>
  <si>
    <t>Junto con saludar necesito imperiosamente es pago de mis licencias médicas las cuales no han Sido canceladas desde el día 07/12/2021 hasta mi última licencia 05/02/2022 además nadie a entregado una respuesta adecuada indicando en que proceso se encuentran y lo más importante cuando serán canceladas encuentro que a pasado un tiempo más que prudente para el pago de estás que duran hasta el próximo control en junio
Favor dar respuesta aclarando porque tanta demora y cuando serán canceladas.
Por último se me derivo a fisiatra y indican que la dará médico de la ACHS solicito sea visto con el médico de clínica andes salud
Por mi parte me urge dar pronta celeridad a mis peticiones y ver posibilidad de ser atendido por anestesiólogo en manejo de dolor 
Luis Montoya Millar</t>
  </si>
  <si>
    <t>Se da respuesta y se  cierra caso con fecha 25/05.</t>
  </si>
  <si>
    <t>311986</t>
  </si>
  <si>
    <t>27/05/2022 15:25:02</t>
  </si>
  <si>
    <t>103282322</t>
  </si>
  <si>
    <t>Karin Santander</t>
  </si>
  <si>
    <t>Calera de Tango</t>
  </si>
  <si>
    <t>ksantander@bioplastic.cl</t>
  </si>
  <si>
    <t>993198392</t>
  </si>
  <si>
    <t>77704270K</t>
  </si>
  <si>
    <t>Polietileno Bioplastic Chile Spa</t>
  </si>
  <si>
    <t>He intentado cargar planilla de contratos masivo a la página y ésta no responde, necesito prorroga para la carga masiva</t>
  </si>
  <si>
    <t>291517</t>
  </si>
  <si>
    <t>13/05/2022 13:43:46</t>
  </si>
  <si>
    <t>24/05/2022 16:33:51</t>
  </si>
  <si>
    <t>99105348</t>
  </si>
  <si>
    <t>alejandro castro</t>
  </si>
  <si>
    <t>acastro2789@hotmail.com</t>
  </si>
  <si>
    <t>998247614</t>
  </si>
  <si>
    <t>9.910.534-8</t>
  </si>
  <si>
    <t>al intentar sacar certificados en línea, me pide actualizar mis datos, al momento de ingresar actualización de datos, siempre aparece error y no se actualizan, por lo que no puedo obtener los certificados en línea</t>
  </si>
  <si>
    <t>Respuesta enviada por CRM al correo acastro2789@hotmail.com</t>
  </si>
  <si>
    <t>291518</t>
  </si>
  <si>
    <t>13/05/2022 15:21:40</t>
  </si>
  <si>
    <t>30/05/2022 16:37:55</t>
  </si>
  <si>
    <t>30/05/2022</t>
  </si>
  <si>
    <t>17.940.082-0</t>
  </si>
  <si>
    <t>Luciana Roa Lopez</t>
  </si>
  <si>
    <t>lucianaroa.91@gmail.com</t>
  </si>
  <si>
    <t>967292986</t>
  </si>
  <si>
    <t>Buenas tardes, junto con saludar cordialmente, quisiera manifestar mi molestia debido a las prestaciones como accidente laboral, el día lunes 09/05/22 me acerco a red salud a realizar la denuncia por accidente laboral, dado esto una vez que me atiende médico me emite una licencia por 5 días a lo cual consulto que sucede si se termina la licencia y me responde que debo tener control con traumatologo, lo que esto no se ha gestionado por la clinica, nadie se ha puesto en contacto conmigo, los dolores persisten y aun peor la analgesia se me termino, el día lunes debiera de volver a mi trabajo ya que no tengo más licencia debido a que falta este control, mi consulta es que hacer vuelvo a trabajar con el dolor hasta que algún día se comuniquen conmigo para acceder a la prestación, yo entiendo que quizás esta saturado el tema de las atenciones, pero por último preocúpense que sucede con el paciente si todavía no gestionan nada. 
Saludos</t>
  </si>
  <si>
    <t xml:space="preserve">Con fecha 19-05-2022, se remite propuesta de respuesta
Con fecha 27-05-2022, se da VB° de DR
Con fecha 30-05-2022, se da respuesta a usuaria vía correo electrónico </t>
  </si>
  <si>
    <t xml:space="preserve">Estimada
Luciana Roa López
Presente
Junto con saludar, a través del presente se da respuesta a su reclamo N° 291518 ingresado mediante nuestro
formulario OIRS, referido atenciones clínicas con traumatólogo.
Este Instituto ha revisado su requerimiento, siendo posible informar mediante el presente, que existieron
dificultades en el proceso de gestión clínicas, las cuales fueron subsanadas.
Visto lo anterior, indicamos a usted que de acuerdo a lo informado por prestador médico Redalud, su hora con
traumatólogo fue agendada el día 16-05-2022, a la cual, usted asistió, y donde se otorga Licencia Médica a contar
del día 16-05-2022, por 15 días, generando la continuidad en el responso respecto de primera licencia otorgada.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</si>
  <si>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311992</t>
  </si>
  <si>
    <t>27/05/2022 15:52:14</t>
  </si>
  <si>
    <t>03/06/2022 09:33:53</t>
  </si>
  <si>
    <t>18.549.542-6</t>
  </si>
  <si>
    <t>pamela leal</t>
  </si>
  <si>
    <t>Futrono</t>
  </si>
  <si>
    <t>pameleal@hotmail.cl</t>
  </si>
  <si>
    <t>964886666</t>
  </si>
  <si>
    <t>presento reclamo por el atraso de pago de mi licencia medica, ya han 34 días hábiles y aun no se me cancela.</t>
  </si>
  <si>
    <t xml:space="preserve">ID DE RECLAMO: 311992
FECHA RESPUESTA: 01-06-2022
Estimada Sra. Pamela Leal 
Presente
Junto con saludar, a través del presente se da respuesta a su reclamo N° 311992 ingresado mediante nuestro formulario OIRS, referido a pago de subsidio de incapacidad laboral.
Este Instituto ha revisado su requerimiento, siendo posible informar mediante el presente lo siguiente: Licencia médica se pagó el día 01-06-2022
Visto lo anterior, indicamos a usted que una vez revisados los antecedentes hemos comprobado que su licencia ha culminado las etapas de tramitación y se encuentra pagada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PATRICIO OLIVERA FUENTEALBA
DIRECCIÓN REGIONAL DE LOS RÍOA
INSTITUTO DE SEGURIDAD LABORAL
</t>
  </si>
  <si>
    <t>291514</t>
  </si>
  <si>
    <t>13/05/2022 12:58:09</t>
  </si>
  <si>
    <t>24/05/2022 15:37:47</t>
  </si>
  <si>
    <t>19.050.008-k</t>
  </si>
  <si>
    <t>JAN FRANCO ALEXIS RIVERA MARTINEZ</t>
  </si>
  <si>
    <t>janrivera.jr@gmail.com</t>
  </si>
  <si>
    <t>974429868</t>
  </si>
  <si>
    <t>Reclamo atraso pago licencias médicas</t>
  </si>
  <si>
    <t>Se sube respaldo a CRM y se  cierra caso hoy 24/05.</t>
  </si>
  <si>
    <t>291524</t>
  </si>
  <si>
    <t>14/05/2022 09:09:15</t>
  </si>
  <si>
    <t>23/05/2022 10:34:50</t>
  </si>
  <si>
    <t>16.736.737-2</t>
  </si>
  <si>
    <t>Katherinne carriel</t>
  </si>
  <si>
    <t>carrielvalenzuelak@gmail.com</t>
  </si>
  <si>
    <t>962205477</t>
  </si>
  <si>
    <t>Mi licencia médica no ha sido pagada, estoy esperando desde octubre del año 2021, me parece increíble esta situación. Tomaré medidas extremas!</t>
  </si>
  <si>
    <t>enviada</t>
  </si>
  <si>
    <t>09/05/2022 13:11:03</t>
  </si>
  <si>
    <t>Respuesta enviada por CRM al correo eli.karen1975@gmail.com</t>
  </si>
  <si>
    <t>291521</t>
  </si>
  <si>
    <t>13/05/2022 15:44:36</t>
  </si>
  <si>
    <t>14.167.260-6</t>
  </si>
  <si>
    <t>Maria Barrientos</t>
  </si>
  <si>
    <t>la.gata23@gmail.com</t>
  </si>
  <si>
    <t>995418226</t>
  </si>
  <si>
    <t>17.243.803-2</t>
  </si>
  <si>
    <t>Camila Vasquez Lamoza</t>
  </si>
  <si>
    <t>estimados ISL en pagina se indica que en red de prestadores, tramite de ingreso de Licencia Medica para el pago debiera ser realizado en forma interna entre prestador e ISL, hoy he llamado al call center pero se encuentra solo el denuncio no la LM, adjunto pagina de la información (https://www.isl.gob.cl/tramitacion-licencia-medica/)</t>
  </si>
  <si>
    <t>291532</t>
  </si>
  <si>
    <t>15/05/2022 22:47:02</t>
  </si>
  <si>
    <t>15.284.477-8</t>
  </si>
  <si>
    <t>daniela loebel</t>
  </si>
  <si>
    <t>dani_loebel@yahoo.com</t>
  </si>
  <si>
    <t>966875020</t>
  </si>
  <si>
    <t>llevo con licencia médica por COVID y secuelas de este desde enero de 2021. en agosto de 2021 fui derivada del ISL a ACHS para continuar mi tratamiento. Durante todo este tiempo me he mantenido en controles con medicina interna, cardiología y fisiatría, en múltiples oportunidades he sido derivada a inmunólogo por el tema de RAM a la vacuna y a neurología por neuralgia del trigémino post COVID. la ACHS cada vez que solicita una interconsulta con especialista el ISL debe autorizarla. resulta que cada vez que se han solicitado el ISL las ha rechazado, la ACHS incluso ha solicitada evaluaciones por dichos especialistas en el hospital de Puerto Montt, a lo que no acceden.  Yo soy funcionaria de hospital de Puerto Montt y me encuentro con licencia laboral y además existen 2 resoluciones de SUSESO confirmando esto. No soy el único caso, es el colmo que una mutualidad rechaza las atenciones indicadas por un especialista si se supone que tienen que velar por mi rehabilitación. En abril de 2022 me evaluó neurocirujano Dr Sfeir en ACHS ante rechazo de interconsultas por neurología por ISL, y solicita exámenes y continuar manejo por neurología. Ya van mas de 8 meses esperando dicha evaluación y aun no hay respuesta. Exijo una explicación, nos obligaron a firmar un seguro por COVID y cual es la responsabilidad en la rehabilitación?</t>
  </si>
  <si>
    <t xml:space="preserve">Acta Notificación Requerimiento Prorroga
Estimado Solicitante, por medio del presente informo a usted que este Instituto, a través de la Dirección Regional Los Lagos por razones de servicio de fuerza mayor, ha debido generar una solicitud de prórroga de 10 días hábiles adicionales, para efectos de dar respuesta a su requerimiento que se detalla a continuación:
Tipo de presentación: 	 Reclamo
ID Solicitud OIRS:	291532
Fecha de ingreso del requerimiento	 15 de mayo 2022
Nueva fecha de respuesta con prorroga:	17 de junio 2022
Agradecemos su comprensión, para efectos de dar una respuesta de carácter resolutiva a su requerimiento.
Ante cualquier reclamo, apelación, denuncia o disconformidad, puede dirigirse a la Superintendencia de Seguridad Social www.suseso.cl
Atención: Por favor no responder este email ya que es generado automáticamente.
 	INSTITUTO DE SEGURIDAD LABORAL
www.isl.gob.cl
600 586 9090
</t>
  </si>
  <si>
    <t>312012</t>
  </si>
  <si>
    <t>30/05/2022 11:02:46</t>
  </si>
  <si>
    <t>11/06/2022</t>
  </si>
  <si>
    <t>4.425.287-2</t>
  </si>
  <si>
    <t>EDUARDO DEL CARMEN FUENTES ECHEVERRIA</t>
  </si>
  <si>
    <t>984502699</t>
  </si>
  <si>
    <t>tengo lm emitida el 08-04-2022 aun sin pago ya pasaron  30 días y tengo otra que la continua</t>
  </si>
  <si>
    <t>291528</t>
  </si>
  <si>
    <t>14/05/2022 23:44:07</t>
  </si>
  <si>
    <t>07/06/2022 14:10:33</t>
  </si>
  <si>
    <t>18.128.787-k</t>
  </si>
  <si>
    <t>TAMARA IRARRAZAVAL</t>
  </si>
  <si>
    <t>t.irarrazaval.g@gmail.com</t>
  </si>
  <si>
    <t>56999114520</t>
  </si>
  <si>
    <t>18.128.787-K</t>
  </si>
  <si>
    <t>ME LLEGO COBRO POR ACCIDENTE LABORAL OCURRIDO MARZO 2020, CUANDO SE SUPONE QUE ME ENCUENTRO PROTEGIDA POR EL ISL, PERO AUN ASI ME LLEGO COBRO POR 5577.094 POR ATENCION DE URGENCIA RECIBIDA PARA ESA FECHA Y ADEMAS CON COBRO DE INSUMOS QUE NO SE OCUPARON EN MI CASO</t>
  </si>
  <si>
    <t>Respuesta enviada por CRM al correo t.irarrazaval.g@gmail.com</t>
  </si>
  <si>
    <t>312011</t>
  </si>
  <si>
    <t>30/05/2022 10:21:30</t>
  </si>
  <si>
    <t>31/05/2022 17:34:13</t>
  </si>
  <si>
    <t>buen día junto cob saludarles, les solicito llamado telefónico para que me puedan explicar por que no se me a pagado el restante de la licencia médica, otorgada el 20 de marzo, ya excedió el tiempo de pago y solo me han brindado información erronea y se han burlado de mi en reiteradas ocasiones.</t>
  </si>
  <si>
    <t>Se solicita reliquidación a la unidad de subsidios de nivel central</t>
  </si>
  <si>
    <t xml:space="preserve">ID DE RECLAMO: 312011
FECHA RESPUESTA: 31-05-2022
Estimada
Sra. María Ponce Olivares 
Presente
 Junto con saludar, a través del presente se da respuesta a su reclamo N° 312011 ingresado mediante nuestro formulario OIRS, referido a que recibió un monto menor en el pago de la licencia médica 67674636-6 por 60 días. 
Este Instituto ha revisado su requerimiento, siendo posible informar mediante el presente lo siguiente: se verifica que recibió un monto inferior por la licencia médica por la cual consulta.
Visto lo anterior, informamos a usted que se solicita reliquidación para pagar el saldo pendiente no cancelado por la licencia médica 67674636-6 por 60 días, esta se pagará el día jueves 02-06-2022, la información antes expresada se entregó vía telefónica el día 31-05-2022.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</si>
  <si>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312020</t>
  </si>
  <si>
    <t>30/05/2022 11:37:37</t>
  </si>
  <si>
    <t>26.365.999-6</t>
  </si>
  <si>
    <t>jhorel jose goncalves alvarez</t>
  </si>
  <si>
    <t>jjgoncalves2020@gmail.com</t>
  </si>
  <si>
    <t>964728903</t>
  </si>
  <si>
    <t>Estimados mi  licencia medica nº 3 069572366-0 aun esta en tramite y por tal motivo no me han pagado, llame y he enviado correo y no he obtenido respuestas.  Espero su pronta revisión y solución a mi solicitud. 
Gracias, feliz día</t>
  </si>
  <si>
    <t>291542</t>
  </si>
  <si>
    <t>16/05/2022 10:21:03</t>
  </si>
  <si>
    <t>23/05/2022 17:13:58</t>
  </si>
  <si>
    <t>28/05/2022</t>
  </si>
  <si>
    <t>16.739.401-9</t>
  </si>
  <si>
    <t>Hugo felipe ramirez ramirez</t>
  </si>
  <si>
    <t>Quintero</t>
  </si>
  <si>
    <t>pipe69102@hotmail.com</t>
  </si>
  <si>
    <t>973914005</t>
  </si>
  <si>
    <t>Buenos dias, mi reclamo va dirigido a la demora de mi licencia media la cual se encuentra entancada sin poder percibir él pago de esta, he ahogado las instancias pertinentes, sin mayor exito, mi rut es 16.739.401-9, hugo ramirez es mi nombre es una licencia de 21 dias por la que estoy consultando, de ante mano muchas gracias</t>
  </si>
  <si>
    <t xml:space="preserve">Se consulta a la unidad de subsidios regional </t>
  </si>
  <si>
    <t xml:space="preserve">ID DE RECLAMO: 291542
FECHA RESPUESTA: 22-05-2022
Estimado
Don Hugo Ramírez Ramírez
Presente
 Junto con saludar, a través del presente se da respuesta a su reclamo N° 291542 ingresado mediante nuestro formulario OIRS, referido a la demora en el pago de la licencia médica folio 68376150-8.
Este Instituto ha revisado su requerimiento, siendo posible informar mediante el presente lo siguiente: se verifica que la licencia médica se encuentra gestionada.
Visto lo anterior, informamos que usted la licencia médica por la cual consulta fue depositada en su Cuenta RUT Banco Estado con fecha 19-05-2022.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(S)
INSTITUTO DE SEGURIDAD LABORAL
LRC 
</t>
  </si>
  <si>
    <t>291543</t>
  </si>
  <si>
    <t>16/05/2022 10:27:49</t>
  </si>
  <si>
    <t>08/06/2022 15:28:56</t>
  </si>
  <si>
    <t>26.511.107-6</t>
  </si>
  <si>
    <t>AISKEL LESIBETT SALAS ROMERO</t>
  </si>
  <si>
    <t>Lo Prado</t>
  </si>
  <si>
    <t>aiskelsalas25@gmail.com</t>
  </si>
  <si>
    <t>938951150</t>
  </si>
  <si>
    <t>TRABAJADORA CONSULTA POR PAGO DE SU LM LA QUE ESTA EMITIDA EL 07-04-2022 Y AUN NO HAY PRONUNCIAMIENTO DE CONTRALORIA , NECESITA DISPONER DE EL SUBSIDIO</t>
  </si>
  <si>
    <t>Respuesta Enviada por CRM al correo aiskelsalas25@gmail.com</t>
  </si>
  <si>
    <t>291548</t>
  </si>
  <si>
    <t>16/05/2022 11:17:02</t>
  </si>
  <si>
    <t>31/05/2022 12:15:52</t>
  </si>
  <si>
    <t>9.429.646-3</t>
  </si>
  <si>
    <t>MAGDA ISIS BECERRA CABRERA</t>
  </si>
  <si>
    <t>magdaisisbecerra@yahoo.es</t>
  </si>
  <si>
    <t>963120497</t>
  </si>
  <si>
    <t>RECLAMO POR NO TENER RECEPCIÓN DE CARTA CERTIFICADA SOBRE MI RECA , LA DIRECCIÓN PARTICULAR ESTA INCORRECTA  Y EL SERVICIO DE CORREOS DE CHILE INDICA ENTREGA UNA COPIA A MI EMPLEADOR LO QUE EN  LA LISTA ADJUNTA DE ENTREGA NO APARECE  POR TANTO EL SERVICIO MIENTE.</t>
  </si>
  <si>
    <t>Respuesta enviada por CRM al correo magdaisisbecerra@yahoo.es</t>
  </si>
  <si>
    <t>291550</t>
  </si>
  <si>
    <t>16/05/2022 11:36:26</t>
  </si>
  <si>
    <t>20/05/2022 12:54:12</t>
  </si>
  <si>
    <t>117235041</t>
  </si>
  <si>
    <t>mabel lagunas gomez</t>
  </si>
  <si>
    <t>mabel@sumagestion.cl</t>
  </si>
  <si>
    <t>983616147</t>
  </si>
  <si>
    <t>101054306</t>
  </si>
  <si>
    <t>ROBERTO ARMANDO ANGEL ANGEL</t>
  </si>
  <si>
    <t>ESTIMADOS DON ARMANDO A PRESENTADO DOS LICENCIAS MEDICAS  LA PRIMERA CON FECHA 29 DE MARXO 2022 POR ACCIDENTE DE TRABAJO SE TRAMITO Y LA SEGUNDA CON FECHA 28 DE ABRIL 2022 Y HASTA LA FECHA NO HAY PRONUNCIACION DE NINGUNA DE LAS DOS LICENCIAS PARA PAGO SE HA LLAMADO Y ENVIADO CORREO ELECTROCNICO Y NO ME HAN DADO FECHA DE PAGO ES UN MES Y MEDIO YA Y EL SEÑOR NECESITA SU PAGO DE LICENCIA</t>
  </si>
  <si>
    <t>291551</t>
  </si>
  <si>
    <t>16/05/2022 11:38:46</t>
  </si>
  <si>
    <t>27/05/2022 10:06:20</t>
  </si>
  <si>
    <t>16.228.412-6</t>
  </si>
  <si>
    <t>David Arias</t>
  </si>
  <si>
    <t>La Ligua</t>
  </si>
  <si>
    <t>davidariasarias1986@hotmail.com</t>
  </si>
  <si>
    <t>961272732</t>
  </si>
  <si>
    <t>Buenos días, dejo mi reclamo por la poca información mala atención y poca empatía al momento de llamar al call center, hoy llame preguntando por el pago de mi licencia medica N°68467875-2 con fecha 02 de abril 2022, la cual me indican que aun esta en contraloría y que debo llamar en 7 días mas para saber nueva información, le consulto si puedo llamar o hacer algo para agilizar el pago, pero la única solución que me dan es que coloque un reclamo, como es posible que esta sea la solución? necesito información para saber porque sigue en contraloría, si es que falta algún documento, si es que se puede apelar o algo y que recibo pues nada. Pésima la atención, mi licencia sigue pendiente de pago hace mas 45 días y ahora se ingreso otra a principio de mes por 30 días mas, que tengo que esperar que se junte otra mas para recibir el pago, Favor necesito una respuesta coherente y no si te gusta bien y sino también, que fue lo que me dejaron ver hoy como respuesta.</t>
  </si>
  <si>
    <t>Se toma contacto con el área de subsidios y con Contraloría médica para que den una respuesta.</t>
  </si>
  <si>
    <t>291557</t>
  </si>
  <si>
    <t>16/05/2022 12:36:38</t>
  </si>
  <si>
    <t>23/05/2022 17:10:36</t>
  </si>
  <si>
    <t>8.939.755-3</t>
  </si>
  <si>
    <t>MARIA GEMA PAVEZ PEREZ</t>
  </si>
  <si>
    <t>mgepaperez@gmail.com</t>
  </si>
  <si>
    <t>993463774</t>
  </si>
  <si>
    <t>incumplimiento de pago de licencias</t>
  </si>
  <si>
    <t xml:space="preserve">ID DE RECLAMO: 291557
FECHA RESPUESTA: 23-05-2022
Estimada
Sra. María Pavez Pérez
Presente
 Junto con saludar, a través del presente se da respuesta a su reclamo N° 291557 ingresado mediante nuestro formulario OIRS, referido a la demora en el pago de la licencia médica 68478615-6.
Este Instituto ha revisado su requerimiento, siendo posible informar mediante el presente lo siguiente: se verifica que la licencia médica se encuentra gestionada.
Visto lo anterior, informamos que usted la licencia médica por la cual consulta fue depositada en su Cuenta RUT Banco Estado con fecha 20-05-2022, estando pendiente de pago licencia médica 70513428-6 por 30 días para cual fue emitida el 19-05-2022 y se encuentra gestionada en pre-contraloría.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(S)
INSTITUTO DE SEGURIDAD LABORAL
LRC 
</t>
  </si>
  <si>
    <t>291553</t>
  </si>
  <si>
    <t>16/05/2022 11:55:38</t>
  </si>
  <si>
    <t>07/06/2022 14:16:00</t>
  </si>
  <si>
    <t>9.401.850-1</t>
  </si>
  <si>
    <t>Jannette Osorio valiente</t>
  </si>
  <si>
    <t>marialicia_22@hotmail.com</t>
  </si>
  <si>
    <t>932558977</t>
  </si>
  <si>
    <t>Me atendí por enfermedad laboral lacual salió rechazada estuve en terapia me asignaron dos licencias. Folio 
69016359-4
69739440-0
Las cuales aún no an Sido canceladas ni  pronunciadas 
Nesecito una solución</t>
  </si>
  <si>
    <t>Respuesta enviada por CRM al correo marialicia_22@hotmail.com</t>
  </si>
  <si>
    <t>291564</t>
  </si>
  <si>
    <t>16/05/2022 16:08:10</t>
  </si>
  <si>
    <t>03/06/2022 15:40:05</t>
  </si>
  <si>
    <t>9.838.272-0</t>
  </si>
  <si>
    <t>Ernaldo Sepúlveda torres</t>
  </si>
  <si>
    <t>sandraarcus2011@gmail.com</t>
  </si>
  <si>
    <t>991082821</t>
  </si>
  <si>
    <t>En el año 2016 sufrí un accidente laboral el cual me dejó en muy mal estado sufrí de una amputación transtivial izquierda ya estuve 18 meses coloctomisado luego de esos mismos meses se me rechazo el accidente laboral por el ISL. Comenzé un juicio encontrar de mi empleador y en octubre de 2021 se reconoce por el juzgado laboral de Valparaíso que SI era un accidente laboral concurrí a la Suceso y en Noviembre de 2021 se reconoce y recalifica como accidentes laboral a la fecha se me están otorgando las prestaciones médicas y
Ya que en enero de 2022 tuve que volver a ser operado de mi molón luego a fines de abril se me entrega una prótesis la cual no cumple con lo que necesito ya que el eslain que me colocaron es de 28 CMS y el radio de mi molón es de 31.8 por lo que presiona demasiado y me provoca dolor punciones y coloca de color morado la piel.
A demás de eso a la fecha no he recibido ningún tipo de pago ya sea de pensión indemnizacion ni nada parecido solo se me cancelaron 18 licencias médicas nada más y mi situación economica es bastante agobiante desde el accidente cambio totalmente m III vida por lo que solicito se revise mi caso y se me dé una respuesta a su la brevedad ya que es mucho el tiempo transcurrido y no en por mi culpa sino por una mal trabajo rea lo izado por un o una funcionaría de esta institución que no realizó.bien su trabajo y declaró que este no lo era accidente laboral y si estaba trabajando cuando este me ocurrió.Espero entiendan mi situación vivo solo con mi madre de la tercera edad y un hijo de 7 años el cual.tengo por el juzgado de familia desde el 1y medio.me despido atte 
Hernaldo Sepúlveda Torres</t>
  </si>
  <si>
    <t>Se envia correo a salud laboral regional</t>
  </si>
  <si>
    <t xml:space="preserve">Estimado
Don Ernaldo Sepúlveda Torres
Presente
 Junto con saludar, a través del presente se da respuesta a su reclamo N° 291564 ingresado mediante nuestro formulario OIRS, referido a prestaciones médicas y económicas pendientes del seguro posterior a la recalificación del accidente de trabajo como laboral.
Este Instituto ha revisado su requerimiento, siendo posible informar mediante el presente lo siguiente: se verifica que accidente fue re calificado 25-10-2021, otorgándose nuevamente las prestaciones médicas por parte del seguro.
Visto lo anterior, informamos que usted que se encuentra pendiente por parte de nuestro Nivel Central la propuesta de Porcentaje de Pérdida de Ganancia, posterior a esto se derivará su caso a COMPIN para que sea evaluado por estos y le asignen el porcentaje definitivo. Respecto a las atenciones médicas por parte nuestro prestador médico se les informo sobre el reclamo que usted presento, por lo que reevaluaran la prótesis entregada. 
En relación al periodo que no recibió pago de licencias médicas entre 2016 a 2021, en dicho periodo usted no gestiono una pensión por parte de su sistema de salud, razón por la que dichos periodos no percibió ingresos. En caso de tener nuevas consultas respecto a su caso por favor enviar un correo a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JORDANA ALVARADO
DIRECCIÓN REGIONAL DE VALPARAÍSO (S)
INSTITUTO DE SEGURIDAD LABORAL
LRC 
</t>
  </si>
  <si>
    <t>312044</t>
  </si>
  <si>
    <t>31/05/2022 10:24:49</t>
  </si>
  <si>
    <t>12/06/2022</t>
  </si>
  <si>
    <t>18.813.400-9</t>
  </si>
  <si>
    <t>Bárbara Campos</t>
  </si>
  <si>
    <t>b.campos.verdejo@gmail.com</t>
  </si>
  <si>
    <t>989360905</t>
  </si>
  <si>
    <t>Demora en pago de LM, emitida el 20/04/2022 por 21 días la que aún se encuentra en cálculo sin fecha de pago establecida.</t>
  </si>
  <si>
    <t>12/05/2022 15:00:16</t>
  </si>
  <si>
    <t>Respuesta enviada por CRM al correo lcepedaf@hotmail.com</t>
  </si>
  <si>
    <t>291574</t>
  </si>
  <si>
    <t>16/05/2022 23:29:07</t>
  </si>
  <si>
    <t>56995556490</t>
  </si>
  <si>
    <t>Carla Noemí Vejar Araneda</t>
  </si>
  <si>
    <t>Estimados ISL, vengo a dejar mi inconformidad en relación a la atención por telemedicina con el Psiquiatra Dr. Silva. En primera instancia manifesté mi descontento por la modalidad remota y  la dificultad en la comunicación pero esto va más allá de que él escuche o maneje la plataforma ya que me genera bastante incomodidad debido que el es mi médico tratante por ahora, se supone que  con el debería tener confianza y él ciertas habilidades para el trato con pacientes en condiciones como la mía. Quiero informar que el  psiquiatra durante su atención emite comentarios poco afortunados en mi calidad de paciente, ayer le dije que estaba muy lábil de la parte emocional y me trato de “llorona” luego le pregunté por el mecanismo de acción de un fármaco en específico que me estaba indicando y me responde si  había tenido algún ramo de fármacos en la universidad, haciéndome sentir ignorante en el tema, yo soy paciente no debería porque saber algo tan especifico, el sabe que yo soy de profesión  enfermera pero yo estoy en otro contexto, soy paciente y me encuentro con un cuadro agudo iniciando un nuevo tratamiento, no es delicado en su trato, se molesta conmigo por situaciones que no están a mi alcance en relación a cómo funciona el nexo entre ISL y ACHS.  No me siento tratada como paciente, ni escuchada y entendida como debería, le comenté que estaba en psicoterapia y me dijo que eso no servía, yo llevo un mes con la psicóloga Faviola B. y ella  me ha dicho en las sesiones que ha existido un cambio positivo, en la sesión de hoy  igual se lo comenté a ella. Estimados ruego a ustedes y solicito un cambio de psiquiatra, entiendo que en modalidad presencial es difícil, si tengo que seguir en modalidad remota lo acepto  pero  por favor con otro especialista.</t>
  </si>
  <si>
    <t>291569</t>
  </si>
  <si>
    <t>16/05/2022 17:33:12</t>
  </si>
  <si>
    <t>24/05/2022 09:34:04</t>
  </si>
  <si>
    <t>17.561.337-4</t>
  </si>
  <si>
    <t>nikolas alvarez reyes</t>
  </si>
  <si>
    <t>njcalvarezr@hotmail.com</t>
  </si>
  <si>
    <t>979473175</t>
  </si>
  <si>
    <t>mi reclamo lo realizo debido a que han trascurrido mas de 30 dias habiles y aun no me cancelan mi licencia otorgada en el mes de marzo 2022. Por lo cual, solicito que se cancele de manera inmediata .</t>
  </si>
  <si>
    <t>SE ENVÍA RESPUESTA AL RECLAMO POR CORREO ELECTRÓNICO</t>
  </si>
  <si>
    <t>291571</t>
  </si>
  <si>
    <t>16/05/2022 22:27:37</t>
  </si>
  <si>
    <t>26/05/2022 13:46:32</t>
  </si>
  <si>
    <t>11.540.065-7</t>
  </si>
  <si>
    <t>Vivíana Quintana Quiñilen</t>
  </si>
  <si>
    <t>vivianaquintana8@gmail.com</t>
  </si>
  <si>
    <t>998752323</t>
  </si>
  <si>
    <t>Estimados buenas tardes, junto con saludar
Escribo para solicitar información sobre mis licencias medicas del mes de marzo (12-03-22 al 10-04-2022) y 
La licencia de 11-04-2022 al 10-05-2022
Espero una respuesta a la brevedad, esta situación es bastante angustiante.
De ante mano muchas gracias.</t>
  </si>
  <si>
    <t>Respuesta enviada por CRM, con fecha 26/05/2022, al correo vivianaquintana8@gmail.com</t>
  </si>
  <si>
    <t>312063</t>
  </si>
  <si>
    <t>31/05/2022 16:52:11</t>
  </si>
  <si>
    <t>09/06/2022 17:26:23</t>
  </si>
  <si>
    <t>18.874.210-6</t>
  </si>
  <si>
    <t>JENIFFER COLOMA</t>
  </si>
  <si>
    <t>jeniffercolomall@gmail.com</t>
  </si>
  <si>
    <t>995756983</t>
  </si>
  <si>
    <t>EL DIA DE HOY ACUDI A LA SUCURSAL DEL ISL DE TEMUCO, LA FUNCIONARIA QUE ME ATENDIO LLAMADA LEYLA RESOLVIO MIS DUDAS PERO SU FORMA DE ATENDER FUE POCO AMABLE, PRACTICAMENTE IRONICAMENTE LO CUAL ME PRODUJO UN DESCONTENTO TOTAL, YO E IDO MUCHAS VECES A ESTA SUCURSAL A REALIZAR TRAMITES Y SIEMPRE E TENIDO UNA BUENA IMPRESION DEL LOS FUNCIONARIOS YA QUE SIEMPRE HAS SIDO SUPER AMABLES Y CORTEZ, ES POR ESTO QUE DEJO ESTA QUEJA COMO USUARIA.</t>
  </si>
  <si>
    <t xml:space="preserve">Con fecha 09-06-2022, se da respuesta a usuario vía correo electrónico. </t>
  </si>
  <si>
    <t xml:space="preserve">Estimada
JENIFFER COLOMA
Presente
Junto con saludar, a través del presente se da respuesta a su reclamo N° 312063 ingresado mediante nuestro
formulario OIRS, referido a inconformidad en atención de ejecutivo de atención.
Este Instituto ha revisado su requerimiento, siendo posible informar mediante el presente lo siguiente:
El Jefe de Atención y Operaciones de La Araucanía se reunió con funcionaria y luego de conversar el tema, se
resolvió pedir las disculpas del caso a la usuaria, recalcando que en ningún momento fue la intención de nuestra
ejecutiva, hacer pasar un mal rato o hacer sentir incomodidad; molestia que, como incluso señala la propia
reclamante, no es un actuar común por parte de nuestros funcionarios, ya que, como Dirección Regional del
Instituto de Seguridad Laboral Araucanía, nos caracterizamos por una atención de calidad y empática.
Visto lo anterior, indicamos a usted que finalmente se reforzaron los flujos internos a fin de que, en caso de
requerirse una mejor solución de un caso, éste sea derivado a otro funcionario de mayor rango para dar solución
expedita.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</si>
  <si>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312057</t>
  </si>
  <si>
    <t>31/05/2022 14:13:44</t>
  </si>
  <si>
    <t>08/06/2022 17:13:06</t>
  </si>
  <si>
    <t>9.509.576-3</t>
  </si>
  <si>
    <t>Claudio Muñoz</t>
  </si>
  <si>
    <t>cmunoztroncoso@gmail.com</t>
  </si>
  <si>
    <t>989227056</t>
  </si>
  <si>
    <t>Llamo por teléfono pidiendo información de lugares de asistencia de urgencia por accidente laboral y la persona que contesta se niega a entregar la auditoría formación ante lo cual solicito su nombre y me cuelga. Esto habla muy mal de la preparación de los asistentes telefonicos</t>
  </si>
  <si>
    <t>Se toma contacto con el ejecutivo para su retroalimentación y seguimiento.</t>
  </si>
  <si>
    <t>312058</t>
  </si>
  <si>
    <t>31/05/2022 14:27:10</t>
  </si>
  <si>
    <t>09/06/2022 13:32:59</t>
  </si>
  <si>
    <t>13.317.014-6</t>
  </si>
  <si>
    <t>heidi youtt sandoval</t>
  </si>
  <si>
    <t>heidiyoutt.hyhys@gmail.com</t>
  </si>
  <si>
    <t>998553585</t>
  </si>
  <si>
    <t>hoy fui atendida por accidente laboral en el clínico de la mayor, en lo cual me dicen que tengo que gestionar una solicitud de examen en el hospital Dr. Hernan Henriquez Aravena, en lo cual no corresponde ya que la unidad de prevención no realiza esas gestiones, ademas me entregaron una receta que no me correspondía a mi que era de otra paciente la cual me hizo demorar y demorar mi traslado que me estaba esperando. por lo cual solicito que corrijan este tipo de situaciones.</t>
  </si>
  <si>
    <t>Con fecha 09-06-2022, se remite respuesta a usuario vía correo electrónico.</t>
  </si>
  <si>
    <t xml:space="preserve">Estimada
Heidi Youtt Sandoval
Presente
Junto con saludar, a través del presente se da respuesta a su reclamo N° 312058 ingresado mediante nuestro
formulario OIRS, referido a inconformidad en atención de ejecutivo de atención.
Este Instituto ha revisado su requerimiento, siendo posible informar mediante el presente lo siguiente:
Respecto de accidente laboral de fecha 29-05-2022, siniestro N° 1041103, se observa que ingresa para atenciones
clínicas con fecha 31-05-2022, en prestador médico Red salud de Temuco.
Por lo anterior, al término de su atención clínica en la unidad de urgencia, la contraparte administrativa de dicha
unidad, indicó por error que examen solicitado por médico tratante (ecografía) debía gestionarlo con el Hospital;
entendiendo el error, el día 01-06-2022, la coordinadora del convenio Redsalud y el Instituto de Seguridad Laboral,
tomó contacto con usted, explicando la confusión y solicitando las disculpas del caso.
En consecuencia, se priorizo la realización de ecografía, llevándose a cabo el día 01-06-2022. Actualmente a la
espera de control con traumatólogo, el cual, también será prioritario.
Como Instituto de Seguridad Laboral, se reitera al prestador médico aclarar y reforzar los flujos administrativos
con las unidades correspondiente del prestador; además, de levantar este caso en próxima reunión con Redsalud.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</si>
  <si>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291588</t>
  </si>
  <si>
    <t>17/05/2022 10:58:31</t>
  </si>
  <si>
    <t>30/05/2022 16:58:51</t>
  </si>
  <si>
    <t>29/05/2022</t>
  </si>
  <si>
    <t>10.323.925-7</t>
  </si>
  <si>
    <t>Cristian Domingo Vasquez Morales</t>
  </si>
  <si>
    <t>cdvasquez.17@gmail.com</t>
  </si>
  <si>
    <t>989980906</t>
  </si>
  <si>
    <t>reclamo por la demora en la tramitación de mis licencias medicas  Nº 68587869-0 y 68587869-0 las cuales llevan mas de un mes de tramitación y no corresponde entendiendo que es mi dinero del cual ustedes me perjudican por su demora</t>
  </si>
  <si>
    <t>Con fecha 19-05-2022 se envía propuesta de respuesta a reclamo 
Con fecha 30-05-2022, se da VB° de DR
Con fecha 30-05-2022, se da respuesta a usuaria vía correo electrónico</t>
  </si>
  <si>
    <t>"Estimado
Cristian Domingo Vásquez Morales
Presente
Junto con saludar, a través del presente se da respuesta a su reclamo N° 291588 ingresado mediante nuestro formulario OIRS, referido a no pago de licencias médicas.
Este Instituto ha revisado su requerimiento, siendo posible informar mediante el presente, que se observan en nuestra plataforma de tramitación, las siguientes licencias médicas.
image.png
Visto lo anterior, indicamos a usted que licencia médica folio N° 68587869-0, se encuentra en proceso de pago, la cual, se depositará el día lunes 23-05-2022.
Respecto de Licencia Médica folio N° 68395314-8, fecha de inicio 30-03-2022 y fecha de término 03-04-2022, no será pagada, el motivo es debido a que se sobreponen los días con la licencia media folio N° 68587869-0, fecha de inicio 29-03-2022 y fecha de término 04-04-2022, siendo esta ultima la que cubre los días de reposo.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</si>
  <si>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291591</t>
  </si>
  <si>
    <t>17/05/2022 11:29:05</t>
  </si>
  <si>
    <t>13.965.106-5</t>
  </si>
  <si>
    <t>DANIEL EPUL QUIROZ</t>
  </si>
  <si>
    <t>epuldaniel15@gmail.com</t>
  </si>
  <si>
    <t>941795750</t>
  </si>
  <si>
    <t>reclamo contra medico Patricio Perez, quien me ha citado en dos oportunidades sin mayor explicación me cambia hora medica sin revisión de mi lesión, yo viajo desde cerca de panguipulli, y encuentro insólito y desagradable que tenga que viajar solo para que el medico me indique que me agendara una nueva hora sin una revision medica</t>
  </si>
  <si>
    <t>291594</t>
  </si>
  <si>
    <t>17/05/2022 11:42:42</t>
  </si>
  <si>
    <t>158436388</t>
  </si>
  <si>
    <t>Claudio Zapata</t>
  </si>
  <si>
    <t>c.zapatafarias@gmail.com</t>
  </si>
  <si>
    <t>978762171</t>
  </si>
  <si>
    <t>15.843.638-8</t>
  </si>
  <si>
    <t>Presente una licencia medica en la fecha 12 de abril, la cual a la fecha aun no tiene resolución para pago</t>
  </si>
  <si>
    <t>02/05/2022 13:39:06</t>
  </si>
  <si>
    <t>OFICIO RESPUESTA CARTA RECLAMO ID N° 290576</t>
  </si>
  <si>
    <t xml:space="preserve">Estimada
Tatiana Rosales Herrera
Presente
Junto con saludar, a través del presente se da respuesta a su reclamo N°290576, ingresado mediante nuestro formulario OIRS, referido a cancelación de Reembolso de medicamentos.
Este Instituto ha revisado su requerimiento, siendo posible informar mediante el presente lo siguiente: analizando su situación, que dice relación con la demora en el pago de su reembolso por medicamentos, cumplo con informar que se realizaron consulta a Nivel Central de nuestro Instituto, a fin de saber del porqué de su demora y agilizar su cancelación.
Con fecha 27 de abril del presente, aparece en página del Banco Estado depositado el monto de reembolso abonado en su Cuenta Rut.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</si>
  <si>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12/05/2022 10:46:01</t>
  </si>
  <si>
    <t>Respuesta enviada por sistema CRM al correo javieraherrera.constanza@gmail.com</t>
  </si>
  <si>
    <t>291610</t>
  </si>
  <si>
    <t>17/05/2022 14:55:51</t>
  </si>
  <si>
    <t>31/05/2022 15:48:30</t>
  </si>
  <si>
    <t>13.611.146-9</t>
  </si>
  <si>
    <t>victor barril</t>
  </si>
  <si>
    <t>jelybarril@gmail.com</t>
  </si>
  <si>
    <t>983254963</t>
  </si>
  <si>
    <t>les ise una peticion al ISL  de unos accidentes que tube cuando yo era jinete y me dice que no pillan mi historial de trabajador  como puede pasar eso y ahora yo necesito cobrar ese Dinero no es tanto por mi es por mi familia
estos son 
  Dedo del pie , Tobillo del pie, u  n testiculo aun Tengo Dolor en esa Zona
costilla derecha, Dedo chico mano derecha, Operado, los  2 Codos derecho e izquierdo, 2 DIENTES Delanteros de arriva , y fractura de nariz Operado</t>
  </si>
  <si>
    <t>291622</t>
  </si>
  <si>
    <t>17/05/2022 18:18:15</t>
  </si>
  <si>
    <t>03/06/2022 11:42:19</t>
  </si>
  <si>
    <t>12.244.483-k</t>
  </si>
  <si>
    <t>MARCIA OCAMPO AGURTO</t>
  </si>
  <si>
    <t>984185496</t>
  </si>
  <si>
    <t>NECESITO QUE SE GESTIONE EL PAGO DE MIS LICENCIAS, POR ACCIDENTE DE TRAYECTO, MI EMPLEADOR INDICA HABER ENVIADO TODOS LOS DOCUMENTOS SOLICITADOS POR USTEDES.
MI ACCIDENTE DE TRAYECTO FUE EL DIA 04/03/2022, SON MAS DE 2 MESES Y NO ME HAN PAGADO NINGUNA LICENCIA.
SOY LA ENFERMA, ME QUITARON LAS SESIONES DE KINESIOLOGIA Y CONTROL MEDICO, EN LA MUTUAL
QUIEN RESPONDE POR MI RECUPERACION, AUN NO ESTOY DE ALTA..
USTEDES SON LOS QUE DEBEN PROTEGER A LOS TRABAJADORES Y NO DEJARNOS A NUESTRA SUERTE</t>
  </si>
  <si>
    <t>Respuesta Enviada por CRM al correo marcia.ocampoagurto@gmail.com</t>
  </si>
  <si>
    <t>291628</t>
  </si>
  <si>
    <t>18/05/2022 08:00:46</t>
  </si>
  <si>
    <t>31/05/2022 12:20:52</t>
  </si>
  <si>
    <t>11.669.705-k</t>
  </si>
  <si>
    <t>Paola Ortiz</t>
  </si>
  <si>
    <t>paola64mercurio@gmail.com</t>
  </si>
  <si>
    <t>957790280</t>
  </si>
  <si>
    <t>Necesito me informen porque fui rechazada y me calificaron como enfermedad común y porque me avisa clínica del profesor que cancelaron mi tratamiento .atenta a su respuesta . Paola Ortiz</t>
  </si>
  <si>
    <t>Respuesta enviada por CRM al correo paola64mercurio@gmail.com</t>
  </si>
  <si>
    <t>291629</t>
  </si>
  <si>
    <t>18/05/2022 08:59:19</t>
  </si>
  <si>
    <t>08/06/2022 15:38:10</t>
  </si>
  <si>
    <t>17.780.848-2</t>
  </si>
  <si>
    <t>CINDY SUJEIV GARRIDO CONTRERAS</t>
  </si>
  <si>
    <t>garridocindyc@gmail.com</t>
  </si>
  <si>
    <t>956471709</t>
  </si>
  <si>
    <t>Desde el comienzo el dr estaba a la defensiva molesto porque tuvo que rectificar una licencia que el emitió mal, el mismo día le escribí para arreglarlo y no lo hizo. Ese día tuvo un problema con el computador y me llamo de manera normal en una atención que de 30 min soñó duro 3. Si ya venia molesto no es mi culpa.
En la sesión el dr hizo juicio de valor siendo que aun no se ha terminado mi evaluación dijo que mi tema no es profesional y me CUESTIONÓ por haber tenido una crisis hace unos días porque según el yo estaba con licencia médica y como estoy en mi casa debía estar bien por lo cual esto no es laboral (llevo 3 días de reposo de un total de 5 que me dio y esto no es mágico que de la noche a la mañana me voy a sentir mejor con1 sesión con sicólogo y pastillas).
Tengo tanta pena porque yo no elegí estar así recurrí a ustedes para me ayuden y no para que me humillen y no dejo de llorar.
Me dice que habían mas colegas dentro de sucursal en la misma situación  y que tenían licencia medica y yo debía volver. Le dije que yo sentía que el no entendía lo que yo sentía y me trata de irrespetuosa, que si yo quería más licencia fuera sincera y el me inventaba un diagnostico porque en mi caso no hay factor de riesgo. (3 de mis colegas están en la misma situación que yo y jamás se les cuestionó o trató así, ¿por qué yo soy diferente?). Yo jamas exigí reposo, pero en ningún momento se me preguntó como estaba o que sentía.
Llevo más de 1 año mal, traté de ser responsable y llevar una vida tranquila, me sentía culpable, que por culpa mía 5 colegas fueron arrastrados a esto por ser testigos en mi sumario de acoso, por eso sentía que si presentaba enfermedad laboral y me iba con licencia seria inmoral, Por eso no presenté antes mi denuncia, pero eso al dr no le importó.
Y ahora que busco ayuda me tratan así. Que debo hacer? Darme un tiro para que me crean que me siento mal, que me cuesta algo tan simple como salir de la cama, comer y bañarme y todo por una situación de acoso sexual y ahora las represalias de la pareja de mi acosador. 
Le conté al dr que me citaron a declarar por la evaluación  del puesto de trabajo de un colega y me dice con mayor razón debes volver, si pudiste ir a declarar puedes ir a trabajar (la declaración fue por zoom y yo no sabía que me podía negar ahora sabiendo todo lo que pasó mi colega que se desprende de mi caso como ya expliqué mil veces y envié en los respaldos) tampoco me podría negar a declarar por un mínimo de empatía.
Nunca me había sentido tan humillada y en mi calificación anterior no tuve problemas con el dr. Oscar, ya he pasado por tanto que siento que no tengo fuerzas para más, si me tengo que seguir atendiendo con el prefiero no seguir porque solo en pensar en volver a verlo me angustia. Así que veré la forma de buscar tratamiento a todo lo que siento porque siento que ya me sobrepesa  y mi calificación de enfermedad laboral desde hoy la doy por perdida. Solo pido que me envíen la copia del video de la atención de hoy</t>
  </si>
  <si>
    <t>Respuesta Enviada por CRM al correo garridocindyc@gmail.com</t>
  </si>
  <si>
    <t>06/05/2022 11:31:17</t>
  </si>
  <si>
    <t xml:space="preserve">Respuesta enviada por CRM al correo oscarbalboacoj@hotmail.com </t>
  </si>
  <si>
    <t>301870</t>
  </si>
  <si>
    <t>25/05/2022 11:57:28</t>
  </si>
  <si>
    <t>10/06/2022 13:48:27</t>
  </si>
  <si>
    <t>26.461.016-8</t>
  </si>
  <si>
    <t>ANGELA MARIA MONTOYA LOPEZ</t>
  </si>
  <si>
    <t>angelamariamontoya6@gmail.com</t>
  </si>
  <si>
    <t>984202644</t>
  </si>
  <si>
    <t>TENGO LM SIN PAGO Y HAY UNA QUE TIENE FECHA DE EMISIÓN EL 10-04-2022 SIN PAGO A LA FECHA NECESITO EL DINERO URGENTE!!!!</t>
  </si>
  <si>
    <t>Respuesta enviada por CRM al correo angelamariamontoya6@gmail.com</t>
  </si>
  <si>
    <t>291626</t>
  </si>
  <si>
    <t>17/05/2022 22:11:04</t>
  </si>
  <si>
    <t>07/06/2022 14:18:32</t>
  </si>
  <si>
    <t>Aracelly Angélica Martinez cámara</t>
  </si>
  <si>
    <t>998668607</t>
  </si>
  <si>
    <t>121761157</t>
  </si>
  <si>
    <t>Deseo realizar reclamo por no pago de mi licencia médica 77 bis ,instrucción orden de pago suseso 627.</t>
  </si>
  <si>
    <t>Respuesta enviada por CRM al correo lacelita1907@gmail.com</t>
  </si>
  <si>
    <t>291627</t>
  </si>
  <si>
    <t>18/05/2022 01:04:12</t>
  </si>
  <si>
    <t>09/06/2022 16:53:36</t>
  </si>
  <si>
    <t>ambar toro molina</t>
  </si>
  <si>
    <t>Lucia del Carmen Vilches Torres</t>
  </si>
  <si>
    <t>Mi abuela el dia 24 de marzo fue directamente a la sucursal en el centro, donde llevo todos los papeles para hacer solicitud de el reembolso ya que anteriormente hubo problemas tambien de redaccion. La atendieron le sacaron fotocopias a todos los documentos del reembolso, el punto fue que de partida le dieron de vuelta los papeles originales y tambien las fotocopias  y la solicitud impresa que llevo mi abuela con el timbre de la sucursal, paso el tiempo en abril por correo se solicito saber en que iba este proceso y me piden enviar nuevamente los documentos, es ahi donde nos percatamos que algo paso, la semana pasada me dirijo nuevamente con los documentos y me entero que la solicitud anterior que hizo mi abuelita con licencia y todo desde peñaflor al centro no se habia hecho correctamente por que no se adjuntaron los archivos que ella llevo, me parece muy mal que no se le tome la importancia y que no se obtenga una respuesta rapida para ella sobre todo este tramite.
Volvimos hacer la solicitud y esperamos que porfavor se agilize de manera urgente,ya que mi abuela realizo esto ah tiempo y contando con este dinero.
Gracias.</t>
  </si>
  <si>
    <t>Respuesta enviada por CRM al correo toroambar55@gmail.com</t>
  </si>
  <si>
    <t>291635</t>
  </si>
  <si>
    <t>18/05/2022 09:30:33</t>
  </si>
  <si>
    <t>08/06/2022 15:33:22</t>
  </si>
  <si>
    <t>18.025.628-8</t>
  </si>
  <si>
    <t>Carolina Muñoz</t>
  </si>
  <si>
    <t>San José de Maipo</t>
  </si>
  <si>
    <t>caronee24@gmail.com</t>
  </si>
  <si>
    <t>956280144</t>
  </si>
  <si>
    <t>180256288</t>
  </si>
  <si>
    <t>Buenos días, tengo una licencia que fue emitida el día 18 de abril del 2022 y aún se encuentra en Pre-contraloría sin tener posibilidad de tener fecha de pago, favor solicito información de proceso.
De antemano muchísimas gracias.</t>
  </si>
  <si>
    <t>Respuesta Enviada por CRM al correo caronee24@gmail.com</t>
  </si>
  <si>
    <t>291644</t>
  </si>
  <si>
    <t>18/05/2022 10:14:01</t>
  </si>
  <si>
    <t>08/06/2022 15:41:08</t>
  </si>
  <si>
    <t>Joaquin Ignacio Carrasco Olivero</t>
  </si>
  <si>
    <t>Solicito urgente el pago de mi licencia de septiembre de 2021, esta fue reemplazada por rechazo de ustedes, la cual se demoro mucho tiempo en reemplazar, tuve que reclamar para que recien me dieran las licencia de reemplazo y resulta que mi empleador la tramita en compin, quienes me devolieron la licencia por estar fuera de plazo reemplazada por ustedes, cuando recibire mi pago? ya 8 meses sin este pago es un abuso de parte de isl.</t>
  </si>
  <si>
    <t>Respuesta Enviada por CRM al correo joaco.carrasco2021@gmail.com</t>
  </si>
  <si>
    <t>291654</t>
  </si>
  <si>
    <t>18/05/2022 12:41:18</t>
  </si>
  <si>
    <t>23/05/2022 17:05:45</t>
  </si>
  <si>
    <t>17.638.869-2</t>
  </si>
  <si>
    <t>RAFAEL DE LA CERDA GOMEZ</t>
  </si>
  <si>
    <t>Concón</t>
  </si>
  <si>
    <t>rafadelac@gmail.com</t>
  </si>
  <si>
    <t>967271547</t>
  </si>
  <si>
    <t>Estimados, necesito información sobre mis licencias medicas. Estoy aún a la espera del pago del subsidio por incapacidad laboral debido a un accidente de los meses de Febrero y Marzo. Llamo por teléfono, me dicen que no están en el registro de pago y luego solicitan por mail a los encargados para que me contacten y me den información, pero nunca me contactan.
El tiempo de procesamiento excede con creces los máximos establecidos por ustedes mismos.
Necesito urgente que alguien se haga cargo, ya que no tengo más capacidad de pago y no puedo endeudarme más.
Además, me dijeron que se harían cargo de los gastos médicos que tuve que pagar yo en un principio debido al accidente, y no he recibido ninguna información de aquello.</t>
  </si>
  <si>
    <t>Se consulta a unidad de subsidios regional, se reitera consulta de reembolso a salud laboral</t>
  </si>
  <si>
    <t xml:space="preserve">ID DE RECLAMO: 291654
FECHA RESPUESTA: 23-05-2022
Estimado
Don Rafael de la Cerda Gómez
Presente
 Junto con saludar, a través del presente se da respuesta a su reclamo N° 291654 ingresado mediante nuestro formulario OIRS, referido a la demora en el pago de las licencias médicas folio 140198875 y 0678118656, sumado al reembolso de los gastos médicos por primeras atenciones en prestador en convenio.
Este Instituto ha revisado su requerimiento, siendo posible informar mediante el presente lo siguiente: ambas licencias médicas se encuentran gestionadas y se envió correo solicitando devolución de los gastos médicos en los que usted incurrió el 02-03-2022.
Visto lo anterior, informamos que con fecha 23-05-2022 se le informa a través de llamada telefónica que las licencias médicas por las cuales consulta fueron depositadas en su Cuenta RUT Banco Estado con fecha 23-05-2022. Respecto a su consulta por la devolución de gastos en los que incurrió, se reitera correo enviado con anterioridad, una vez que tenga un fecha de pago de la devolución se le informará.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(S)
INSTITUTO DE SEGURIDAD LABORAL
LRC 
</t>
  </si>
  <si>
    <t>291650</t>
  </si>
  <si>
    <t>18/05/2022 12:00:27</t>
  </si>
  <si>
    <t>08/06/2022 15:43:33</t>
  </si>
  <si>
    <t>13.055.295-1</t>
  </si>
  <si>
    <t>Pablo Andrés Muñoz Bravo</t>
  </si>
  <si>
    <t>climatec007@gmail.com</t>
  </si>
  <si>
    <t>968162622</t>
  </si>
  <si>
    <t>Buenos días
Fecha de pago de una licencia 
Efectuado en la primera semana de abril 2 y 9 Por 7 y luego otra de 4 días. Ya que se ha demorado mucho el trámite. 
Llame hace 15 días atrás y me dijeron k estaría lista pagada esta semana k paso. Pero no fue así. llevamos mas de un mes y 15 días y aún está en trámite 
Como es posible el tiempo de demora 
Que ineficientes son. 
Tengo que comprar alimento y transporte.</t>
  </si>
  <si>
    <t>Respuesta Enviada por CRM al correo climatec007@gmail.com</t>
  </si>
  <si>
    <t>291663</t>
  </si>
  <si>
    <t>18/05/2022 14:37:10</t>
  </si>
  <si>
    <t>31/05/2022 16:05:33</t>
  </si>
  <si>
    <t>211245468</t>
  </si>
  <si>
    <t>SANDRO YANCHAPAXI</t>
  </si>
  <si>
    <t>smyanchapaxi@gmail.com</t>
  </si>
  <si>
    <t>972151843</t>
  </si>
  <si>
    <t>EL DIA 22 DE ABRIL, FUI A CLINICA ANDES SALUD CHILLAN, POR UN ACCIDENTE DE TRAYECTO.   AHI ME INDICAN QUE NO ESTABA AFILIADO AL ISL, Y MINUTOS MAS TARDE ME IDICAN QUE SI ESTABA AFILIADO POR LO TANTO ME PODRIAN ATENDER, ESTO LO INFORMÓ A LA CLINICA UNA PERSONA QUE CONTACTARON TELEFONICAMENTE AL ISL.       EL DIA LUNES 25 DE ABRIL ME INDICARON EN LA MISMA CLINICA QUE NO ESTABA AFILIADO AL ISL POR LO QUE NO TENDRIA COBERTURA Y DEBIA PAGAR TODO DE FORMA PARTICULAR.    MI RECLAMO ES POR LA FALTA DE INFORMACION CLARA DE LA CLINICA POR LA AFILIACION AL ISL.</t>
  </si>
  <si>
    <t>se da cierre a caso</t>
  </si>
  <si>
    <t>Este Instituto ha revisado su requerimiento, siendo posible informar mediante el presente lo siguiente:
Que nuestro prestador médico privado, Clínica Andes Salud Chillan lo atiende en primera instancia como paciente
ISL, completando toda la documentación necesaria para acceder al seguro, luego de validar con los registros
pertinentes se determina que no es ISL, pero no se le niega la primera atención, ya que igualmente será cubierta por
el seguro al haber una denuncia.
La Clínica reconoce no haber ingresado al ISL la denuncia de forma oportuna, la que hoy ya está regularizada y con
resolución de calificación como, Siniestro de trabajador no protegido por la Ley 16.744. Por lo mismo ofrece la
posibilidad de revisar la deuda contraída para acordar una forma de pago conveniente, por lo cual se comunicará con
usted a la brevedad posible.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t>
  </si>
  <si>
    <t>12/05/2022 10:43:24</t>
  </si>
  <si>
    <t>Respuesta enviada por sistema CRM al correo luz678267@gmail.com</t>
  </si>
  <si>
    <t>291658</t>
  </si>
  <si>
    <t>18/05/2022 13:43:14</t>
  </si>
  <si>
    <t>24/05/2022 12:20:15</t>
  </si>
  <si>
    <t>fernando tapia cubillos</t>
  </si>
  <si>
    <t>Buenas tardes
Me gustaria saber el estado de mi licencia medica presentada en el mes de abril,ya que han pasado mas de 40 dias y no me la han cancelado .
Esta licencia es la continuacion de otra por un accidente laboral y no veo el motivo para tanta demora,ademas esto me han traido un monton de incovenientes . Me gustaria me dieran una respuesta de forma rapida sino para tomar otras medidas.
De antemano muchas gracias.</t>
  </si>
  <si>
    <t xml:space="preserve">Se consulta a unidad de Subsidios, por estado de LM.
Se revisa en sistema LME </t>
  </si>
  <si>
    <t xml:space="preserve">Se adjunta Oficio respuesta </t>
  </si>
  <si>
    <t>01/06/2022 11:42:08</t>
  </si>
  <si>
    <t>43</t>
  </si>
  <si>
    <t xml:space="preserve">con fecha 01-06-2022, se da respuesta a usuario vía correo electrónico </t>
  </si>
  <si>
    <t xml:space="preserve">"Estimada
MARIA MAGDALENA PROVOSTE VALERIA
Presente
Junto con saludar, primeramente, pedir disculpas por el tiempo en la respuesta, a través del presente se da
respuesta a su reclamo N° 290641 ingresado mediante nuestro formulario OIRS, referido a pago de licencias
médicas.
Este Instituto ha revisado su requerimiento, vistos las diferentes plataformas del Instituto de Seguridad Laboral, es
posible informar, que respecto licencia médica reclamada, efectivamente hubo una extensión en su tramitación, la
cual, fue subsanada y pagada.
Visto lo anterior, indicamos a usted que todas sus licencias se encuentran pagadas, siendo la última licencia médica
Folio 70049598-1, pagada con fecha de hoy 01-06-2022.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</si>
  <si>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291666</t>
  </si>
  <si>
    <t>18/05/2022 16:08:52</t>
  </si>
  <si>
    <t>03/06/2022 11:49:42</t>
  </si>
  <si>
    <t>Mediante  el presente vengo a interponer segundo reclamó consecutivo, motivo que a la fecha no se me ha cancelado la Licencia Folio Nro. 69007518-0,  siendo que he efectuado las consultas de rigor y no se me ha dado respuesta alguna, cabe señalar que mi diagnóstico es "PACIENTE CON LESION GRAVE DE DEDO, AMPUTACION PARCIAL SIN POSIBILIDAD DE RESCATAR ARTICULACION INTERFALANGICA PROXIMAL POR LO QUE SE REALIZA ARTRODESIS IFP EVOLUCION CON DOLOR NEUROPATICO EN RELACION A CICATRIZ PACIENTE CON NEUROMA DE MUÑOON DE AMPUTACION DE NERVIO POR LO QUE SE INDICA RESECCION QUIRURGICA, ACTUALMENTE EN ESPERA DE PABELLON", y en la actualidad me encuentro con Licencia Folio Nro. 70004574-9, motivo por el cual éxijo acelerar la cancelación de dicho seguro, ya que uno es ser humano y debo susbsistir, como asimismo soy padre de familia y tengo dos hijos que mantener y alimentar, la molestia es que ya se ha hecho frecuente que el ISL me tenga casi tres meses en espera para la cancelación de cada uno de los seguros y licencias, lo cual me genera un trastorno económico demasiado perjudicial tanto para mí economía y estado de salud ya que vivo en constante strees, al no cancelarme a tiempo, como asimismo no hay ni un mínimo de consideración ya que no consideran lo alto que está el costo de la vida y anteriormente solo se limitan a enviarme un correo ofreciendo disculpas por lo sucedido, con todo respeto les hago presente que dichas disculpas no me sirven ya que igual se toman el tiempo que a ustedes les parece para cancelar, sin tomar en cuanta el daño que me hacen en todo orden de cosas, motivo por el cual si no tengo una respuesta a la brevedad, seguiré los canales que correspondan y haré pública esta situación, como les reitero me están generando un enorme daño en todo sentido, sin tomar en cuenta incluso que me debo movilizar a realizarme exámenes y a horas medicas y el ISL no se hace cargo de eso, así que por lo mínimo deberían cancelar en las fechas que corresponden y no tenerme casi tres meses para cancelar, uno no busca tener un accidente, por lo que pido un mínimo de respeto como persona, muchas gracias</t>
  </si>
  <si>
    <t>Respuesta Enviada por CRM al correo jfal6383@gmail.com</t>
  </si>
  <si>
    <t>291676</t>
  </si>
  <si>
    <t>19/05/2022 10:19:02</t>
  </si>
  <si>
    <t>27/05/2022 15:44:59</t>
  </si>
  <si>
    <t>Mucha demora en el pago de las licencias ya se juntaron dos, nuevamente tengo el mismo problema, tengo una pierna quebrada y dependo de estos dineros!</t>
  </si>
  <si>
    <t>Se entrega respuesta con fecha 27-05-2022</t>
  </si>
  <si>
    <t>291677</t>
  </si>
  <si>
    <t>19/05/2022 10:20:53</t>
  </si>
  <si>
    <t>09/06/2022 16:52:01</t>
  </si>
  <si>
    <t>6.689.359-6</t>
  </si>
  <si>
    <t>VICTOR OMAR CALDERON ZUNIGA</t>
  </si>
  <si>
    <t>reydebochas@gmail.com</t>
  </si>
  <si>
    <t>953122465</t>
  </si>
  <si>
    <t>TRABAJADOR CON LM PENDIENTES DE PAGO TIENE DESDE EL 20-01-2022 Y SON A LO MENOS 03 POSTERIORES Y SE MANTIENEN EN CONTRALORIA , TRABAJADOR TIENE CUENTA RUT Y NECESITA EL PAGO</t>
  </si>
  <si>
    <t>Respuesta enviada por CRM al correo reydebochas@gmail.com</t>
  </si>
  <si>
    <t>291673</t>
  </si>
  <si>
    <t>19/05/2022 03:16:00</t>
  </si>
  <si>
    <t>03/06/2022 11:51:42</t>
  </si>
  <si>
    <t>25.019.932-5</t>
  </si>
  <si>
    <t>Carlos Cayuqueo</t>
  </si>
  <si>
    <t>carlos.cayuqueo3@gmail.com</t>
  </si>
  <si>
    <t>984839335</t>
  </si>
  <si>
    <t>Ingrese para tramitacion 3 licencias que a generado la achs por accidente de trayecto la cual envie hace 2 mese y aun no he recibido el pago de ninguna licemcia soy trabajador independiente y ya no puedo estar mas tiempo sin dinero a uno le descuentan anualmente los dineros destinado para estas situciones la cual encuentro que deberian responder en un plazo conciente no 2 meses sin dinero</t>
  </si>
  <si>
    <t>Respuesta Enviada por CRM al correo carlos.cayuqueo3@gmail.com</t>
  </si>
  <si>
    <t>291674</t>
  </si>
  <si>
    <t>19/05/2022 08:15:03</t>
  </si>
  <si>
    <t>09/06/2022 17:45:02</t>
  </si>
  <si>
    <t>9.933.417-7</t>
  </si>
  <si>
    <t>Juan Rodríguez</t>
  </si>
  <si>
    <t>cr137130@gmail.com</t>
  </si>
  <si>
    <t>941669128</t>
  </si>
  <si>
    <t>Estimados esperando que se encuentren bien, respetuosamente digo: Las prestaciones médicas que se me están ofreciendo no son como eran antes con motivos de traslado de pacientes a Santiago.Ya que el Instituto le facilita móvil para el traslado,pero ya hace un tiempo dejó de hacerlo, en relación a éso me dejó a cargo de mi responsabilidad tener que organizarme para el traslado teniendo que pagar Yo mis pasajes ,a veces no tengo como cubrir dichos pasajes, ahora con el asunto de los reembolsos se están demorando demasiado en la devolución, ya que se dice que no hay caja chica, etcétera. Yo no tengo dinero a veces para asistir a prestaciones médicas,o sea sálvese como pueda. Sin tener por el momento más que decir, atentamente.
Juan Carlos Rodríguez Guzmán</t>
  </si>
  <si>
    <t>Se solicita información a Salud Laboral Regional.</t>
  </si>
  <si>
    <t xml:space="preserve">ID DE RECLAMO: 291674
FECHA RESPUESTA: 09-06-2022
Estimado
Don Juan Rodríguez Guzmán
Presente
 Junto con saludar, a través del presente se da respuesta a su reclamo N° 2911674 ingresado mediante nuestro formulario OIRS, referido a la demora en el pago de reembolsos asociados al gasto en pasajes para asistir a controles en prestador médico de Santiago, que debió comenzar a realizar por su cuenta debido a que el servicio de transporte de nuestro prestador médico presentaba inconvenientes.
Este Instituto ha revisado su requerimiento, siendo posible informar mediante el presente lo siguiente: ha existido un retraso mayor al acostumbrado en el pago de sus reembolsos médicos.
Visto lo anterior, informamos que se regularizó y se realizó el pago de la totalidad de los reembolsos pendientes el 09-06-2022, de igual forma le comento que se derivó su reclamo por la demora en el pago de los reembolsos al área respectiva, por lo que se espera se realicen mejoras en el corto plazo. Cualquier consulta que tenga en relación a la fecha de pago de sus reembolsos puede hacerla en el correo valparaiso@isl.gob.cl. 
Respecto al servicio de transporte entregado por nuestro prestador médico, se derivará el reclamo, indicando el problema que usted nos plantea, para de esta forma mejorar el entregado por ellos, no obstante puede seguir utilizando la modalidad reembolso de pasajes.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</si>
  <si>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291685</t>
  </si>
  <si>
    <t>19/05/2022 11:29:44</t>
  </si>
  <si>
    <t>8.017.587-6</t>
  </si>
  <si>
    <t>Daniel Ernesto Mendez Quintino</t>
  </si>
  <si>
    <t>dmqdaniger@gmail.com</t>
  </si>
  <si>
    <t>993332235</t>
  </si>
  <si>
    <t>NECESITO PAGO DE MIS LICENCIAS MEDICAS LA PRIMERA TIENE FECHA DE EMISIÓN 12- 03-2022 Y  LA SIGUIENTE DEL 27-03-2022</t>
  </si>
  <si>
    <t>18/05/2022 10:37:21</t>
  </si>
  <si>
    <t xml:space="preserve">CON FECHA 27-04-2022, SE DERIVA RECLAMO A UNIDAD DE SALUD LABORAL PARA RESPUESTA, CON FECHA 17-05-2022, SE REMITEN ANTECEDENTES, SE GENERA RESPUESTA Y CON MISMA FECHA 17-05-2022 SE SOLICITA VB° DE DIRECTORA Y SE REMITE RESPUESTA A NC
CON FECHA 18-05-2022, SE DA RESPUESTA A USUARIO VIA CORREO ELECTRONICO  </t>
  </si>
  <si>
    <t xml:space="preserve">Estimado
DAMIAN ESTEBAN ARIAS CAULLAN
Presente
Junto con saludar, a través del presente se da respuesta a su reclamo N° 290659 ingresado mediante nuestro
formulario OIRS, referido a gestiones clínicas y coordinación de traslados.
Este Instituto ha revisado su requerimiento, de acuerdo a su relato: “Me accidente, y llevo 4 meses de licencia, me
atendí en clínica mayor y hace un mes que no funciona bien el sistema de la atención hospitalaria. No he podido
asistir a mis horas de control, ya que me informan desde la clínica que debe venir un transporte a buscarme pero
la persona no llega a la hora indica, y por tanto pierdo la hora de atención. Además de eso no me han dado hora
con kinesiólogo, han dilatado mucho esta situación, en un principio todo bien.. pero ahora deja bastante que
desear. No sé dónde acudir por lo mismo dejo mi reclamo aquí”
Siendo posible informar en base a los antecedentes disponibles, que hemos podido corroborar que efectivamente
hubo un retraso en el inicio de terapia de rehabilitación y en la coordinación de sus traslados por parte de la
Clónica. Lamentamos los inconvenientes.
Por parte del prestador médico, nos informan que a la fecha, ya cumplió su primer ciclo de rehabilitación y que al
11-05-2022 se encuentra en su segunda sesión kinésica del segundo ciclo.
Con fecha De hoy 17-05-2022, Clínica Redsalud, procederá a la notificación del total de sus horas kinésicas
agendadas.
Respecto a la coordinación de los traslados futuros, estos ya están gestionados con empresa de transporte.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</si>
  <si>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12/05/2022 10:41:00</t>
  </si>
  <si>
    <t>Respuesta enviada por sistema CRM al correo jhon.vera1991@gmail.com</t>
  </si>
  <si>
    <t>291693</t>
  </si>
  <si>
    <t>19/05/2022 12:22:16</t>
  </si>
  <si>
    <t>27/05/2022 11:30:28</t>
  </si>
  <si>
    <t>9.318.823-3</t>
  </si>
  <si>
    <t>ANA DEL CARMEN CORTÉS CORTES</t>
  </si>
  <si>
    <t>Puchuncaví</t>
  </si>
  <si>
    <t>anitacortes1964@gmail.com</t>
  </si>
  <si>
    <t>940701768</t>
  </si>
  <si>
    <t>Ayer a las 12:24 hrs. llame y me contesto un hombre quien me dijo que tenia que asistir a santiago atenderme de manera presencial, y yo vivo en la quinta región.</t>
  </si>
  <si>
    <t>Se está a la espera de la aprobación, nos comunicamos con la usuaria para corregir su correo electrónico.</t>
  </si>
  <si>
    <t>291703</t>
  </si>
  <si>
    <t>19/05/2022 14:29:00</t>
  </si>
  <si>
    <t>24/05/2022 12:13:51</t>
  </si>
  <si>
    <t>18.382.143-1</t>
  </si>
  <si>
    <t>Gonzalo velasquez</t>
  </si>
  <si>
    <t>gonzalovelasquez127@gmail.com</t>
  </si>
  <si>
    <t>972260307</t>
  </si>
  <si>
    <t>El día viernes 13 de mayo tuve un accidente laboral,un corte en la mano por atrapamiento en escalera mecánica y tengo comprometido un dedo, con muy poco movimiento, siendo hoy jueves 19 de mayo, habiendo transcurridos 6 días desde el accidente el ISL aún no se contacta conmigo para derivarme con algún prestador de salud para mí tratamiento y rehabilitación, a la fecha aún no tengo ni siquiera una licencia médica para presentar.</t>
  </si>
  <si>
    <t>Se consulta a Unidad de Salud Laboral Regional</t>
  </si>
  <si>
    <t xml:space="preserve">ID DE RECLAMO: 291703
FECHA RESPUESTA: 24-05-2022
Estimado
Don Gonzalo Velásquez
Presente
 Junto con saludar, a través del presente se da respuesta a su reclamo N° 291703 ingresado mediante nuestro formulario OIRS, referido a la demora en la asignación de prestador médico por accidente ocurrido 13 de mayo de 2021.
Este Instituto ha revisado su requerimiento, siendo posible informar mediante el presente lo siguiente: se verifica que accidente se encuentra creado en nuestro sistema
Visto lo anterior, informamos que la Unidad de Salud Laboral toma conocimiento de su caso y se le asigna prestador médico ACHS Viña del Mar teniendo hora hoy martes 24 de mayo a las 13:00 horas, lo cual fue informado a usted mediante contacto telefónico.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</si>
  <si>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18/05/2022 10:15:39</t>
  </si>
  <si>
    <t xml:space="preserve">CON FECHA 27 DE ABRIL SE DERIVA A UNIDAD DE SALUD LABORAL, LA CUAL DA RESPUESTA CON FECHA 17-05-2022, MISMA FECHA SE GENERA RESPUESTA Y SE DERIVA PARA VB° DE DR, LA CUAL, DA VISTO BUENO Y EN MISMA FECHA SE DERIVA A NC PARA RESPUESTA.
CON FECHA 18-05-2022, SE DA RESPUESTA A USUARIA VIA CORREO ELECTRONICO </t>
  </si>
  <si>
    <t xml:space="preserve">Estimado
MIGUEL ERIC BRAYAN AGUILERA MEDINA
Presente
Junto con saludar, a través del presente se da respuesta a su reclamo N° 290673 ingresado mediante nuestro
formulario OIRS, referido a gestión y pago de licencias médicas.
Este Instituto ha revisado su requerimiento, siendo posible informar mediante el presente lo siguiente:
Licencia Médica Folio N° 2-61821511 se encuentra en etapa de pago. Esta será pagada con fecha 17-05-
2022 en cuenta registrada.
Licencia Médica Folio N° 68859228-3 Se encuentra en etapa de contraloría, en proceso de evaluación de
pertinencia de reposo según antecedentes clínicos, por médico contralor del Instituto de Seguridad
Laboral.
Con fecha 18-05-2022 saldrá el pronunciamiento médico y pasará a etapa de cálculo. Por lo que, de ser aprobada,
será pagada al término de la semana del 16-05-2022.
Se ha solicitado a la unidad de Licencias Médicas que se dé prioridad a su caso.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</si>
  <si>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291717</t>
  </si>
  <si>
    <t>19/05/2022 21:55:42</t>
  </si>
  <si>
    <t>09/06/2022 16:59:40</t>
  </si>
  <si>
    <t>16.558.732-4</t>
  </si>
  <si>
    <t>Gonzalo Cardenas</t>
  </si>
  <si>
    <t>gonzaloignacio.cardenas@gmail.com</t>
  </si>
  <si>
    <t>56998168877</t>
  </si>
  <si>
    <t>Quisiera saber porque tanta demora en el pago de licencias medicas por parte de ustedes.
Tengo un pago de licencia pendiente en el cual la fecha de emision de la licencia medica por accidente de trayecto fue emitida el 14 de abril del presente año.
2do: mejoren a quien le compran servicios, Achs tiene muy mal servicio de urgencia, muy basicos protocolos de evaluacion de lesiones/traumas en pacientes accidentados.</t>
  </si>
  <si>
    <t>Respuesta enviada por CRM al correo gonzaloignacio.cardenas@gmail.com</t>
  </si>
  <si>
    <t>291734</t>
  </si>
  <si>
    <t>20/05/2022 11:54:23</t>
  </si>
  <si>
    <t>09/06/2022 16:56:48</t>
  </si>
  <si>
    <t>26.028.957-8</t>
  </si>
  <si>
    <t>VICTORIA CARMONA</t>
  </si>
  <si>
    <t>carmonavr25@gmail.com</t>
  </si>
  <si>
    <t>930591560</t>
  </si>
  <si>
    <t>27.274.056-9</t>
  </si>
  <si>
    <t>AMELIENS GITLIANY LARA</t>
  </si>
  <si>
    <t>TRABAJADORA TIENE LM EMITIDA DESDE 08-04-2022 POR 60 DÍAS Y AUN NO TIENE PAGO DE SU SUBSIDIO</t>
  </si>
  <si>
    <t>Respuesta enviada por CRM al correo carmonavr25@gmail.com</t>
  </si>
  <si>
    <t>12/05/2022 10:37:53</t>
  </si>
  <si>
    <t xml:space="preserve">Respuesta enviada por sistema CRM al correo camilo1.moreno2@gmail.com </t>
  </si>
  <si>
    <t>30/05/2022 17:21:21</t>
  </si>
  <si>
    <t>Se da respuesta a usuaria con fecha 30-05-2022, vía correo electrónico.</t>
  </si>
  <si>
    <t>"Estimada
Camila Bastías Llancafilo
Presente
Junto con saludar, a través del presente se da respuesta a su reclamo N° 290704 ingresado mediante nuestro formulario OIRS, referido a deficiencia en gestión clínica dental.
Este Instituto ha revisado su requerimiento, siendo posible informar mediante el presente lo siguiente:
Efectivamente se produjeron lamentables retrasos en la gestión de sus atenciones clínicas, las cuales, tienen origen en denuncia por siniestro laboral N° 679979, ingresado por usted a nuestro Organismo Administrador.
Que expresado lo anterior, consideramos necesario y justo presentar las disculpas por las molestias causadas en este proceso. Ahora bien, y en lo relativo específicamente a eventuales atenciones pendientes relacionadas a atenciones odontológicas, el Instituto de Seguridad Laboral cumple con informar que la demora de las autorizaciones de prestaciones, se relacionan con evaluación de pertinencia de diagnósticos que realiza Medico del Trabajo de este Organismo Administrador, la cual, se autoriza si tiene directa relación con accidente denunciado y diagnósticos acogidos como laborales, al momento de calificación.
En consecuencia, y teniendo a la vista todos los antecedentes de vuestro caso, podemos concluir que enviaremos notificación vía ordinario, en el transcurso de la semana del 16-05-2022; de coberturas por parte de seguro.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</si>
  <si>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291730</t>
  </si>
  <si>
    <t>20/05/2022 10:38:07</t>
  </si>
  <si>
    <t>23/05/2022 13:25:29</t>
  </si>
  <si>
    <t>25.539.265-4</t>
  </si>
  <si>
    <t>Miguel Ignacio Marquez Belandria</t>
  </si>
  <si>
    <t>mmmarquezbelandria@gmail.com</t>
  </si>
  <si>
    <t>999787291</t>
  </si>
  <si>
    <t>Reclamo que desde hace 2 meses estoy esperando el pago de 2 Licencias introducidas el 23 de Marzo de 2022 y el 24 de Abril de 2022. Cada vez que llamo me dicen lo mismo y aún nada que me pagan la licencia medica por Accidente Laboral. Requiero con Urgencia el PAGO DE MIS LICENCIAS ya que vivo arrendado y además necesito pagar deudas adquiridas.</t>
  </si>
  <si>
    <t>24/05/2022 16:19:18</t>
  </si>
  <si>
    <t>Respuesta enviada por CRM al correo zeba.onlyone77@gmail.com</t>
  </si>
  <si>
    <t>30/05/2022 17:01:07</t>
  </si>
  <si>
    <t>291746</t>
  </si>
  <si>
    <t>20/05/2022 16:27:23</t>
  </si>
  <si>
    <t>27/05/2022 13:33:08</t>
  </si>
  <si>
    <t>13.497.412-5</t>
  </si>
  <si>
    <t>Felipe Adrian Morales Contreras</t>
  </si>
  <si>
    <t>f.morales.c.7@gmail.com</t>
  </si>
  <si>
    <t>44077536</t>
  </si>
  <si>
    <t>Desde el mes de Diciembre, cuándo tuve mi accidente, no se han pagado los licencias en las fechas que corresponde, hoy 20 de mayo 2022, aún no recibo el pago, de la licencia que se encuentra vencida desde el día 13 de mayo del 2022, llevando más de 7 días. Es lamentable está situación, e llamado a la línea 600 y la respuesta es llame en diez días más, para mayor información, les envié un correo del que aún no tengo respuesta, tengo miles de cosas que pagar eso implica pagar más, y ustedes a mi no me rembolsan nada. estoy molesto no les interesa nada.</t>
  </si>
  <si>
    <t>Respuesta enviada por CRM al correo f.morales.c.7@gmail.com</t>
  </si>
  <si>
    <t>12/05/2022 14:57:50</t>
  </si>
  <si>
    <t>Respuesta enviada por CRM al correo csalass@gmail.com</t>
  </si>
  <si>
    <t>291766</t>
  </si>
  <si>
    <t>23/05/2022 10:03:31</t>
  </si>
  <si>
    <t>02/06/2022 16:13:06</t>
  </si>
  <si>
    <t>04/06/2022</t>
  </si>
  <si>
    <t>8.193.516-5</t>
  </si>
  <si>
    <t>Maria Aguayo Aguayo</t>
  </si>
  <si>
    <t>mariaaguayo12233@gmail.com</t>
  </si>
  <si>
    <t>999393467</t>
  </si>
  <si>
    <t>HOY 23-05-2022 SOLICITA CON URGENCIA LOS MEDICAMENTOS DE DON OSCAR CONTRERAS PINEDA YA QUE E TENIDO PROBLEMAS DE ENTREGA POR LA ACHS , TAMBIÉN RECLAMO CON RESPECTO A LA CUIDADORA DOMICILIARIA , NECESITO PRONTA RESPUESTA YA QUE LAS NIÑAS QUIEREN RENUNCIAR Y MI MARIDO NO PUEDE ESTAR SIN CUIDADORA Y A LA VEZ LA EMPRESA NO CUMPLE CON LOS REQUISITOS ( LAINER ).</t>
  </si>
  <si>
    <t>Con fecha de hoy 02/06 se cierra caso y se sube respaldo a CRM.</t>
  </si>
  <si>
    <t>291769</t>
  </si>
  <si>
    <t>23/05/2022 10:54:03</t>
  </si>
  <si>
    <t>03/06/2022 11:57:35</t>
  </si>
  <si>
    <t>hola buenos días espero que estén bien, escribo por el motivo tengo una licencia n° 68636094-6 emitida el  4 de abril si no me equivoco continuación de unas licencias anteriores, y hoy 23 de mayo de presente año aun no me la pagan, me gastaría saber que paso? porque tardan tanto? tengo cosas que pagar, y ya la licencia se venció hace 13 días aprox y aun no tengo una fecha de pago, por favor necesito una respuesta urgente. muchas gracias</t>
  </si>
  <si>
    <t>Respuesta Enviada por CRM al correo elivan1804@gmail.com</t>
  </si>
  <si>
    <t>12/05/2022 15:03:43</t>
  </si>
  <si>
    <t>Respuesta enviada por CRM al correo giovanunez97@gmail.com</t>
  </si>
  <si>
    <t>291778</t>
  </si>
  <si>
    <t>23/05/2022 12:25:12</t>
  </si>
  <si>
    <t>25/05/2022 17:13:12</t>
  </si>
  <si>
    <t>Eric Figueroa Heredia</t>
  </si>
  <si>
    <t>Llevo casi dos meses a la espera de un reembolso por un viaje a santiago  producto  de una atención  médica he enviado correos, demasiados,  y aún no tengo una respuesta  a mi solicitud  me derivarán  me dicen que se pagará y nada nadie contesta  los correos  ni me da una solución  hice el gasto  de plata que tuve que conseguir  y me parece  insólito  que no me hagan devolución  del dinero ni me den una respuesta  al respecto</t>
  </si>
  <si>
    <t>Se da respuesta,  se sube respaldo a CRM y se cierra el caso hoy 25/05.</t>
  </si>
  <si>
    <t>03/06/2022 22:26:03</t>
  </si>
  <si>
    <t xml:space="preserve">Con fecha 03-06-2021, se ha dado respuesta vía correo electrónico. </t>
  </si>
  <si>
    <t xml:space="preserve">Estimada
Jihan Hussein
Presente
Junto con saludar, primeramente, pedir las disculpas en el tiempo de respuesta, a través del presente se da
respuesta a su reclamo N°290764 ingresado mediante nuestro formulario OIRS, referido a No pago de Licencias
Médicas.
Este Instituto ha revisado su requerimiento, siendo posible informar mediante el presente lo siguiente:
Se procedió a la solicitud de información a unidad correspondiente, donde se informa que efectivamente existieron
retrasos en los plazos de gestión de sus licencias médicas, las cuales, comienzan por gestión de la parte
empleadora, además, de los procesos de gestión interna que son extensos.
Visto lo anterior, indicamos a usted que sus licencias médicas Folio 68083296-K; 68277408-8; 68459814-7;
69105897-2; 69585092-1, fueron pagadas en su totalidad con fecha 18-05-2022.
Importante mencionar que, su última licencia médica N° 70844418-9, emitida con fecha 26-05-2022, ya se
encuentra en etapa de contraloría médica, cumpliendo con los plazos establecidos en el proceso de gestión.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</si>
  <si>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291797</t>
  </si>
  <si>
    <t>23/05/2022 18:03:59</t>
  </si>
  <si>
    <t>02/06/2022 14:40:10</t>
  </si>
  <si>
    <t>mariaguayo122333@gmail.com</t>
  </si>
  <si>
    <t>6.543.119-k</t>
  </si>
  <si>
    <t>oscar contretaspineda</t>
  </si>
  <si>
    <t>reclamo por el incumplimiento del servicio de hospitalización domiciliaria del afiliado y falta de remedios.
Dice la empresa encargada por el ISL (Layner), no tener personal para atenderlo, y le recuerdo que Don Oscar es un enfermo postrado y con TEC desde  nov de 2018,  por lo que está estipulado atención 24 hrs. 
Por otra parte hay incumplimiento en la entrega de los medicamentos, cuya administración es vital por su condición, estos no se entregan desde fines de marzo del presente año, (Fluidasa y Otilonio Bromuro de 40 mgr.) los he reclamado en repetidas oportunidades  y no tengo aún solución.
El contacto de ISL en Concepción es la srta: Antonieta Donoso, quien está en antecedentes y no ha brindado solución, la empresa externa que hace el servicio de hospitalización domiciliaria es Layner.
Dadas estas dificultades, que perjudican gravemente la salud de Don Oscar, es que me veo en la necesidad de solicitar su gestión y solución de los problemas relatados. En caso contrario, continuaré con el conducto regular, tal y como lo he hecho hasta hora, buscando nuevas instancias que velen, por fin, por la atención a la que Don Oscar tiene derecho por ser afiliado al ISL. 
Esperando vuestra acogida y apoyo.
Saludos cordiales,
Maria Aguayo Aguayo
R.U.T. 8.197.516-5
Teléfono: +56 9 9939 3467</t>
  </si>
  <si>
    <t>Se cierra caso hoy 02/06 y se sube respaldo a CRM.</t>
  </si>
  <si>
    <t>18/05/2022 15:00:26</t>
  </si>
  <si>
    <t>291794</t>
  </si>
  <si>
    <t>23/05/2022 17:17:23</t>
  </si>
  <si>
    <t>24/05/2022 15:41:59</t>
  </si>
  <si>
    <t>8.302.850-5</t>
  </si>
  <si>
    <t>Alvaro Salgado Fernández</t>
  </si>
  <si>
    <t>alvarosalgadofernandez76@gmail.com</t>
  </si>
  <si>
    <t>963730349</t>
  </si>
  <si>
    <t>Necesito saber cuándo se me cancelaría una licencia médica por accidente de trabajo desde el 2 al 16 de mayo 2022. Gracias.</t>
  </si>
  <si>
    <t>Con fecha de hoy martes 24/05 se cierra caso y se subió respaldo a CRM.</t>
  </si>
  <si>
    <t>291807</t>
  </si>
  <si>
    <t>24/05/2022 09:54:29</t>
  </si>
  <si>
    <t>27/05/2022 13:36:58</t>
  </si>
  <si>
    <t>16.322.547-6</t>
  </si>
  <si>
    <t>Jorge rodriguez</t>
  </si>
  <si>
    <t>jorge_maximo4@hotmail.com</t>
  </si>
  <si>
    <t>991537435</t>
  </si>
  <si>
    <t>Llevo un mes esperando q me paguen mis licencias medicas mi caso esta por enfermedad profesional y en total son 4 Lisencias q tengo y hay 2 autorizadas del mes pasado q aún no me pagan y 2 q aún están en trámite … necesito una solución pronto</t>
  </si>
  <si>
    <t>Respuesta enviada por CRM al correo jorge_maximo4@hotmail.com</t>
  </si>
  <si>
    <t>291812</t>
  </si>
  <si>
    <t>24/05/2022 10:23:19</t>
  </si>
  <si>
    <t>09/06/2022 17:05:50</t>
  </si>
  <si>
    <t>EDGAR MARCELO ALARCON FUENTES</t>
  </si>
  <si>
    <t>Trabajador con LM emitida el 19-04-2022 pero aun sin pago , se encuentra en pre - controlaría favor se necesita el subsidio</t>
  </si>
  <si>
    <t>Respuesta enviada por CRM al correo edgarmarceloalarconfuentes@gmail.com</t>
  </si>
  <si>
    <t>291815</t>
  </si>
  <si>
    <t>24/05/2022 10:50:43</t>
  </si>
  <si>
    <t>03/06/2022 15:19:16</t>
  </si>
  <si>
    <t>13.132.551-7</t>
  </si>
  <si>
    <t>Victor Binimelis Vasquez</t>
  </si>
  <si>
    <t>sociosatyp@gmail.com</t>
  </si>
  <si>
    <t>961409693</t>
  </si>
  <si>
    <t>Actualmente y debido a una determinación de origen desconocido, los funcionarios de la Dirección de Servicio de Salud Maule, que presentan una Denuncia Individual de Enfermedad Profesional de Salud mental, solo son atendidos en el prestador ACHS en Talca, lo cual ha significado un desmedro en la calidad y oportunidad de la atención por los problemas de salud denunciados. Esta situación para los demás establecimientos del Servicio de Salud Maule (Hospitales), es distinto, por cuanto en Talca los funcionarios pueden atenerse, tanto en ACHS, como en el Centro de Psicología Aplicada de la Universidad de Talca.
En la Asociación de funcionarios la Dirección de Servicio de Salud Maule que represento, queremos saber ¿Quienes, cómo y porque se definió que las denuncias de enfermedades profesionales de salud mental, de funcionarios de la Dirección de Servicio de Salud Maule se atenderían solo con el prestador ACHS? Consideramos que esto es discriminatorio y atenta contra los derechos de los trabajadores de la Dirección de Servicio de Salud Maule, de acuerdo a lo establecido por la Constitución Política de Chile en su artículo 19 Números 9º inciso primero y 18º inciso segundo, motivo por el cual hacemos propicia la ocasión de, solicitar que esta discriminación arbitraria se acabe de inmediato.
Queremos saber además ¿Cuáles son todos los prestadores del ISL, disponibles para las evaluaciones de puesto de trabajo?, ¿Cuáles son los prestadores para el tratamiento de las patologías de los trabajadores calificados como enfermos profesionales y/o accidentados laborales? y ¿ cómo se define a tal o cual prestador será derivado el trabajador que denuncia un siniestro de origen laboral (accidente o enfermedad)? ya sea para evaluación o tratamiento</t>
  </si>
  <si>
    <t>CARTA RESPUESTA RECLAMO ID N° 291815</t>
  </si>
  <si>
    <t xml:space="preserve">Estimado
Víctor Binimelis Vásquez
Presente
Junto con saludar, a través del presente se da respuesta a su reclamo N°261815, ingresado mediante nuestro formulario OIRS, referido a atención por Enfermedades Profesionales a funcionarios del Servicio de Salud del Maule en ACHS.
Este Instituto ha revisado su requerimiento, siendo posible informar mediante el presente lo siguiente:  
1.- De acuerdo a lo que señala el Compendio de Normas del Seguro Social de Accidentes del Trabajo y Enfermedades Profesionales en el Título V, Prestaciones Médicas, Título 1, Generalidades, Letra B, N°4, las prestaciones médicas que otorga este Instituto son uniformes para todos los beneficiarios.  La elección que se hace respecto de un prestador u otro, se realiza en base a la capacidad de cada prestador, de entregar oportunamente las prestaciones médicas a los trabajadores y entregar los antecedentes del peritaje en plazo, de manera de cumplir con la normativa de la SUSESO de calificación en 30 días.
2.- No existe una definición de este Instituto en relación a que los funcionarios del Servicio de Salud del Maule deban recibir las prestaciones médicas a través de ACHS.
3.- Los prestadores del Instituto de Seguridad Laboral, disponibles para evaluaciones de puesto de trabajo en la Región del Maule son: Asociación Chilena de Seguridad (ACHS) y el Centro de Psicología Aplicada de la Universidad de Talca (CEPA).
4.- Los prestadores médicos, para tratamientos de las patologías de los trabajadores calificados como enfermedades profesionales y/o accidentes laborales en la Región del Maule son: Asociación Chilena de Seguridad; Centro de Psicología Aplicada de la Universidad de Talca y Clínica Lircay.
5.- La elección del prestador médico se realiza en base a la capacidad que este tenga, de entregar oportunamente las prestaciones médicas requeridas. De todas maneras, si en algún momento se percibió alguna diferencia o discriminación en el trato hacia los funcionarios o trabajadores, esta se corregirá de inmediato.
Esperando que nuestra respuesta sea aclaratoria y satisfactoria, con el objetivo de disipar las dudas manifestadas.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</si>
  <si>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291820</t>
  </si>
  <si>
    <t>24/05/2022 11:57:59</t>
  </si>
  <si>
    <t>27/05/2022 09:57:42</t>
  </si>
  <si>
    <t>hola buenos dias Señores del ISL 
Quería hacer un reclamo por los pagos de mis licencias, quería saber si siempre cancelan desfasados los pagos de las licencias, por que  mi  primera licencia la cancelaron con un mes de retraso .
 A esto se debe mi reclamo yo soy una persona independiente vivo solo y arriendo y debo pagar las cuentas de mi casa y para comer si es haci podrían explicar para poder saber y ordenar mi dinero, si es haci su forma de pago espero que tengan un buen día.</t>
  </si>
  <si>
    <t>CARTA respuestas Reclamo ID N° 291820.</t>
  </si>
  <si>
    <t xml:space="preserve">Estimado
Joao Cáceres Retamales
Presente
Junto con saludar, a través del presente se da respuesta a su reclamo N°291820, ingresado mediante nuestro formulario OIRS, referido a pago de licencias médicas.
Este Instituto ha revisado su requerimiento, siendo posible informar mediante el presente lo siguiente: que se hizo el levantamiento del problema a Nivel Central de nuestro Instituto, exponiendo su problemática con el pago de sus dos licencias médicas:  69496198-3, del 14 de abril de 2022 y 70245906-0, del 14 de mayo de 2022, dándose prioridad y orden para cálculo inmediato.
Por lo tanto, su dinero se encontrará depositado en su Cuenta Rut, a más tardar el día viernes 3 de junio del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</si>
  <si>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291828</t>
  </si>
  <si>
    <t>24/05/2022 13:07:31</t>
  </si>
  <si>
    <t>31/05/2022 15:59:15</t>
  </si>
  <si>
    <t>9.203.192-6</t>
  </si>
  <si>
    <t>harna Quezada</t>
  </si>
  <si>
    <t>harnaqueba@gmail.com</t>
  </si>
  <si>
    <t>962769630</t>
  </si>
  <si>
    <t>REALIZO DIEP CON FECHA 10-03-2022, EN LA CUAL RECIBE PRIMERA ATENCIÓN EN LA CUAL NO REALIZARON NINGUN EXAMEN Y SIN NINGUN AVISO NO LE SIGUIERON REALIZANDO PRESTACIONES. 
NO HA RECIBIDO RECA NI LLAMADO DE AVISO DE CORTE DE PRESTACIONES NI TIENE INFORMACIÓN AL RESPECTO PARA PODER APELAR. 
NO SE REALIZA CITACION A ISL PARA EXPLICAR MOTIVO DE SU CALIFICACION COMÚN.</t>
  </si>
  <si>
    <t xml:space="preserve">Con fecha 27-05-2022, se genera propuesta de reclamo y se deriva a jefa de unidad de salud laboral para revisión y VB°.
Con fecha 31-05-2022, se remite respuesta vía correo electrónico </t>
  </si>
  <si>
    <t>Estimada
Harna Quezada
Presente
Junto con saludar, a través del presente se da respuesta a su reclamo N° 291828 ingresado mediante nuestro
formulario OIRS, referido a atenciones médicas y evaluación de enfermedad profesional.
Este Instituto ha revisado su requerimiento, y vistas nuestras plataformas de información, es posible informar
mediante el presente lo siguiente:
1. Se procede a la recepción e ingreso de DIEP con fecha 14-03-2022, siendo derivada a prestador médico
para estudio clínico.
2. Como antecedente adicional se presenta por parte de trabajadora examen ecotomografía de partes
blandas de segmento en estudio de Enfermedad, realizado con fecha 28-0-2022.
3. Se procede a evaluación clínica por la Dra. Jindriska Lara, quien emite anamnesis correspondiente,
evidenciando lesión y diagnóstico respecto del estudio.
4. Con los antecedentes anteriormente expuestos, se procede a la realización del estudio de puesto de
trabajo realizado en Hospital Dr. Hernán Henríquez Aravena de Temuco, lo cual, da término al proceso de
estudio.
5. Con fecha 31-03-2022, mediante Resolución N° 1477701, la comisión médica evaluadora determina
que patología es de origen común, ya que, los antecedentes evaluados, no se logra corroborar la
presencia de riesgo en el puesto de trabajo en frecuencia, tiempo e intensidad suficiente para causar el
diagnóstico clínico.
Visto lo anterior, indicamos a usted que, ante su reclamo, primeramente, señalar que se procedió al protocolo de
evaluación respectivo en tiempo y forma, lo anterior, de acuerdo a lo establecido en la normativa legal vigente.
Informar que, no se realizaron exámenes, ya que los antecedentes clínicos presentados (ecotomografía), indicaba
el diagnóstico médico padecido por el trabajador, lo cual, fue reafirmado en evaluación médica.
Referente a notificación de Resolución, esta fue realizada mediante carta certificada, siendo realizado el despacho
con fecha 05-04-2022, procedimiento instruido por la Superintendencia de Seguridad Social, quien, a su vez, no
instruye a las mutualidades ni organismos administradores, citar a los/as trabajadores/as para fundamentar
motivo de calificación.
Respecto de cese de atenciones, se consultó con encargada en la materia, quien señala que con fecha 01-04-2022,
se procede a la notificación del cese de atenciones, señalando que en su momento teléfono se indicaba como no
disponible.
Señalar que, en caso de una disconformidad respecto de lo resuelto por este Instituto, por sus derechos habientes,
puede realizar apelación a la Superintendencia de Seguridad Social www.suseso.cl
Importante informar que, en caso de requerir sus antecedentes clínicos del proceso y estudio de puesto de trabajo,
estos pueden realizarlos a través de la ley de transparencia https://www.portaltransparencia.cl/PortalPdT/ingresosai-v2?idOrg=1031
31/5/22, 15:40 Correo de Instituto de Seguridad Laboral - OIRS N° 291828
https://mail.google.com/mail/u/1/?ik=e1ca129bec&amp;view=pt&amp;search=all&amp;permthid=thread-a%3Ar-51631</t>
  </si>
  <si>
    <t>06/06/2022 16:10:11</t>
  </si>
  <si>
    <t>45</t>
  </si>
  <si>
    <t>Con fecha 06-06-2022, se da respuesta vía correo electrónico.</t>
  </si>
  <si>
    <t xml:space="preserve">Estimado
ALVARO CORDERO MOSQUEIRA
Presente
Junto con saludar, primeramente, pedir las disculpas en el tiempo de respuesta, a través del presente se da respuesta a
su reclamo N°290805 ingresado mediante nuestro formulario OIRS, referido a No pago de Reembolsos.
Este Instituto ha revisado su requerimiento, siendo posible informar mediante el presente lo siguiente:
Se procedió a la solicitud de información a unidad correspondiente, donde se informa que debido a los procesos de
gestión interna que el Instituto de Seguridad Laboral desarrolla actualmente, generan un mayor contratiempo debido a lo
exhaustivo de la revisión de antecedentes.
Visto lo anterior, indicamos a usted que su solicitud de Reembolso de fecha 09-02-2022, fue pagado con fecha 06-05-
2022; mientras que, su Reembolso de fecha 15-03-2022, fue pagado con fecha 23-05-2022.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Atentamente
</t>
  </si>
  <si>
    <t>02/05/2022 16:41:41</t>
  </si>
  <si>
    <t xml:space="preserve">ID DE RECLAMO: 290807
FECHA RESPUESTA: 02-05-2022
Estimado
CRISTIAN ROBERTO RUIZ RUIZ
Presente 
Junto con saludar, a través del presente se da respuesta a su reclamo N° 290807 ingresado mediante nuestro formulario OIRS, referido a la molestia con nuestra institución.
Este Instituto ha revisado su requerimiento, siendo posible informar mediante el presente lo siguiente: 
1.- Revisamos su situación y nuestra enfermera encargada, Sra. Paola Ilic se contactó vía telefónica y correo electrónico para explicar la calificación de origen común de su denuncia de enfermedad laboral.
2.- Con fecha 12-04-2022 la información fue enviada por carta certificada al domicilio informado.
3.- Por último, le solicitamos a Ud. Que nos haga llegar sus boletas de pagos de traslados desde Puerto Cines a Coyhaique en las fechas de sus citas médicas con el fin de reembolsarle ese gasto.
Visto lo anterior, indicamos a usted que, si no está conforme con su calificación de origen común de su denuncia por enfermedad profesional, puede realizar su apelación dirigiéndose a una oficina de la Superintendencia de Seguridad Social (SUSESO) ubicada en calle Condell N° 141, primer piso, en la Ciudad de Coyhaique o en su página web, www.suseso.cl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Sin otro particular, le saluda atentamente;
                                                    MARIO GARAY VEGA
DIRECCIÓN REGIONAL DE AYSEN
INSTITUTO DE SEGURIDAD LABORAL
JZC
</t>
  </si>
  <si>
    <t>13/05/2022 11:00:37</t>
  </si>
  <si>
    <t>SE ENVÍA RESPUESTA A TRAVÉS DE CRM</t>
  </si>
  <si>
    <t>Derivado</t>
  </si>
  <si>
    <t>312332</t>
  </si>
  <si>
    <t>09/06/2022 12:56:39</t>
  </si>
  <si>
    <t>17/06/2022 11:33:17</t>
  </si>
  <si>
    <t>21/06/2022</t>
  </si>
  <si>
    <t>17/06/2022</t>
  </si>
  <si>
    <t>17.882.444-9</t>
  </si>
  <si>
    <t>CONSTANZA GONZALEZ NUÑEZ</t>
  </si>
  <si>
    <t>coni.n.gonzalez@gmail.com</t>
  </si>
  <si>
    <t>964380089</t>
  </si>
  <si>
    <t>El miércoles 01/06/2022 tuve control en Achs Talca con el traumatólogo Dr. Juan Enrique Salas, quien fue súper déspota en su atención, quien en su momento me dice que estoy de alta médica y que lo que quedaba era lesión de partes blandas. A lo cual le exijo que me derive a especialista antes de firmarle su hoja de atención, ya que él solo quería mi firma y que viniera a mi mutualidad ISL para que Uds. Vieran que hacían conmigo. Considero que a nadie se merece una atención médica así, por algo son profesionales y Uds. Están pagando mis gastos médicos</t>
  </si>
  <si>
    <t>CARTA RESPUESTA RECLAMO ID N° 312332.</t>
  </si>
  <si>
    <t xml:space="preserve">Estimada
Constanza González Núñez
Presente
Junto con saludar, a través del presente se da respuesta a su reclamo N°312332 ingresado mediante nuestro formulario OIRS, referido a mala atención de médico en ACHS de Talca.
Este Instituto ha revisado su requerimiento, siendo posible informar mediante el presente lo siguiente:  Se ha tomado contacto con prestador médico en convenio ACHS, con la finalidad de informar su situación referente a la mala atención del Traumatólogo Dr. Juan Enrique Salas en control médico de fecha 01/06/2022.
En primer lugar, nos informan que el  Dr. Salas es subespecialista de tobillo y pie y que no han recibido queja por pare de algún paciente.
Por otra parte, señalan que, si sus especialistas indican que el paciente debe irse de alta, es porque se encuentra en condiciones clínicas para su alta.
Finalmente, se indica que el médico tratante sí acogió su solicitud y generó evaluación por fisiatra para el día 09/06/2022 con Dra. Peters en Curicó.
Nuestro Instituto como organismo administrador de la Ley 16.744, concuerda con las acciones realizadas por nuestro Prestador Médico en convenio y velamos porque todo tratamiento de nuestros pacientes se cumpla.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</si>
  <si>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312359</t>
  </si>
  <si>
    <t>09/06/2022 18:25:36</t>
  </si>
  <si>
    <t>13/06/2022 11:00:51</t>
  </si>
  <si>
    <t>13/06/2022</t>
  </si>
  <si>
    <t>14.580.162-1</t>
  </si>
  <si>
    <t>FRANCISCA HORMAZABAL</t>
  </si>
  <si>
    <t>Nancagua</t>
  </si>
  <si>
    <t>constructorasephora@gmail.com</t>
  </si>
  <si>
    <t>961883693</t>
  </si>
  <si>
    <t>Desde el 20 de Mayo del año 2022, estoy enviando una solicitud para que puedan agendarme una hora para realizar 4 exámenes ocupacionales, para 4 trabajadores (asbesto y altura física), cabe señalar que tengo cada uno de los respaldos de los correos enviados, donde se me ha solicitado en innumerables ocasiones el reenvío de formularios ya enviados, pidiendo que cambie o agregue información directa de ustedes, cabe señalar que estoy afiliada desde el año 2018, y en los 4 años que estoy con ustedes, sólo he solicitado 2 exámenes ocupacionales, siendo la segunda el mes de marzo, no entiendo que siendo ustedes, una entidad gubernamental, tengan personal tan poco preparado en responder y solucionar los requerimientos como cliente, el cual deben enviar los formularios tipo, que asumo deberían tenerlo TODOS EL MISMO, sin embargo,  en cada respuesta que se envío por parte de ustedes, me solicitaban información adicional, lo cual obviamente fue respondida cumpliendo en su totalidad lo que se me enviaba de distintos correos. El ultimo correo enviado fue de la señorita Fabiola Zarricueta siendo la misma persona que me atendió vez anterior, y la misma con la cual debo explicarle que todo está en orden, y tengo derechos a solicitar éstos tipos de exámenes, entendiendo que el traslado y acopio lo realiza una empresa con resolución sanitaria para ello, inclusive enviándoles dichas resoluciones. Pero nosotros como constructora al manipular las planchas para sellarlas, antes de transporte y acopio, debemos estar con exámenes que exige SEREMI por protocolo en Plan de Manejo, del cual soy experta en hacerlo. Mi molestia es muy grande, ya que no es posible que en casi 30 días no tengan una solución, y estoy evaluando desafiliarme, porque no puede ser que cada vez que necesitemos de ustedes, sólo presenten problemas y no soluciones, esto por la falta de información, formularios tipos iguales, y un orden de programación de los funcionarios que tienen en dichos cargos. En éstos momentos estoy con un proyecto con plazo, plazo que ya he perdido 30 días.  
Por ende de No haber una solución a más tardar el día viernes 10 de Junio, será último mes que cotizaré con ustedes, porque para mí es muy engorroso y molesto  rogar para el agendamiento de horas, entendiendo que se les paga el %legal en planillas todos los 12 y 13 de cada mes, y como empresa, jamás hemos tenido un accidente laboral, ni menos problemas en los pagos con mis trabajdores en el área previsional, nisiquiera quiero imaginar que si hubiera algun accidente que podría pasar con la ineficacia en la cual como empresa hemos estado sometidos, siendo  el incumplimiento  en todo el sentido de la palabra ha sido por parte de ustedes como institución.  La empresa en cuestión es SEPHORA CONSTRUCTORA SPA, y el rut es 76.938.609-2. Recurro como última instancia a éste reclamo, ya que se enviaron todos los correos anteriores al personal que se supone está encargado de tramitar requerimientos, sin solución a lo solicitado.</t>
  </si>
  <si>
    <t>Se entrega respuesta con fecha 13-06-2022</t>
  </si>
  <si>
    <t xml:space="preserve">ID DE RECLAMO: 312359
FECHA RESPUESTA: 13-06-2022
Estimada
Francisca Hormazabal 
Presente
 Junto con saludar, a través del presente se da respuesta a su reclamo N° 312359 ingresado mediante nuestro formulario OIRS, referido a Solicitud de exámenes ocupacionales asbesto y altura física. 
Este Instituto ha revisado su requerimiento, siendo posible informar mediante el presente lo siguiente: revisados los antecedentes del caso, podemos observar que la solicitud formal de la empresa ingresó con fecha 07-06-2022, fecha en la que se recepciona la totalidad de la documentación requerida para ser derivada a la unidad de salud laboral, quienes gestionan las horas de exámenes ocupacionales, con anterioridad a esa fecha lamentablemente se generaron errores administrativos en la recepción y tiempos de respuesta a su requerimiento. 
Visto lo anterior, indicamos a usted que se realizó la gestión de informe cualitativo a través de la Unidad de Prevención de Riesgos, quienes tomaron contacto telefónico con usted y desde la Unidad de Salud Laboral, se indica que las horas para realización de exámenes ocupacionales para sus trabajadores en “exposición altura y asbesto”, quedaron agendadas para el día lunes 13-06-2022, a las 09:00 am, para mayor detalle las indicaciones fueron enviadas a su correo electrónico.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ANDRÉS ZÚÑIGA LÓPEZ
DIRECCIÓN REGIONAL DE O´HIGGINS (S)
INSTITUTO DE SEGURIDAD LABORAL
ETV  
</t>
  </si>
  <si>
    <t>312368</t>
  </si>
  <si>
    <t>10/06/2022 09:38:47</t>
  </si>
  <si>
    <t>17/06/2022 11:53:52</t>
  </si>
  <si>
    <t>22/06/2022</t>
  </si>
  <si>
    <t>9.775.548-5</t>
  </si>
  <si>
    <t>GERMAN FARR DE BAEREMAECKER</t>
  </si>
  <si>
    <t>jolivareselesteroltda@gmail.com</t>
  </si>
  <si>
    <t>998752216</t>
  </si>
  <si>
    <t>Buenas Dias estimados, mi nombre es German Farr De BAeremaecker, representante legal de sociedades Farr, dejamos constancia que no hemos podido subir documentación en su totalidad a la página de la inspección del trabajo por problemas de la página.  Las empresas son Estero Rut 76.650.450-7 Faret Ltda rut: 77.917.450-7, German Farr rut 9.775.548-5 . Hemos intentado subir documentación, pero ha sido imposible concretar al 100%, seguiremos insistiendo. 
Muchas gracias.</t>
  </si>
  <si>
    <t>CARTA RESPUESTA A RECLAMO ID N° 312368.</t>
  </si>
  <si>
    <t xml:space="preserve">Estimado
German Farr de Baeremaecker
Presente
Junto con saludar, a través del presente se da respuesta a su reclamo N°312368, ingresado mediante nuestro formulario OIRS, referido a dificultad para subir documentación en página de la Inspección del Trabajo.
Este Instituto ha revisado su requerimiento, siendo posible informar mediante el presente lo siguiente: Se ha analizado el contenido de su reclamo y se puede observar que:
Las tres empresas las cuales usted hace mención, corresponden a la Cámara Chilena de la Construcción (Mutual de Seguridad) y no al ISL.
Además la problemática que nos indica, el no poder subir documentos a la página de la Inspección del Trabajo, le informamos que usted debe consultar a:  www.inspecciondeltrabajo.cl y no a nuestro Instituto, ya que somos entidades totalmente diferentes.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</si>
  <si>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312392</t>
  </si>
  <si>
    <t>10/06/2022 12:32:02</t>
  </si>
  <si>
    <t>12.191.008-k</t>
  </si>
  <si>
    <t>OCTAVIO IVAN PALMA PARRA</t>
  </si>
  <si>
    <t>Talagante</t>
  </si>
  <si>
    <t>octavius.palma.hp@gmail.com</t>
  </si>
  <si>
    <t>964774079</t>
  </si>
  <si>
    <t>Hola buenas tardes  . Me dirijo a ud. Saber cual es el
Problema de que todavía  no me han pagado mi licencia médica que ya han pasado mas de un mes y medio de atrazo . La licencia  partio desde el dia 24 de Abril 
 No he tenido  respuesta  de paor cual es el problema. 
Espero tener una  respuesta  lo antes posible  . 
Gracias...</t>
  </si>
  <si>
    <t>En análisis</t>
  </si>
  <si>
    <t>312403</t>
  </si>
  <si>
    <t>Claudia Maria Barrientos Diaz</t>
  </si>
  <si>
    <t>10/06/2022 13:25:07</t>
  </si>
  <si>
    <t>14.090.344-2</t>
  </si>
  <si>
    <t>NERY ALEJANDRA ESPARZA FERNÁNDEZ</t>
  </si>
  <si>
    <t>naef.1302@gmail.com</t>
  </si>
  <si>
    <t>982719445</t>
  </si>
  <si>
    <t>NERY ESPARZA FERNÁNDEZ</t>
  </si>
  <si>
    <t>Estimados, realizo reclamo por situación acontecida; hace un par de meses declaré sobre Investigación de Puesto de Trabajo, en todo momento consulté y se me dijo que era confidencial, antes de la entrevista y al finalizar la misma, la Psicóloga, Maryorie Mosqueira, me indico que todo era confidencial incluyendo mi identidad. Con fecha 07-06-2022, llega a mi trabajo una notificación con nombre y apellido,  de parte del ISL, ya que la persona, que solicitó la investigación está solicitando tener acceso a las declaraciones, para apelar ante la SUCESO.
Dado los antecedentes, quiero manifestar mi disconformidad y siento una vulneración a mi derecho de CONFIDENCIALIDAD, ya que ahora, se sabe que declaré y yo no quería que nadie supiera, por otro lado, del ISL, solicitaron mi celular, correo electrónico, y dirección particular, por lo que contaban con otros medios para poder contactarme. En segundo, se supone que nadie más que el personal del ISL tenía acceso a las declaraciones, ni los involucrados ni nadie, ya que es el ISL el que realiza el informe y encuentro que no corresponde que esta información se pueda traspasar, a ningún otro ente, ya que haciendo averiguaciones, me informaron, que aunque ejerza mi Derecho de Oposición para entregar mi declaración, en la documentación solamente se omitirá mi nombre, pero si embargo, la declaración si aparecerá, lo cual nuevamente vulnera mi derecho de confidencialidad, ya que posteriormente, en cualquier otra instancia, pueden utilizar la declaración, y la verdad es desgastante tener que estar dando autorizaciones, cuando supuestamente era todo confidencial y sólo se utilizará a través del ISL
Sin más que agregar, y esperando su respuesta a mi requerimiento, me despido Atte.</t>
  </si>
  <si>
    <t>312439</t>
  </si>
  <si>
    <t>12/06/2022 12:45:37</t>
  </si>
  <si>
    <t>24/06/2022 11:37:40</t>
  </si>
  <si>
    <t>24/06/2022</t>
  </si>
  <si>
    <t>12.962.845-6</t>
  </si>
  <si>
    <t>lngrid meza pino</t>
  </si>
  <si>
    <t>ingridmezapino@gmail.com</t>
  </si>
  <si>
    <t>949628950</t>
  </si>
  <si>
    <t>solicitud y consultas licencias medicas  estimado no e tenido una   respuestas  a mi solicitud ni cambio de las licencias   que fueron pedidas el  17 de mayo de 2022 atendida por Evelin Tobar   anteriormente realise la solicitud en marzo  pero no hubo respuesta por la cual se realiso una nueva solucitud    que pasara con estas licencias    e  realizado estas solicitudes presencialmente y me dan como respuesta seguir esperando asta el dia de hoy necesito una solucion concreta ya es un año desde que se efectuaron estas licencias an tenidos varios tramites y asta ahora no hay una solucion  favorable   espero tener una respuesta a  que aser  al respecto gracias</t>
  </si>
  <si>
    <t>Respuesta Enviada por CRM al correo ingridmezapino@gmail.com</t>
  </si>
  <si>
    <t>312451</t>
  </si>
  <si>
    <t>13/06/2022 11:08:22</t>
  </si>
  <si>
    <t>24/06/2022 11:41:25</t>
  </si>
  <si>
    <t>25/06/2022</t>
  </si>
  <si>
    <t>76.505.578-4</t>
  </si>
  <si>
    <t>CONTRUCTORA E INMOBILIARIA ASFALTO SUDAMERICANO</t>
  </si>
  <si>
    <t>ventas@asfaltosudamericano.cl</t>
  </si>
  <si>
    <t>232964673</t>
  </si>
  <si>
    <t>13.060.402-1</t>
  </si>
  <si>
    <t>ALEJANDRO MARTINEZ</t>
  </si>
  <si>
    <t>Estimados mi trabajador le fueron vulnerados sus derechos al no reconocer los 10 días de licencia que le otorgo el medico por un incidente laboral que tuvo, en el cual le dieron 10 días de licencia medica, y solo le pagaron 3 días, del cual reclamamos, ya que el medico fue quien emitió el diagnostico y procedió, nuestro trabajador cumple con las indicaciones y aparte que no puede trabajar durante esos 10 días, y no recibe pago de nuestra parte porque tiene licencia ustedes como ente al cual nosotros como empresa les pagamos por un servicio no le realizan la compensación debida, por el tiempo de incapacidad otorgado médicamente por el medico tratante. Nos parece una vulneración del derecho del trabajador ya que es injusto el pago recibido, agradecemos revisar el caso de nuestro trabajador y reconsiderar el pago emitido.</t>
  </si>
  <si>
    <t>Respuesta Enviada por CRM al correo ventas@asfaltosudamericano.cl</t>
  </si>
  <si>
    <t>312479</t>
  </si>
  <si>
    <t>13/06/2022 12:35:43</t>
  </si>
  <si>
    <t>pago de licencia extemporáneo</t>
  </si>
  <si>
    <t>312472</t>
  </si>
  <si>
    <t>13/06/2022 12:06:18</t>
  </si>
  <si>
    <t>30/06/2022 22:08:35</t>
  </si>
  <si>
    <t>30/06/2022</t>
  </si>
  <si>
    <t>18.564.241-0</t>
  </si>
  <si>
    <t>Aracely Henriquez</t>
  </si>
  <si>
    <t>aryconshl@gmail.com</t>
  </si>
  <si>
    <t>999243837</t>
  </si>
  <si>
    <t>Mi empleador presento la licencia en la fecha indicada, Compin autorizo el pago pero la caja de compensación no quiere realizar el pago de la licencia</t>
  </si>
  <si>
    <t>Usuaria no se encuentra afiliada a ISL</t>
  </si>
  <si>
    <t xml:space="preserve">ID DE RECLAMO: 312472
FECHA RESPUESTA: 30-06-2022
Estimada
Sra. Aracely Henriquez
Presente
 Junto con saludar, a través del presente se da respuesta a su reclamo N° 312472 ingresado mediante nuestro formulario OIRS, referido a que la Caja de Compensación a la cual usted pertenece no ha realizado el pago de su licencia médica, siendo que esta se encuentra autorizada por COMPIN.
Este Instituto ha revisado su requerimiento, siendo posible informar que al consultar su RUT en nuestro sistema de afiliación se corrobora que no se encuentra afiliada a ISL.
Visto lo anterior, informamos a usted que su reclamo debe ser presentado en SUSESO (www.suseso.cl), ya que ISL no posee un rol fiscalizador y es dicha institución la cual recepciona los reclamos dirigidos a Cajas de Compensación.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</si>
  <si>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312483</t>
  </si>
  <si>
    <t>13/06/2022 12:46:06</t>
  </si>
  <si>
    <t>24/06/2022 11:47:14</t>
  </si>
  <si>
    <t>Mi reclamo es por que ya lleva mi licencia aceptada para pago hace 3 semanas y aun no es depositada llamo al call center y no saben por que aun no me la han pagado todos los meses y en todas mis licencias tienen problemas con los pagos lo encuentro una burla para alguien que no puede trabajar y no tiene más ingreso que lo de su licencia medica espero pronta respuesta</t>
  </si>
  <si>
    <t>Respuesta Enviada por CRM al correo eduuuuujorquera@gmail.com</t>
  </si>
  <si>
    <t>312496</t>
  </si>
  <si>
    <t>13/06/2022 14:26:06</t>
  </si>
  <si>
    <t>Carolina Barrientos</t>
  </si>
  <si>
    <t>Camila Vasquez</t>
  </si>
  <si>
    <t>ya tengo un reclamo abierto del 13/5/22 ( numero de reclamo anterior 291521 - estado: Abierto) por la licencia medica presentada por sucursal achs en convenio según las indicaciones de la pagina del isl, caso estaba siendo visto y tramitado por Vivian Ramos Riveros quien quedó de realizar las gestiones para el ingreso de la LM el 18 de mayo por canal oirs via web  y correo electronico
Licencia presentada por los dias 10 y 11 de mayo 2022
Favor contestar via Correo electronico a la.gata23@gmail.com
No siempre puedo contestar el celular 995418226</t>
  </si>
  <si>
    <t>312499</t>
  </si>
  <si>
    <t>13/06/2022 14:56:05</t>
  </si>
  <si>
    <t>28/06/2022 09:58:45</t>
  </si>
  <si>
    <t>28/06/2022</t>
  </si>
  <si>
    <t>17.612.333-8</t>
  </si>
  <si>
    <t>Ladvy Bustamante Pavez</t>
  </si>
  <si>
    <t>ladvy_bustamante@hotmail.com</t>
  </si>
  <si>
    <t>985051014</t>
  </si>
  <si>
    <t>Estimados, me dirijo a ustedes porque compin me esta rechazando mis licencias medicas pediatricas y mi bebe se encuentra delicado de salud. Estuvo hospitalizado en el Hospital padre hurtado por sinsicial con bronquiolitis y producto de eso quedó con secuelas las  cuales se mantienen hasta el dia de hoy. Necesito costear su tratamiento a lo cual solicito a ustedes hacer acto de presencia ante esta situacion que me tiene bastante afligida</t>
  </si>
  <si>
    <t>Respuesta enviada por CRM al correo ladvy_bustamante@hotmail.com</t>
  </si>
  <si>
    <t>312524</t>
  </si>
  <si>
    <t>14/06/2022 09:26:22</t>
  </si>
  <si>
    <t>17/06/2022 13:44:28</t>
  </si>
  <si>
    <t>26/06/2022</t>
  </si>
  <si>
    <t>14/06/2022</t>
  </si>
  <si>
    <t>15.514.084-4</t>
  </si>
  <si>
    <t>JOHANA ANGELICA VILLALOBOS PONCE</t>
  </si>
  <si>
    <t>johanavillalobos_ponce@hotmail.com</t>
  </si>
  <si>
    <t>988629046</t>
  </si>
  <si>
    <t>Soy paciente ACHS Copiapó, por accidente ocurrido, fui diagnosticada TENDINISTIS DE QUERVAIN Y ESGUINCE DE MUÑECA GRADO II. el día 07-06-2022, me atiende en ACHS Copiapó el Doctor Sr. Claudio Mario Ramírez Anselme, de muy mala forma con palabras no coincidente a la atención medica y menos de un profesional de la salud, me dice que mi problema de salud es producto de tomar anticonceptivos y cuando le comunico que no tomo ese medicamente el dice que es producto entonces de la menopausia.</t>
  </si>
  <si>
    <t xml:space="preserve">ID DE RECLAMO: 312524
FECHA RESPUESTA: 13-06-2022
Estimada
YOHANA VILLALOBOS
Presente
 Junto con saludar, a través del presente se da respuesta a su reclamo N° 312524 ingresado mediante nuestro formulario OIRS, problemas atención médica con prestador ACHS.
Este Instituto ha revisado su requerimiento, siendo posible informar mediante el presente lo siguiente: 
De acuerdo a lo informado por nuestra enfermera regional, ella se comunicó con usted el día 17-06-2022, para una nueva atención médica, además se informó a la ACHS de la situación por la cual usted paso, enviando una copia de su reclamo y de esta forma se puedan tomar las medidas correspondientes para que no vuelva a pasar.
Nuestra enfermera ya está en conocimiento del problema y le llamara cuando deba acercarse a la ACHS para los controles correspondientes.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t>
  </si>
  <si>
    <t>312536</t>
  </si>
  <si>
    <t>14/06/2022 11:29:43</t>
  </si>
  <si>
    <t>24/06/2022 15:41:21</t>
  </si>
  <si>
    <t>15.653.939-2</t>
  </si>
  <si>
    <t>VALESKA ELIZABETH SILVA CASTRO</t>
  </si>
  <si>
    <t>vsilvacastro16@gmail.com</t>
  </si>
  <si>
    <t>985108695</t>
  </si>
  <si>
    <t>ME ENCUENTRO A LA ESPERA DE EVALUACIÓN DE PUESTO DE TRABAJO. EL EQUIPO MEDICO QUE ME ATIENDE ME DIJO QUE ME CONTACTARÍAN POR MEDIO DE UNA EMPRESA EXTERNA PARA LA ENTREVISTA , PARA ELLO DEBERÍA TENER A MIS TESTIGOS (LOS CUALES TENGO) TODO ESTE TIEMPO HE ESPERADO SER CONTACTADA PERO HASTA HOY MARTES 14 DE JUNIO ESO AUN NO OCURRE. SIN EMBARGO A TRAVES DEL LLAMADO DE UNA COLEGA ME ENTERO QUE LAS ENTREVISTAS FUERON HECHAS AL AZAR EL DIA LUNES 13 DE JUNIO . UNA DE MIS COLEGAS ME REFIERE QUE ELLA PREGUNTO A LA ENTREVISTADORA Y ELLA RESPONDE QUE VALESKA NO APORTO INFORMACION ACERCA DE TESTIGOS Y QUE POR ESO SE REALIZO AL AZAR. MI COLEGA QUE CONOCE LA SITUACIÓN POR LA CUAL ESTOY PASANDO SE SORPRENDIO Y ME AVISO. ADEMAS ME CUENTA QUE JEFATURA DE ENFERMERÍA CONVERSO CON MI TURNO LA SEMANA PASADA Y LES INFORMO DE ESTO. YO NO HE SIDO CONTACTADA POR NIGUN MEDIO, ME ENCUENTRO AUN EN MI HOGAR CON LICENCIA. DEJO CONTANCIA POR ESTE MEDIO Y AVISO TAMBIEN VIA CORREO A LA UNIDAD RESPECTIVA EN EL HHHA ( SRTA. NATALY PEREZ). SOLICITO UNA RESPUESTA FORMAL ACERCA DE QUE FUE LO QUE PASO, PORQUE NO SE ME HA CONTATADO, Y PORQUE ASUMEN ALGO SIN PREGUNTARME ANTES. ESTO NO BENEFICIA MI SALUD MENTAL , POR EL CONTRARIO DIFICULTA MI PROCESO.</t>
  </si>
  <si>
    <t xml:space="preserve">con fecha 24-06-2022, se da respuesta a usuaria vía correo electrónico </t>
  </si>
  <si>
    <t xml:space="preserve">Estimada
VALESKA ELIZABETH SILVA CASTRO
Presente
Junto con saludar, a través del presente se da respuesta a su reclamo N° 312536 ingresado mediante nuestro
formulario OIRS, referido a estudio de puesto de trabajo.
Este Instituto ha revisado su requerimiento, siendo posible informar mediante el presente lo siguiente:
Consulta a la Unidad de Salud Laboral, es posible informar que con fecha 23-06-2022, se desarrolló reunión entre
usted y el equipo de dicha unidad, donde se explicó motivo de la decisión de tomar entrevistados al azar para el
estudio de puesto de trabajo.
Por lo anterior, la normativa legal vigente establecida en el Compendio de Normas de la Superintendencia de
Seguridad Social, respecto al proceso de evaluación de enfermedades profesionales, instruye la declaración de al
menos tres testigos por parte del trabajador para desarrollar el estudio de puesto de trabajo, ahora bien, bajo esta
misma normativa, se indica que de no poder tomar contacto con el trabajador denunciante para señalar sus
testigos, se otorga la facultad de solicitar testigos al azar por parte del profesional evaluador.
En consecuencia, al no poder tomar contacto con usted, vía telefónica los días 30, 31 de mayo 2022 y 07 de junio
2022; ni correo electrónico de fecha 08 de junio de 2022, se procedió a lo establecido según se indica en párrafo
anterior.
Importante señalar, que se toma la decisión, ya que, para las evaluaciones de enfermedad profesional, se
establece tiempos perentorios para su calificación.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</si>
  <si>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312548</t>
  </si>
  <si>
    <t>14/06/2022 12:11:24</t>
  </si>
  <si>
    <t>Estimados, les escribo para porfavor acelerar su procedimiento de pago de mis licencias médicas, subsidio por incapacidad laboral. La última licencia que fue pagada, fue la del mes de febrero. Ya no me da más para poder pagar mi arriendo y cuentas. Su demora ya es demasiada! Porfavor necesito que me paguen mis licencias medicas. Debido a la lesion mi recuperación aun no termina, aunque quisiera, por dolores y condición de mi tobillo no me me permite trabajar y necesito urgente mi dinero. Espero prontamente un llamado o comunicación de parte de ustedes explicándome que sucede con mis pagos y con una solución.</t>
  </si>
  <si>
    <t>312557</t>
  </si>
  <si>
    <t>14/06/2022 13:21:02</t>
  </si>
  <si>
    <t>24/06/2022 15:07:33</t>
  </si>
  <si>
    <t>9.245.950-0</t>
  </si>
  <si>
    <t>CARLOS ANÍBAL VERA CARRILLO</t>
  </si>
  <si>
    <t>Osorno</t>
  </si>
  <si>
    <t>carlosveraosorno@gmail.com</t>
  </si>
  <si>
    <t>983835729</t>
  </si>
  <si>
    <t>Buenos días
Sres ISL LOS LAGOS
Una vez más me veo en la necesidad de manifestar a ustedes mi disconformidad con la resolución de contraloría médica en referencia  al rechazo de mi licencia médica 70509126-9 emitida por 30 días y que viene de extensión de licencia médicas anteriores por un pronóstico de Síndrome de pinzamiento del tobillo derecho la que me ha provocado mucho dolor para caminar y por las que se han presentado antecedentes clínicos que lo acrediten.
La causal de rechazo invocada por  Contraloría es para no autorizar el pago de las totalidad de mis licencia es porque no están médicamente justificado mi reposo,ante lo cual informó lo siguiente:
-La licencia médica cuestionada viene siendo extendida desde 07 de Marzo de presente hasta el dia de hoy que sigo con incapacidad para movilizarme
-El  médico sugiere cirugía para prevenir secuelas funcionales
que la situación que se presentó fue constitutiva de accidente 
-Los tratamientos indicados y debidamente informados no han dado el resultado para poder movilizarse sin problema En virtud de lo expuesto y dispuesto en la Ley y Reglamento de Licencia Médicas,vengo a presentar apelación contra el rechazo de mis licencias  médicas solicitando se modifiquen dichas resoluciones y se autorice el pago en su totalidad de las licencia médicas pendientes y realizadas tomando a bien  considerar efectiva mi enfermedad con los exámenes y tratamientos a los que me he sometido
Adjunto los documentos requeridos para este proceso
Atentamente
Carlos Vera Carrillo</t>
  </si>
  <si>
    <t>APOYO EN RESPUESTA DE COORDINADORA REGIONAL</t>
  </si>
  <si>
    <t>Estimado
Carlos Vera Carrillo
Presente
Junto con saludar, a través del presente, se da respuesta al reclamo N° 312557 ingresado mediante nuestro formulario OIRS, por motivo disconformidad con resolución por rechazo de licencia médica.
Este Instituto ha revisado su requerimiento, siendo posible informar mediante el presente, lo siguiente:
      Ante su solicitud de apelación por el rechazo de sus licencias, comentarle, tal como se le informó vía telefónica, que el trámite que debe realizar es el de Recurso de reposición, para que así nuestra Contraloría Médica pueda evaluar y rectificar, dando curso normal a sus licencias.
De acuerdo a nuestros registros, sabemos que este trámite ya fue realizado por Ud; por lo que le informamos que actualmente se encuentra siendo evaluado por nuestra Contraloría Médica y apenas contemos con esta respuesta se le informará de manera inmediata.
  Adicionalmente, y en relación directa con sus diagnósticos, la semana pasada fueron despachados a su domicilio, dos documentos con información médica, en la cual se informaba calificación de Diagnósticos Mixtos y pronunciamiento ante indicación de cirugía. En caso de no haberlos recibido, se comunicarán con Ud. desde nuestras oficinas ubicadas en Osorno para hacer entrega de estos.
Lo invitamos a que frente a cualquier necesidad o inquietud, visite nuestra página web www.isl.gob.cl, seleccionando la opción Informaciones y Reclamos -OIRS- donde nos encontramos a disposición para atender su consulta, reclamo, felicitación y/o sugerencia.  Y además por medio de nuestro correo regional loslagos@isl.gob.cl.
Recordamos además que, ante cualquier reclamo, apelación, denuncia o disconformidad, Ud. puede dirigirse a la Superintendencia de Seguridad Social www.suseso.cl
Sin otro particular, le saluda atentamente;
SOFIA BOHLE PÉREZ
DIRECTORA REGIONAL DE LOS LAGOS
INSTITUTO DE SEGURIDAD LABORAL</t>
  </si>
  <si>
    <t>312565</t>
  </si>
  <si>
    <t>14/06/2022 16:30:51</t>
  </si>
  <si>
    <t>23/06/2022 15:29:55</t>
  </si>
  <si>
    <t>23/06/2022</t>
  </si>
  <si>
    <t>17.802.006-4</t>
  </si>
  <si>
    <t>CAROLINA NICOLE RIFFO ISLA</t>
  </si>
  <si>
    <t>carorifff@gmail.com</t>
  </si>
  <si>
    <t>985301582</t>
  </si>
  <si>
    <t>Quisiera registrar reclamo por este medio, ya que con fecha 27 de Mayo por reingreso de prestaciones medicas de accidente ocurrido el 31 de enero del 2020. Recién el jueves 09 de Junio me respondieron a mi solicitud, posterior a varios correos y reclamos al respecto, agendándome una hora de control para el lunes 13 a las 15:00 hrs en ACHS. Me presento el día de ayer en el control medico con Dr. Tapia y me señalan que no está trabajando y que ningún otro médico me puede atender, nadie me había avisado, para poder asistir a este control debí conseguir dinero prestado, con angustia me contacte con Prevencionista del HHA para pedir ayuda, posterior a media hora desde avisada la situación me contactan nuevamente desde ISL y me señalan que me enviaran a Villarrica en taxi, para que Dr. Tapia me pueda ver allá. Al llegar a Villarrica, Dr. Tapia no se encuentra allá, ya se había retirado, por lo cual NO fui atendida y perdí tiempo trasladándome desde mi casa a Achs, desde Achs a Villarrica y desde Villarrica a mi domicilio. Quiero dejar en registro mi reclamo, ya que no puede ser que por error interno de ISL me hayan expuesto a esta situación, peor aun cuando mi lesión es de carácter emocional, llegue a la casa lábil emocionalmente, muy angustiada. De acuerdo ami experiencia con el seguro de accidentes de trabajo considero coordina y ejecuta, solo en base a reclamos y no de manera coordinada, organizada y con el carácter preventivo que debe ser.</t>
  </si>
  <si>
    <t xml:space="preserve">Con fecha 23-06-2022, se deriva a Dr para VB°
Con fecha 23-06-2022, se da VB° por parte de DR
Con fecha 23-06-2022, se da respuesta a usuaria vía correo electrónico </t>
  </si>
  <si>
    <t xml:space="preserve">Estimada
CAROLINA NICOLE RIFFO ISLA
Presente
Junto con saludar, a través del presente se da respuesta a su reclamo N° 312565 ingresado mediante nuestro
formulario OIRS, referido a gestión clínica con prestador médico.
Este Instituto ha revisado su requerimiento, siendo posible informar mediante el presente lo siguiente:
De acuerdo de requerimiento de reingreso, se realiza agendamiento de control médico en Achs Temuco para el día
13-06-2022 a las 15:15, atención sería realizada por director Dr. Tapia, por experiencia en relación a su patología.
Lamentablemente, debido a urgencia en agencia ACHS de Villarrica, médico debe trasladarse a dicha agencia, para
atención de trabajadores, motivo, por el cual, no alcanza a notificar de la suspensión de hora médica, sino hasta la
presentación de usted en admisión.
Por lo anterior, dicha situación es notificada a través de su empleador, Hospital Regional, ante este inconveniente,
se dispone a realizar gestión de traslados a su domicilio, con el fin de minimizar molestias y facilitar su retorno a
domicilio, y se resuelve reprogramar hora médica.
Ahora bien, al momento de gestionar con transporte, existió un error y transporte realizo traslado a agencia
Villarrica para ser evaluada por médico, lo que no corresponde, finalmente, fue llevada desde Villarrica a su
domicilio.
Visto lo anterior, indicamos a usted que lamentamos esta cadena de contratiempos en su atención clínica,
reforzando con prestador medico procedimientos vigentes, por lo cual, para subsanar atención clínica, se solicitó
nuevamente a ACHS que reagende un nuevo control para el día 23-06 A LAS 16:00.-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</si>
  <si>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312561</t>
  </si>
  <si>
    <t>14/06/2022 15:37:12</t>
  </si>
  <si>
    <t>17/06/2022 15:58:46</t>
  </si>
  <si>
    <t>13.310.321-k</t>
  </si>
  <si>
    <t>Demetrio Esau Beltran Tiznado</t>
  </si>
  <si>
    <t>dbeltran007@gmail.com</t>
  </si>
  <si>
    <t>56994838227</t>
  </si>
  <si>
    <t>EN LO PRINCIPAL: RECLAMO FALTA Y NULIDAD NOTIFICACION DE LA RECA nº 1475499 Y ANEXO 3 DEL 18.03.2022
PRIMER OTROSI: REVOQUESE ORDEN DE SUSPENDER ATENCIONES CLINICAS AL SUSCRITO AJUSTANDOSE A DERECHO.
SEGUNDO OTROSI: TENGASE POR PRESENTADA LA DENUNCIA DE FALTA DE RESPUESTA Y LA PETICIÓN DE QUE EL PROCEDIMIENTO SE TRAMITE EN CALIDAD DE URGENCIA.
TERCER OTROSI: INVALIDE O DEJE SIN EFECTO LOS ACTOS CONTRARIOS A DERECHO, EMANADOS DE LA RECA nº 1475499 Y ANEXO 3 DEL 18.03.2022
CUARTO OTROSI: RECONSIDERE Y TENGA PRESENTE LOS ANTECEDENTES ENVIADOS PREVIAMENTE.
envié el documento completo como archivo adjunto al mail
salud.biobio@isl.gob.cl,  isesat@suseso.cl, dgayosol@isl.gob.cl ya que no me permitía agregar la totalidad de los caracteres que son primordiales y esenciales en el documento.</t>
  </si>
  <si>
    <t>Se sube respaldo a CRM y se cierra caso hoy 17/06.</t>
  </si>
  <si>
    <t>312562</t>
  </si>
  <si>
    <t>14/06/2022 15:52:08</t>
  </si>
  <si>
    <t>17/06/2022 09:16:23</t>
  </si>
  <si>
    <t>17.868.549-K</t>
  </si>
  <si>
    <t>Jorge Veloso Padilla</t>
  </si>
  <si>
    <t>jorge.velosopadilla@gmail.com</t>
  </si>
  <si>
    <t>978978230</t>
  </si>
  <si>
    <t>17.868.549-k</t>
  </si>
  <si>
    <t>Solicito licencia por COVID-19 fui categorizado por contagio laboral, mi empleador me solicita licencia, la cual no ha sido recibida por RRHH del Hospital donde trabajo.
Recibí en mi correo certificado de termino de cuarentena por ustedes.
Me contacté vía telefónica , operadora no me dio solución.</t>
  </si>
  <si>
    <t>Se cierra caso hoy 17/06 se sube respaldo a CRM y se indica que LM se encuentra tramitada y autorizada.</t>
  </si>
  <si>
    <t>312629</t>
  </si>
  <si>
    <t>16/06/2022 09:00:19</t>
  </si>
  <si>
    <t>16/06/2022</t>
  </si>
  <si>
    <t>11.696.849-5</t>
  </si>
  <si>
    <t>Luis Humberto Orellana Zúñiga</t>
  </si>
  <si>
    <t>Melipilla</t>
  </si>
  <si>
    <t>luish.orellanaz@gmail.com</t>
  </si>
  <si>
    <t>959426670</t>
  </si>
  <si>
    <t>exijo que se me paguen mis certificaos de concurrencia, a los que he concurrido a controles al Hospital del Trabajador de Santiago. 
No puedo entender que sean tan ineficientes para calcular 20 certificados, que equivalen a 40 boletos de ruta bus, y 40 boletos de metro.
Tengo que viajar a realizarme unos exámenes a Santiago los días jueves, viernes y sábado, exámenes para realizarme una operación, y no tengo cómo viajar. Si yo pierdo esas horas médicas los responsables de esta injusticia  es el ISL, ya lo hicieron una vez, me dejaron sin atención por 5 años.</t>
  </si>
  <si>
    <t>312646</t>
  </si>
  <si>
    <t>16/06/2022 13:05:12</t>
  </si>
  <si>
    <t>24/06/2022 16:22:02</t>
  </si>
  <si>
    <t>8.396.299-2</t>
  </si>
  <si>
    <t>GABRIEL GÓMEZ CARVAJAL</t>
  </si>
  <si>
    <t>camilarosariogomeznavarro@gmail.com</t>
  </si>
  <si>
    <t>977972830</t>
  </si>
  <si>
    <t>Mi reclamo es porque no mantengo subsidio de marzo a la fecha.  Si bien mi PCG, indemnización está en proceso, llevo muchos meses sin ningún ingreso económico.
Además en el mes de Enero me dieron el alta un médico (Traumatólogo), que ni siquiera me revisó teniendo que volver a trabajar y sin estar en las condiciones.</t>
  </si>
  <si>
    <t>CARTA RESPUESTA RECLAMO ID N° 312646</t>
  </si>
  <si>
    <t xml:space="preserve">Estimado
Gabriel Gómez Carvajal
Presente
Junto con saludar, a través del presente se da respuesta a su reclamo N°312646, ingresado mediante nuestro formulario OIRS, referido a no pago de indemnización, además de volver a trabajar debido a un alta muy pronta.
Este Instituto ha revisado su requerimiento, siendo posible informar mediante el presente lo siguiente: Con respecto al punto que hace referencia a no estar recibiendo ingreso económico debido a una Indemnización en proceso, se puede informar que se ha realizado consulta a Nivel Central de nuestro Instituto y nos informan que el pago se encuentra autorizado, por lo que solicitamos a usted, favor realizar consulta la próxima semana para saber la fecha exenta del pago a Correo Regional:  maule@isl.gob.cl o bien al fono:  223937800.
En el segundo punto  relacionado con el alta pronta y sin encontrarse en condiciones, se realiza consulta a nuestro Prestador Médico ACHS, donde nos informan que en su último control médico, el día 01/06/2022, el profesional indicó lo siguiente:  “mantener rehabilitación, realizar ejercicios de movilidad, alta según evolución de movilidad y fuerza, se explica a paciente que probablemente va a quedar con algún grado de secuela funcional y que rehabilitación total de la mano toma varios meses, control en Hospital del Trabajador en caso de SOS.
Nuestro Instituto avala lo descrito por nuestro Prestador Médico ACHS en lo que expone, ya que, se corrobora con Salud Laboral del ISL que usted aún continúa controles médicos y rehabilitación con especialista, no existiendo el alta médica.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</si>
  <si>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312640</t>
  </si>
  <si>
    <t>16/06/2022 11:22:06</t>
  </si>
  <si>
    <t>RUBEN BECERRA</t>
  </si>
  <si>
    <t>BERTA ANGULO QUIÑONES</t>
  </si>
  <si>
    <t>MI ESPOSA BERTRA ANGULO SE ESTA ATENDIENDO EN LA CLINICA REDSALUD DE RANCAGUA. LA TRASLADAN 3 VECES POR SEMANA DESDE TENO A LA CLINICA. PRIMERO IBA ELLA SOLA EN EL VEHICULO, AHORA LLEVAN 4 O 5 PERSONAS EN EL MISMO VEHICULO. POR LO MISMO LA PASAN A BUSCAR ANTES DE LAS 08:00 HRS.CUANDO TIENE HORA A LAS 11:00 HRS. (LA SESIÓN NO DURA MÁS DE UNA HORA), LA TRAEN DEVUELTA LLEGANDO SIEMPRE DESPUES DE LAS 17:00 HRS. (17:50 LA ULTIMA VEZ)  NO SERÁ MUCHO?? TODO EL DÍA Y SIN COMER PARA UNA ATENCIÓN?? HOY TIENE HORA A LAS 11:00 Y EL VEHICULO LLEGÓ A LAS 10:50 HRS. QUE PASA SI PIERDE LA HORA POR RESPONSABILIDAD DEL TRANSPORTE?? FAVOR GESTIONAR UNA SOLUCION</t>
  </si>
  <si>
    <t>24/06/2022 15:35:28</t>
  </si>
  <si>
    <t>50</t>
  </si>
  <si>
    <t xml:space="preserve">
SE REALIZA REUNION PARA GESTION DE RECLAMOS
CON FECHA 08-06-2022, SE REMITE SUGERENCIA DE RESPUESTA
CON FECHA 08-06-2022 SE ENVIA PARA VB 
CON FECHA 24-06-2022, SE DA RESPUESTA A USUARIA VIA CORREO ELECTRONICO </t>
  </si>
  <si>
    <t>Estimada
Sra/ta Cecilia Elizabeth Parada Clavería.
Presente
Junto con saludar, a través del presente se da respuesta a su reclamo N° 291215 ingresado mediante nuestro formulario OIRS, referido a atenciones médicas y licencia médicas.
Este Instituto ha revisado su requerimiento, siendo posible informar mediante el presente lo siguiente:
Analizado los antecedentes clínicos y administrativos, respecto de accidente de fecha 11-08-2020, se puede visualizar que el evento sufrido por Ud., fue calificado como de origen laboral por nuestro Instituto, siendo otorgadas las atenciones médicas requeridas y de acuerdo a su evolución, se mantuvo con indicación de reposo como parte del tratamiento médico.
Procedió a nuestro Instituto el mantener el pago de dichas Licencias Médicas desde el 12-08-2020 hasta el 14-02-2022 de forma continua, completando un total de 544 días, que corresponden a 78 semanas.
Es dada de alta por especialistas, Traumatólogo y Fisiatra, con diagnóstico secundario en Tobillo.
Una vez establecida su condición secuelar, posterior al evento de origen laboral, procede por ley presentar su caso a la Comisión Medicina Preventiva e Invalidez, COMPIN, ya que corresponde a este organismo, pronunciarse respecto del grado de Pérdida de Capacidad de Ganancia.
Con fecha 17-01-2022, COMPIN emite Resolución, en la cual, asigna un 10% de Grado de Incapacidad.
Cabe señalar que, de no estar conforme con lo dictaminado por COMPIN, puede realizar sus descargos a la Comisión Médica de Reclamos (COMERE), ubicada en Huérfanos N° 669, 2do. Piso, Santiago Centro, Región Metropolitana.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</si>
  <si>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312714</t>
  </si>
  <si>
    <t>17/06/2022 13:29:14</t>
  </si>
  <si>
    <t>24/06/2022 15:24:01</t>
  </si>
  <si>
    <t>29/06/2022</t>
  </si>
  <si>
    <t>12.702.660-2</t>
  </si>
  <si>
    <t>MARINA SUSANA RIVAS FUICA</t>
  </si>
  <si>
    <t>susanita.srf@gmail.com</t>
  </si>
  <si>
    <t>999847241</t>
  </si>
  <si>
    <t>LA BENEFICIARIA SOLICITA SER REINCORPORADA EN SUS ATENCIONES MEDICAS YA QUE NO SE HA RECUPERADO TOTALMENTE DE SU DOLENCIA TRAUMATISMO CRÁNEO ENCEFALICO; CON RESPALDO MEDICO.- SE LE INFORMA DE LA SUSPENSIÓN DE SU ATENCIONES MEDICAS VIA CORREO ELECTRÓNICO, ADEMAS DE ORIENTARLA SOBRE SU APELACIÓN A SUSESO.- ES ASÍ QUE SE SOLICITA VISAR CASO Y DAR RESPUESTA POR ESCRITO.-</t>
  </si>
  <si>
    <t>Se sube respaldo a CRM y se cierra el caso hoy 24/06.</t>
  </si>
  <si>
    <t>17/06/2022 14:33:12</t>
  </si>
  <si>
    <t>520878810</t>
  </si>
  <si>
    <t>fernando domingo valdes bastias</t>
  </si>
  <si>
    <t>pato_valdes@live.cl</t>
  </si>
  <si>
    <t>974354153</t>
  </si>
  <si>
    <t>528878810</t>
  </si>
  <si>
    <t>Chillan,17 junio De 2022
Señor (a):
 Jefe División Operaciones Instituto De Seguridad Laboral.   
Presente
     	 Hoy, con fecha de 17 junio de 2022, he recibido una carta de su oficina o estamento, donde se me está cobrando   la cantidad de $ 4.133.754 por una Indemnización global, debo señalar que desconocía por completo lo antes mencionado y destacar que no realice algún cobro al respecto para mi beneficio. -
 Me parece muy extraño e inaudito que se esté recaudando un monto del cual ignoraba que existía, por lo tanto, dejo en claro nuevamente no fue percibido.
 Esto es un daño a mi estado psicológico y mental puesto que desde el accidente laboral ha ido aumentando y con esta información me a desbastado y alterado mi sistema nervioso, además de mis dolores físicos por mi accidente que yo sufro constantemente y de por vida. 
    Yo apele a la resolución ante la superintendencia de Seguridad Social de la rebaja del 35%, por lo tanto, la Superintendencia de Seguridad Social reestableció el 40% como pensión de invalidez.
   En la actualidad, yo estoy sin trabajo, hace cerca de un año me finiquitaron, dado que por mi incapacidad física y mental no estaba en condiciones de cumplir mi trabajo en forma normal.
   De echo he concurrido varias veces a la sucursal de la I.S.L. de Chillan para que evalúen mi caso, dado que mis dolores han aumentado, ya tengo mas 62 años y tengo una fractura en mi pie derecho, mas la perdida de 2 dedos del pie derecho y la luxacion del brazo derecho.
     ATTE. S.S.S  
                     DOMINGO FERNANDO VALDES BASTIAS.</t>
  </si>
  <si>
    <t>322997</t>
  </si>
  <si>
    <t>23/06/2022 22:49:27</t>
  </si>
  <si>
    <t>05/07/2022</t>
  </si>
  <si>
    <t>6.786.973-7</t>
  </si>
  <si>
    <t>Alina Trujillo</t>
  </si>
  <si>
    <t>alinatrujillolamas@yahoo.com</t>
  </si>
  <si>
    <t>998405260</t>
  </si>
  <si>
    <t>Reenvío la respuesta recibida desde el ISL con fecha 3 de septiembre de 2021al caso 171650 presentado, pero aún no recibo la respuesta definitiva a mi planteamiento. Al consultar por el caso a través de la página web aparece como respondido lo que no es efectivo. 
Estimada Sra. Alina Trujillo, Junto con saludar, informamos que hemos dado lectura a su consulta OIRS n°171650, referente a capacitación sobre uso de extintores. En primer lugar, quisiéramos extender nuestras disculpas por la confusión, y los inconvenientes que esto pudiera haberle causado. Definitivamente consideramos, como usted, un tema relevante el aclarar los criterios respecto a el uso de extintores en referencia al Decreto Supremo 44 del Ministerio de Economía, Fomento y Turismo. El caso se ha escalado al departamento de prevención de Nivel Central, quienes indagarán y evaluarán en profundidad los antecedentes expuestos por usted, con el fin de poder establecer un lineamiento institucional sobre el tema. Una vez tengamos respuesta desde mencionado departamento, como dirección regional nos contactaremos con usted para informar las actualizaciones que se tengan al respecto. Agradecemos el tiempo y molestia que se ha tomado para hacernos saber respecto a este asunto. Saluda atentamente, INSTITUTO DE SEGURIDAD LABORAL.</t>
  </si>
  <si>
    <t>312762</t>
  </si>
  <si>
    <t>18/06/2022 17:47:06</t>
  </si>
  <si>
    <t>23/06/2022 15:37:03</t>
  </si>
  <si>
    <t>18/06/2022</t>
  </si>
  <si>
    <t>12.099.721-1</t>
  </si>
  <si>
    <t>Soledad Luttino ROJAS</t>
  </si>
  <si>
    <t>sluttino2021@gmail.com</t>
  </si>
  <si>
    <t>996738746</t>
  </si>
  <si>
    <t>Soledad Luttino R</t>
  </si>
  <si>
    <t>QUE HABIENDO DENUNCIADO A ESTE SERVICIO LA MALVERSACION DE FONDOS QUE ESTA HACENDO FUNCIONARIOS DEL SERVICIO AL CONTRATAR A RODRIGO MUÑIZ QUIEN PRESTA SERVICIOS COMO ABOGADO EN MUTUAL EN PARALELO INVENTAN DNEUNCIAS FALSAS AN TE TIRBUNALES LAS QUE LUEGO SON ARREGLADAS A LO AMIGO CON EL EMPLEADOR MUTUAL AL QUE PETENECE MUÑIZ, ES QUE VENGO A HACER RECLAMO Y SOLICITAR FORMA Y MEDIO DE DENUNCIAR A MUÑIZ Y LA RED DE CORRUPCION DEL ISL  TODA VEZ QUE ESTÁ ACREDITADO QUE EN SU CALIDA DE FUNCIOANRIO DEL PRESTADOR UA RESOLUCIONES FALSAS.</t>
  </si>
  <si>
    <t>Se recibe de parte de Directora Regional, respuesta para usuaria</t>
  </si>
  <si>
    <t>312775</t>
  </si>
  <si>
    <t>20/06/2022 11:26:33</t>
  </si>
  <si>
    <t>30/06/2022 16:13:17</t>
  </si>
  <si>
    <t>02/07/2022</t>
  </si>
  <si>
    <t>20/06/2022</t>
  </si>
  <si>
    <t>10.612.671-2</t>
  </si>
  <si>
    <t>Mónica Lidia Salinas Espinoza</t>
  </si>
  <si>
    <t>molysal@gmail.com</t>
  </si>
  <si>
    <t>988933519</t>
  </si>
  <si>
    <t>Solicito Informe de Puesto Laboral requerido en forma presencial en oficina de ISL Temuco (a la fecha no he tenido
respuesta) con fecha 17 de Mayo de 2022, de acuerdo a RECA 1481973 de fecha 26-04-2022
Observaciones: Este informe ya fue requerido, solicitándose en forma presencia al llenar documento requerido para entrega de informe
de puesto laboral, indicando el correo (molysal@gmail.com), no he recibido respuesta alguna y se requiere de forma
urgente. No entiendo porque no me ha llegado si ya se efectuó de forma manual la solicitud directamente en oficina ISL
Temuco.</t>
  </si>
  <si>
    <t>Con fecha 30-06-2022, Se da respuesta a requerimiento a usuaria.</t>
  </si>
  <si>
    <t xml:space="preserve">Estimada
Mónica Lidia Salinas Espinoza
Presente
Junto con saludar, a través del presente se da respuesta a su reclamo N° 312775 ingresado mediante nuestro
formulario OIRS, referido a estudio de puesto de trabajo.
Este Instituto ha revisado su requerimiento, siendo posible informar mediante el presente lo siguiente:
Se procedió a la revisión de antecedentes, además de tomar contacto con funcionaria quien procedió a su atención
el día 17-05-2022, donde se puede visualizar que efectivamente se recepcionó requerimiento de antecedentes
clínicos, como consta en el formulario de solicitud presentada, procediendo en ese momento a la entregada su
ficha clínica.
Por lo anterior, al otorgar los antecedentes clínicos, se informa que el estudio de puesto de trabajo debe ser
solicitado por Ley de Transparencia, recibiendo la orientación de la funcionaria a cargo de su solicitud, indicando
que debe adjuntar copia de cédula de identidad, y señalar formato de respuesta a su requerimiento
Visto lo anterior, indicamos a usted que, el formulario presentado de forma presencial, no contempla la entrega de
estudios de puesto de trabajo donde exista tratamiento y protección de datos de las personas que pudieren verse
afectado su derecho de confidencialidad.
Por otra parte, informar que su requerimiento realizado a través de la Ley de transparencia, se encuentra en
proceso de gestión y respuesta.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</si>
  <si>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312779</t>
  </si>
  <si>
    <t>20/06/2022 12:40:09</t>
  </si>
  <si>
    <t>01/07/2022 08:44:43</t>
  </si>
  <si>
    <t>100832283</t>
  </si>
  <si>
    <t>Marcela Segovia</t>
  </si>
  <si>
    <t>Castro</t>
  </si>
  <si>
    <t>marcelasegovia@hotmail.com</t>
  </si>
  <si>
    <t>958517452</t>
  </si>
  <si>
    <t>Reclamo pagol icencia médica</t>
  </si>
  <si>
    <t>312784</t>
  </si>
  <si>
    <t>20/06/2022 13:11:12</t>
  </si>
  <si>
    <t>01/07/2022 10:03:06</t>
  </si>
  <si>
    <t>10.083.228-3</t>
  </si>
  <si>
    <t>Marcela Segovia Ojeda</t>
  </si>
  <si>
    <t>Que la Licencia N°69914397-9, emitida el día 9-5-2022, está rechazada, aún que ya había pasado más de un mes me avisan, ya que yo me acerqué a ISL Castro, y no es que estuviera inubicable tal lo dice la carta certificada que recibí.
En cuento al motivo del rechazo, es que quiero apelar, pues esta licencia no alcanza a estar dentro de las 104semanas que culo n°indica el Art N°31 de la Ley 16744del 1 de Febrero de 1968. Tal semana se cumple en la semana de l 14 de Junio del presente año, ya que el accidente se produjo el 19 de Junio de 2020, e incluso los primeros 15 dias tambien corresponderian a licencia o subsidio laboral. Dicho sea de paso la última licencia pagada habia sido el 12 de Abril, pagasndo la posterios recien el 31 de Mayo, sumado a todo esto, no recibí ninguna carta o aviso previo que se iba a suspender el pago de licencias y estoy en una situación bien compleja por los pagos que no se estan realizando. 
Se debe considerar además que yo poseo el 37,5% de perdida de capacidad de ganancia con otras instituciones, los cuales me imagino debería presentar algún documento que acredite dicho porcentaje.
Sin otro  particular, esperando tenga una pronta respuesta</t>
  </si>
  <si>
    <t>312786</t>
  </si>
  <si>
    <t>20/06/2022 14:08:58</t>
  </si>
  <si>
    <t>24/06/2022 15:50:36</t>
  </si>
  <si>
    <t>18.572.321-6</t>
  </si>
  <si>
    <t>Juan Anthony Vega González</t>
  </si>
  <si>
    <t>juan1993vega@hotmail.com</t>
  </si>
  <si>
    <t>966218940</t>
  </si>
  <si>
    <t>Uso este medio para dejar mi reclamo y molestia , e esperado meses para el pago de mi licencia . Entregué todo los documentos solicitantes y estoy a la espera de la aceptación del pago desde Santiago .
 Como es posible que se demoren 2 meses y contando en tramitarla , no es posible que no llamen ni informen el tiempo de espera .
Espero que se agudice los tiempos y pronto reciba el pago de la licencia.</t>
  </si>
  <si>
    <t>CARTA RESPUESTA A RECLAMO ID N° 312786</t>
  </si>
  <si>
    <t xml:space="preserve">Estimado
Juan Vega González
Presente
Junto con saludar, a través del presente se da respuesta a su reclamo N°312786, ingresado mediante nuestro formulario OIRS, referido a espera por pago de licencia médica.
Este Instituto ha revisado su requerimiento, siendo posible informar mediante el presente lo siguiente: Se ha consultado a  los sistemas de nuestro Instituto y se aprecia que su licencia médica N° 9606242-7, por 7 días, se encuentra en etapa de cálculo, para posteriormente ser depositado el monto a su Cuenta Rut a más tardar el día 30 de junio del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</si>
  <si>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312787</t>
  </si>
  <si>
    <t>20/06/2022 14:09:31</t>
  </si>
  <si>
    <t>24/06/2022 15:02:04</t>
  </si>
  <si>
    <t>13.175.698-4</t>
  </si>
  <si>
    <t>Paula Álvarez</t>
  </si>
  <si>
    <t>paramento.arquitectura@gmail.com</t>
  </si>
  <si>
    <t>981831963</t>
  </si>
  <si>
    <t>Fuí notificada vía carta, que recibí el lunes 13 de este mes, que no había sido acogida mi patología como enfermedad laboral, me hiciero llegar un  informe, el que adjuntaba un peritaje sicológico (quién me vió solo una vez) y no da detalles más allá de lo meramente decriptivo, señalo que nunca fui atendida por un médico especialista en salud mental, por lo que dado que ya tenía un diagnóstico previo por un siquiatra, me llama esto la atención, estoy con medicamentos y esto solo acrecienta lo devaluada y sola que estamos como trabajadores públicos, sobre todo ante un caso de acoso y maltrato laboral.</t>
  </si>
  <si>
    <t>ID DE RECLAMO: 312781
FECHA RESPUESTA: 24-06-2022
Estimada
PAULA ALVAREZ
Presente
Junto con saludar, a través del presente se da respuesta a su reclamo N° 312781 ingresado mediante nuestro
formulario OIRS, inconformidad con resolución enfermedad profesional.
Este Instituto ha revisado su requerimiento, siendo posible informar mediante el presente lo siguiente:
Junto con saludar, informar que fundamento de calificación específica que patología de trabajadora no se relaciona
de manera directa a la exposición de un riesgo laboral, por cuanto el comité calificador determina que el tiempo de
exposición, frecuencia e intensidad, son insuficientes y no explican la aparición del cuadro a causa del trabajo. En
resumen: No se logra corroborar la exposición al factor de riesgo denunciado, pues existen factores fuera de la
esfera laboral que propician la condición sintomatológica de la trabajadora.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Fono: 6005869090
24/6/22, 14:53 Correo de Instituto de Seguridad Laboral - OIRS N° 312781
https://mail.google.com/mail/u/1/?ik=e1ca129bec&amp;view=pt&amp;search=all&amp;permthid=thread-a%3Ar-5508926469083127085&amp;simpl=msg-a%3Ar-8636468… 2/2
Estimado solicitante, ante cualquier reclamo, apelación, denuncia o disconformidad, Ud. puede dirigirse a la
Superintendencia de Seguridad Social (www.suseso.cl).
Para realizar seguimiento a su caso OIRS en línea, debe ingresar a http://oirs.isl.gob.cl/casos/seguimiento .</t>
  </si>
  <si>
    <t>323054</t>
  </si>
  <si>
    <t>24/06/2022 13:03:48</t>
  </si>
  <si>
    <t>06/07/2022</t>
  </si>
  <si>
    <t>17.995.036-7</t>
  </si>
  <si>
    <t>Veronica Constanza Figueroa Diaz</t>
  </si>
  <si>
    <t>veronica.figd@gmail.com</t>
  </si>
  <si>
    <t>979883451</t>
  </si>
  <si>
    <t>solicito formalmente una respuesta a mi demanda laboral . He seguido todo los canales formales y el dia de hoy ya todos los responsables e involucrados a nivel de inspección laboral, corporación jurídica, entre otros a fines. 
Hasta el presente dia no consigo ni poder cobrar mi seguro de cesantía, mes de aviso u honorarios pendientes.
POR FAVOR, SOLICITO AYUDA FORMAL PARA QUE MI CASO SEA RESUELTO A LA BREVEDAD</t>
  </si>
  <si>
    <t>312829</t>
  </si>
  <si>
    <t>20/06/2022 16:49:33</t>
  </si>
  <si>
    <t>6.572.018-3</t>
  </si>
  <si>
    <t>Victor Antonio Garcia Maikowski</t>
  </si>
  <si>
    <t>vagarciam@gmail.com</t>
  </si>
  <si>
    <t>982498802</t>
  </si>
  <si>
    <t>65720183</t>
  </si>
  <si>
    <t>Victor Garcia M</t>
  </si>
  <si>
    <t>Buen Dia Señores.
Reclamo por Negligencia por inasistencia de cuidadora por parte de Empreza Mirasalud, Tengo 15 años de Discapacidad con atencion domiciliaria de cuidadora de lunes a sabado. cuidadora permanente se ausento desde 24 de Mayo 2022 por contagio de Covid 19, a la fecha con licencia medica, donde mira salud a sustituido en forma esporadica asistente para cubrir turno, Ejemplo Junio asiste con cuidadora dias 1-2-3-6-11-13-14. de 19 dias solo 7 dias a mandado asistente para cubrir turno. Originandome que mi estado de salud se deteriore por no recibir asistencia. Yo vivo solo con mi esposa que esta delicada de salud con dos ernias cervicales y problema de Epicondilitis. Esta Situacion a sido informada a ISL con visita de Asistente Social Sra Silvana Leiton. 
Mirasalud a demostrado una indiferencia y poca voluntad de cubrir turno con una indolencia, Incapacidad de conmoverse o sentirse afectado por dejarme dias y dias sin poder asearme y quedarme acostado etc. Solicito favor ser responsable y dar cobertura a mis requerimientos basicos de cuidado se los hemos solicitado de todas las formas existentes,a la fecha solo con la respuesta, que estan buscando.
Atentamente a Ustedes y esperando una pronta respuesta a mi solicitud.
Victor Garcia M.</t>
  </si>
  <si>
    <t>323077</t>
  </si>
  <si>
    <t>24/06/2022 17:54:53</t>
  </si>
  <si>
    <t>VALESKA SILVA CASTRO</t>
  </si>
  <si>
    <t>DE ACUERDO A RESPUESTA ENTREGADA EN RECLAMO ANTERIOR, (OIRS N° 312536)
SOLICITO COPIA DE CORREO ENVIADO Y REGISTRO DE LLAMADAS HECHAS POR EMPRESA EXTERNA, YA QUEEN  LAS FECHAS DESCRITAS NO TENGO REGISTRO DE LLAMADAS PERDIDAS NI CORREOS. SOLICITO A USTEDES PODER HACER LLEGAR AQUELLOS REGISTROS, YA QUE CON TODOS QUIENES ME HAN CONTACTADO POR PARTE DEL ISL NO HA HABIDO PROBLEMA , SIN EMBARGO CON LA EMPRESA EXTERNA NO, Y ESO ME GENERA DISCONFORMIDAD NO CON USTEDES PERO SI CON LA EMPRESA EVALUADORA. ESPERO COPIA DE LO SOLICITADO A MI CORREO.ADEMÁS NO ME REUNI CON GENTE DEL ISL EL DÍA 23 DE JUNIO, SI NO EL VIERNES 17 DE JUNIO.  MUCHAS GRACIAS.</t>
  </si>
  <si>
    <t>312839</t>
  </si>
  <si>
    <t>21/06/2022 12:01:41</t>
  </si>
  <si>
    <t>29/06/2022 16:28:30</t>
  </si>
  <si>
    <t>03/07/2022</t>
  </si>
  <si>
    <t>27.396.589-0</t>
  </si>
  <si>
    <t>Diana Marcela López Bejarano</t>
  </si>
  <si>
    <t>pipelon0915@hotmail.com</t>
  </si>
  <si>
    <t>937548864</t>
  </si>
  <si>
    <t>Buena tarde, el día 20 de junio me realizaron una cirugía de injerto de piel la cual desperté muy adolorida, en varias ocasiones la enfermera de turno me preguntaba por el dolor el cual siempre le notifique que me dolía demasiado y con mi sistema de vac que no funcionaba bien, lo único que querían era mandarme a mi sala de recuperación. 
Gracias a Dios llegué a mi sala la enfermera me recibió de le mejor manera y preocupada por mi alto nivel de dolor se comunicó con mi medico tratante el Dr Morales el cual de inmediato llegó me arreglo mi vac y me formuló un medicamento para mí dolor el cual era intenso y gracias a él no llego a mayores teniendo en cuenta que podía llegar al nivel de que mi injerto se dañará todo por la falta de preocupación de una enfermera que solo quieren es desocupar la sala.
Hago este reclamo ya que como pudo haber Sido a mi le pueden pasar a muchas personas, esto se debe a la falta de vocación del servicio por personas como está enferma que solo están ahí por lo económico.</t>
  </si>
  <si>
    <t>SE INFORMA QUE RECLAMO DEBE EFECTUARLO AL HOSPITAL CLINICO DE MAGALLANES.</t>
  </si>
  <si>
    <t>SE INFORMA QUE EL RECLAMO CORRESPONDE A ATENCIONES MÉDICAS POR ENFERMEDAD COMUN Y DEBE EFECTUAR SU RECLAMO A LA OIRS DEL HOSPITAL CLINICO MAGALLANES. SE LE INFORMA ADEMÁS INSTANCIAS PARA EFECTUAR EL RECLAMO.</t>
  </si>
  <si>
    <t>323079</t>
  </si>
  <si>
    <t>24/06/2022 23:00:02</t>
  </si>
  <si>
    <t>14.328.004-7</t>
  </si>
  <si>
    <t>Cinthia del Pilar Farías Moraga</t>
  </si>
  <si>
    <t>La Unión</t>
  </si>
  <si>
    <t>cinthiadelpilar77@gmail.com</t>
  </si>
  <si>
    <t>995446683</t>
  </si>
  <si>
    <t>A la fecha figura impago mi sueldo e imposiciones del mes de agosto de 2021</t>
  </si>
  <si>
    <t>323084</t>
  </si>
  <si>
    <t>26/06/2022 10:15:39</t>
  </si>
  <si>
    <t>30/06/2022 15:58:00</t>
  </si>
  <si>
    <t>08/07/2022</t>
  </si>
  <si>
    <t>118465997</t>
  </si>
  <si>
    <t>PATRICIA PINTO</t>
  </si>
  <si>
    <t>patricia@moscoso.cl</t>
  </si>
  <si>
    <t>992188575</t>
  </si>
  <si>
    <t>8.511.019-5</t>
  </si>
  <si>
    <t>ANDRES ANTONIO ARIAS GONZALEZ</t>
  </si>
  <si>
    <t>ANDRES ARIAS ES EL UNICO DUEÑO Y REPRESENTANTE LEGAL DE PATAGONIA ASSET MANAGEMENT EMPRESA POR LA CUAL SE PAGA UN SUELDO ACOGIDO A LA FICCION DEL SII LLAMADA SUELDO EMPRESARIAL EL QUE LA DIRECCION DEL TRABAJO NO RECONOCE COMO TRABAJADOR PERO PERMITE REBAJAR SU REMUNERACIONES COMO GASTO EN LA EMPRESA, NO TIENE DERECHO A COBERTURA DE ACCIDENTES LABORALES POR LO TANTO NO DEBERIA PAGAR COTIZACIÓN Y NO ME DEJA ELIMINARLA EN PREVIRED.</t>
  </si>
  <si>
    <t>Respuesta enviada por CRM al correo patricia@moscoso.cl</t>
  </si>
  <si>
    <t>323085</t>
  </si>
  <si>
    <t>26/06/2022 16:52:16</t>
  </si>
  <si>
    <t>14.224.394-6</t>
  </si>
  <si>
    <t>Oscar Bustos Norambuena</t>
  </si>
  <si>
    <t>Los Lagos</t>
  </si>
  <si>
    <t>nelsigomezcarrasco@gmail.com</t>
  </si>
  <si>
    <t>956803435</t>
  </si>
  <si>
    <t>Tuve un accidente laboral y llevo 2 meses con licencia. la segunda licencia termina hoy 26 de junio. El viernes 24 de junio pasado, fui a curaciones a Valdivia y la enfermera me dio el alta verbalmente, no me entregaron documentación (no me vio el medico tratante). Sin embargo, no he pasado o derivado a rehabilitación, o kinesiología o algo que me permita recuperar la movilidad de la mano, por lo que no estoy en condiciones de retomar mi trabajo al 100%. Esta falta de rehabilitación me podría perjudicar o generar mas lesiones en mi mano, además de comprometer a mi empleador a multas por falta de atención medica. Necesita una respuesta urgente. Gracias.</t>
  </si>
  <si>
    <t>13/06/2022 15:59:27</t>
  </si>
  <si>
    <t>Respuesta enviada por CRM al correo gmmaulenc@gmail.com</t>
  </si>
  <si>
    <t>323087</t>
  </si>
  <si>
    <t>27/06/2022 16:55:24</t>
  </si>
  <si>
    <t>30/06/2022 10:15:52</t>
  </si>
  <si>
    <t>09/07/2022</t>
  </si>
  <si>
    <t>27/06/2022</t>
  </si>
  <si>
    <t>Carlos Mauricio Salas Saavedra</t>
  </si>
  <si>
    <t>csalass1963@gmail.com</t>
  </si>
  <si>
    <t>No pago de licencias médicas</t>
  </si>
  <si>
    <t>Respuesta enviada por CRM al correo csalass1963@gmail.com</t>
  </si>
  <si>
    <t>312840</t>
  </si>
  <si>
    <t>21/06/2022 18:57:24</t>
  </si>
  <si>
    <t>29/06/2022 12:05:11</t>
  </si>
  <si>
    <t>17.889.466-8</t>
  </si>
  <si>
    <t>Felipe Droguett Barahona</t>
  </si>
  <si>
    <t>droguett001@gmail.com</t>
  </si>
  <si>
    <t>979925404</t>
  </si>
  <si>
    <t>El día 28 de marzo una trabajadora de mi empresa tuvo un accidente, como mi empresa es relativamente nueva, recurrí hasta la oficina del ISL en Concepción para que me orientaran en los pasos a seguir luego de un accidente laboral. En la oficina, luego por correo me ratificaron que no era un accidente de trabajo grave, por lo que yo no tomé las medidas como accidente grave. Esto llevo a que la Inspección del Trabajo, quien indico que según su criterio si era accidente grave, me multara por $ 16 millones. Luego la prevencionista de riesgos Valeska Sazo Silva que se supone que es la experta en el tema, me asesoro con mucha tranquilidad puesto que según ella las multas se sustituirían por recursos administrativos explicándome lo que debía hacer. Al final, toda la asesoría estuvo mala, realmente todo, me rechazaron las 5 solicitudes administrativas porque estaban mal presentadas. Siendo que hice todo lo que me dijo la prevencionista del ISL.
Si el Instituto de Seguridad Laboral es mi organismo administrador me  parece realmente irresponsable de su parte que me asesoren con tanta certeza siendo que todo lo que me indicaron que hiciera estaba malo. Ahora mi empresa deberá solicitar la quiebra puesto que las 5 multas quedaron intactas.</t>
  </si>
  <si>
    <t>Con fecha de hoy 29/06 se sube respado a CRM y se cierra el caso.</t>
  </si>
  <si>
    <t>323080</t>
  </si>
  <si>
    <t>24/06/2022 23:59:43</t>
  </si>
  <si>
    <t>16.320.385-5</t>
  </si>
  <si>
    <t>Karen Mascareño Ulloa</t>
  </si>
  <si>
    <t>kmascareu@gmail.com</t>
  </si>
  <si>
    <t>996445081</t>
  </si>
  <si>
    <t>Junto con saludar informo que, el día 19 de abril del presente año mientras cumplía mis funciones como anestesióloga en el Pabellón de urgencia del Hospital Hernán Henríquez Aravena de Temuco alrededor de las 22.00 horas al realizar el control de la columna cervical y de la vía aérea de una paciente mientras movilizábamos para poder realizar otro procedimiento (peridural para manejo de dolor postoperatorio) sentí que la muñeca perdió su sostén (sentí que algo se sale y vuelve a entrar en la muñeca) y un click audible a distancia, seguido de un dolor intenso e impotencia funcional.
Se realizó el documento de notificación de accidente laboral y recibí mi primera atención de urgencia en el mismo hospital: Radiografía de muñeca, TAC de muñeca, reposo, analgesia e inmovilización con yeso. Diagnóstico presuntivo inicial: esguince de muñeca.
Posteriormente, en Clínica Redsalud Mayor Temuco se realiza RNM de muñeca evidenciando una sinusitis aguda. Luego de 3-4 semanas de inmovilización inicio la terapia de rehabilitación kinésica, la que no evoluciona conforme el diagnóstico inicial.
Mi traumatólogo, especialista de mano, Dr. Eduardo Guzmán, sospecha por clínica y evolución que el diagnóstico más acorde a mi cuadro es Lesión de fibrocartílago triangular de muñeca izquierda, y solicita ArtroTAC para poder decidir en continuar con manejo conservador o resolución quirúrgica. Esto último fue rechazado, ya que ISL se quedó con el primer diagnóstico presuntivo y da por terminada las prestaciones. Pese a lo anterior, realizo el examen de forma particular, costo total $381.000.-, que informa Rotura parcial de la inserción ulnar del complejo fibrocartílago triangular con compromiso de espesor total de la mitad dorsal de la inserción foveal y parcial de la mitad dorsal del componente estiloideo, asociado a sinovitis focal. Actualmente con indicación quirúrgica de reinserción artroscópica del fibrocartílago triangular según consta en el informe del médico tratante.
Solicito intervenir y asegurar que mis exámenes, evaluaciones e intervenciones en mi muñeca izquierda sean cubiertas por mi seguro laboral.
Atentamente.
Karen Mascareño Ulloa
Anestesiología y Reanimación</t>
  </si>
  <si>
    <t>16/06/2022 12:57:47</t>
  </si>
  <si>
    <t>Respuesta enviada por CRM al correo gsepulvedap@isl.gob.cl</t>
  </si>
  <si>
    <t>323091</t>
  </si>
  <si>
    <t>28/06/2022 00:38:33</t>
  </si>
  <si>
    <t>30/06/2022 16:01:18</t>
  </si>
  <si>
    <t>10/07/2022</t>
  </si>
  <si>
    <t>134995505</t>
  </si>
  <si>
    <t>Claudia bascur</t>
  </si>
  <si>
    <t>claudiabascur21@gmail.com</t>
  </si>
  <si>
    <t>965789166</t>
  </si>
  <si>
    <t>13.499.550-5</t>
  </si>
  <si>
    <t>Solicito la apelacion por resolucion por enfermedad laboral en la cual no estoy de acuerdo por lo declarado por ISL y solicito se revise mi caso nuevamente ya que mi diagnóstico ansioso depresivo no es causa común si no es causa laboral por las reiteradas amenazas y la total vulneración Y a mi descriminacion y daño psicológico que recibí por parte de mi jefatura; la resolución entregada fue por falta de información por parte de mis compañeros ya que nadie quizo testificar por posibles represalias de parte de la jefa de centro y jefatura del servicio de hematologia es por esto que acudo a ustedes con el fin de volver a investigar mi situación ya que por culpa de todo esto estoy sometida a fármacos y sicotropicos para mantener mi día a día estable y sin alteraciones
Solicito reevaluar mi situación para que sea efectiva la denuncia y no vuelva a pasar con ningún compañero lo que sucedió conmigo 
De ante mano muchas gracias</t>
  </si>
  <si>
    <t xml:space="preserve">Respuesta enviada por CRM al correo claudiabascur21@gmail.com </t>
  </si>
  <si>
    <t>323100</t>
  </si>
  <si>
    <t>28/06/2022 10:27:05</t>
  </si>
  <si>
    <t>19.480.468-7</t>
  </si>
  <si>
    <t>LUIS VASQUEZ PADILLA</t>
  </si>
  <si>
    <t>luis.vasquez.padilla1997@gmail.com</t>
  </si>
  <si>
    <t>953414191</t>
  </si>
  <si>
    <t>recibió información por falta a horas medicas, inasistencias, retrasos y cambio de atenciones, por tratamiento. pido por favor revisar mis antecedentes ya que estoy muy comprometido con esta.</t>
  </si>
  <si>
    <t>CON FECHA 29-06-2022, SE SOLICITA INFORMACION A SALUD LABORAL.</t>
  </si>
  <si>
    <t>323101</t>
  </si>
  <si>
    <t>28/06/2022 10:46:37</t>
  </si>
  <si>
    <t>Demetrio Esaú Beltran Tiznado</t>
  </si>
  <si>
    <t>EN LO PRINCIPAL: INTERPONGO RECURSO DE REPOSICIÓN; EN SUBSIDIO, INTERPONGO EL RECURSO JERÁRQUICO. CONFORME ESTABLECE EL ARTÍCULO 59 DE LA LEY 19880.  EN CONTRA DE LA RESPUESTA DEL 17 DE JUNIO DEL 2022 A LA RECLAMACIÓN OIRS N° 312561. 
PRIMER OTROSI: ADJUNTO CRONOGRAMA COMPARATIVO, TÉNGASE PRESENTE QUE A PARTIR DEL 09.04.2022 SE PRESENTA LICENCIA MÉDICA TIPO 6 CON LA RESPECTIVA DIEP. LO QUE ESTÁ EN PROCESO DE CALIFICACIÓN.
se enviara mail a drecabalg@isl.gob.cl; dgayosol@isl.gob.cl;salud.biobio@isl.gob.cl;pacunab@isl.gob.cl con la id del reclamo para enviar el extenso en pdf de la presentación mencionada. Agradeciendo desde ya ser considerado el mail para tramitacion.</t>
  </si>
  <si>
    <t>28/06/2022 11:16:04</t>
  </si>
  <si>
    <t>maria ponce</t>
  </si>
  <si>
    <t>buen día, nuevamente me comunico por este medio para manifestar la molestia e insatisfacción por el servicio de isl, solicito contacto telefónico de forma inmediata para solucionar el problema de pago de licencia de mi madre.</t>
  </si>
  <si>
    <t>14/06/2022 11:33:11</t>
  </si>
  <si>
    <t>Respuesta Enviada por CRM al correo Nicolefer.candia@gmail.com</t>
  </si>
  <si>
    <t>323165</t>
  </si>
  <si>
    <t>28/06/2022 17:43:01</t>
  </si>
  <si>
    <t>16.036.161-1</t>
  </si>
  <si>
    <t>KAREN MONTOYA CASTRO</t>
  </si>
  <si>
    <t>kmontoya1985@gmail.com</t>
  </si>
  <si>
    <t>982502415</t>
  </si>
  <si>
    <t>El 01 de marzo tuve un accidente trayecto, me atendí en urgencias del hospital higueras, 10 a 15 días de reposo pero no dan licencia por lo que acudo el día 02 de marzo a la ACHS Talcahuano para una evaluación. Me dicen que por mi atención en hospital que no mostraba fractura mi esguince era grado 2, me dan 7 días de licencia, como al séptimo día mi dolor e inflamación era mucha acudí nuevamente a la ACHS y me dice la doctora que cuantos días necesito, lo que yo desconozco y le digo deme tres para terminar la semana y con el fin de  semana asumo que me sentiré mejor, le explique que no quería quedar con secuelas por mis labores del trabajo y ya que bailo cueca por lo que me dio terapia con kine 5 sesiones. Al terminar y seguir con molestias, vuelvo para que me vea un doctor y me envía a realizar resonancia. No hay horas cercanas por lo que pasa un tiempo y la realizan, acudo nuevamente a que la revisen me atiende otro doctor lee el informe y me dice que el esguince es grado 3, me da 9 sesiones más de terapia, termino esas sesiones y sigo mal, dolor e inflamación, movimientos que aún no logró realizar y me evalúa la doctora que me vio en las dos primeras atenciones me deriva a traumatólogo de la ACHS Concepción. El doctor me dice que el ve mi resonancia y ve una fractura no desplazada muy distinto a lo que dice el informe (que no está bien hecho), que no debí hacer kine, me da vitamina c un medicamento para el dolor y hora para un mes y evaluar. Hoy voy a esa evaluación, me atiende otro doctor me realizan una radiografía, no se ve fractura, pero el dolor e inflamación persisten. Evaluación en un mes más.  Todo lo que no quería que sucediera esta pasando voy para los 4 meses de la lesión, me han visto 5 doctores distintos, medicina general, cirujanos y ahora traumatólogos, la verdad es muy frustrante pasar todo este tiempo con tantas opiniones tan distintas, aun con dolor, aún inflamación sin poder hacer mi vida laboral y personal como antes. No puedo bailar cueca, no puedo usar mis zapatos de siempre, tuve que comprar zapatos bajos, completamente planos sin inclinación de un pequeño taquito etc. Mi molestia va porque siento que no tengo un diagnostico sino opiniones de distintos profesionales. Se que lo que tengo no es grabe, pero es algo que molesta día a día.</t>
  </si>
  <si>
    <t>13/06/2022 11:36:52</t>
  </si>
  <si>
    <t>Respuesta enviada por CRM al correo contacto.pronatural@gmail.com</t>
  </si>
  <si>
    <t>13/06/2022 15:57:11</t>
  </si>
  <si>
    <t>Respuesta enviada por CRM al correo hugo.zelaya.calderon@gmail.com</t>
  </si>
  <si>
    <t>22/06/2022 16:31:24</t>
  </si>
  <si>
    <t>Respuesta enviada por CRM al correo aguaseluney@gmail.com</t>
  </si>
  <si>
    <t>13/06/2022 11:39:29</t>
  </si>
  <si>
    <t>Respuesta enviada por CRM al correo yanelys9302@gmail.com</t>
  </si>
  <si>
    <t>323171</t>
  </si>
  <si>
    <t>29/06/2022 10:32:42</t>
  </si>
  <si>
    <t>30/06/2022 16:42:15</t>
  </si>
  <si>
    <t>11/07/2022</t>
  </si>
  <si>
    <t>88414012</t>
  </si>
  <si>
    <t>JUAN ALFONSO CARTES IBAÑEZ</t>
  </si>
  <si>
    <t>n_munoz_e@yahoo.es</t>
  </si>
  <si>
    <t>942879008</t>
  </si>
  <si>
    <t>El Referido señala ser atendido por Medico de H. Clínico del Sur  (Rogelio Vigueras ), quien le indica NO poder atenderlo ya que No se le a cancelado la Atención.- Cabe señalar que  Don Juan Ibañez ,  fue operado de la Columna el 07-11-2021, para lo que debe mantener constantes Terapias , que actualmente se han visto interrumpidas por dicha situación.-  Es así que se necesita dar solución lo antes posible al beneficiario ya que en su calidad no es prudente exponerlo a dicho estres y  debería mantenerse en reposo.-</t>
  </si>
  <si>
    <t>Se cierra caso con fecha de hoy 30/06 y se sube respaldo a CRM.</t>
  </si>
  <si>
    <t>13/06/2022 10:24:21</t>
  </si>
  <si>
    <t xml:space="preserve">Con fecha 19-05-2022, se deriva a salud laboral para gestión de respuesta
Con fecha 10-06-2022, se da respuesta a usuaria vía correo electrónico </t>
  </si>
  <si>
    <t>Estimada
Carla Vejar Araneda
Presente
Junto con saludar, a través del presente se da respuesta a su reclamo N° 291439 ingresado mediante nuestro
formulario OIRS, referido a problemática que provoca la telemedicina con especialista psiquiatra y gestión de
agendamiento.
Este Instituto ha revisado su requerimiento, siendo posible informar mediante el presente lo siguiente:
1- incomodidad e imperfectos en la comunicación que provoca la telemedicina con especialista
psiquiatra...
Actualmente las atenciones por telemedicina para psiquiatra están aprobadas por el Ministerio de Salud y es
igualmente válida que una hora presencial. Por lo que no se realizará cambio de modalidad en la atención, a
controles presenciales.
Prestador en convenio ACHS, es quien garantiza que el control por telemedicina se lleve a cabo en forma completa
y adecuada; por esta razón, se cita al trabajador a agencia ACHS para realizar control.
Importante señalar, que es el Organismo Administrador quien deriva todos los antecedentes clínicos y
administrativos al prestador en convenio, de los casos en que se solicita evaluaciones con especialidad en salud
mental; esta derivación, es con anterioridad, de esta forma le permite al médico evaluar y revisar el caso con el
tiempo necesario antes de la atención, así como levantar dudas en caso de tenerlas.
2- Inasistencia y reagendamiento a control médico: El Paciente no puede reagendar ni suspender control
médico directamente con prestador.
La justificación a ausencia de un control programado está respaldada solo para motivos de enfermedad no laboral,
con reposo médico.
3. Me suspendieron la hora con la doctora Lara en red salud mayor.
El seguimiento de pacientes con Enfermedad Profesional de salud mental, deben ser evaluados por especialidad,
por lo que las atenciones con médico general (Dra. Lara), estarían fuera de pertinencia de seguimiento.
Solicitaremos reagendar control con el especialista Dr. Aguirre en modalidad presencial, por lo cual, ACHS la
contactará a la brevedad posible para notificar su control.
Visto lo anterior, indicamos a usted que entendemos su disconformidad en situaciones que afectan en su proceso
de recuperación, sin embargo, de acuerdo a lo expuesto, este Instituto cumple con el otorgamiento de las
prestaciones según normativa legal vigente y procesos establecidos en la gestión médica.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t>
  </si>
  <si>
    <t>323176</t>
  </si>
  <si>
    <t>29/06/2022 11:03:45</t>
  </si>
  <si>
    <t>16.132.351-9</t>
  </si>
  <si>
    <t>María jose neyra cuevas</t>
  </si>
  <si>
    <t>mariajoseneyrac@gmail.com</t>
  </si>
  <si>
    <t>957698631</t>
  </si>
  <si>
    <t>En el mes de abril se tramitaron dos licencias médicas las cuales fueron pagadas en el mes de junio, a la fecha el pago de las cotizaciones  de salud en la entidad a la que pertenezco que es Isapre Colmena  no recibe el pago correspondiente. Lo cual me perjudica enormemente necesito  conocer  el motivo por el cual no se pagaron y que se realice el pago a brevedad ya que es un servicio  indispensable  para mi</t>
  </si>
  <si>
    <t>13/06/2022 11:42:16</t>
  </si>
  <si>
    <t>Respuesta enviada por CRM al correo bry.medel@gmail.com</t>
  </si>
  <si>
    <t>323194</t>
  </si>
  <si>
    <t>29/06/2022 13:51:10</t>
  </si>
  <si>
    <t>16.445.290-5</t>
  </si>
  <si>
    <t>baldomera muñoz bascuñan</t>
  </si>
  <si>
    <t>elizabethmedioambiente@gmail.com</t>
  </si>
  <si>
    <t>984850107</t>
  </si>
  <si>
    <t>fui a la sucursal chillan a solicitar un certificado de incapacidad laboral, el que no se otorgo por falta de información al respecto de los jóvenes que atendían en el lugar, cabe señalar que su atención fue excelente tratando siempre de ayudarme, pero con un claro desconocimiento en el que hacer para este tramite, por tanto solicito de forma urgente se me pueda enviar dicho certificado a mi correo electrónico, elizabethmedioambiente@gmail.com agradezco enormemente me puedan ayudar de manera urgente, ya que de este documento es muy importante para mi persona, para tramites personales.</t>
  </si>
  <si>
    <t>13/06/2022 11:44:51</t>
  </si>
  <si>
    <t>23/06/2022 12:38:01</t>
  </si>
  <si>
    <t>Respuesta enviada por CRM al correo nicovergara0698@gmail.com</t>
  </si>
  <si>
    <t>13/06/2022 16:03:39</t>
  </si>
  <si>
    <t>Respuesta enviada por CRM al correo eduuuuujorquera@gmail.com</t>
  </si>
  <si>
    <t>323249</t>
  </si>
  <si>
    <t>29/06/2022 16:57:30</t>
  </si>
  <si>
    <t>19.988.827-7</t>
  </si>
  <si>
    <t>Camila Hoencke</t>
  </si>
  <si>
    <t>camihv.2398@gmail.com</t>
  </si>
  <si>
    <t>972717363</t>
  </si>
  <si>
    <t>Buenas tardes, tenía licencia por tres meses y hoy generé el certificado de mensualidades pagadas por la ISL por accidente laboral de trayecto. Solamente me han pagado 2/3 licencias por medio de transferencia a cuenta rut pero en el certificado dice que me pagaron 3/3, lo cual no es cierto, mi última licencia terminó el 17 de junio del presente año. Espero una respuesta y solución.</t>
  </si>
  <si>
    <t>13/06/2022 11:47:38</t>
  </si>
  <si>
    <t>Respuesta enviada por CRM al correo ksantander@bioplastic.cl</t>
  </si>
  <si>
    <t>323256</t>
  </si>
  <si>
    <t>29/06/2022 17:27:03</t>
  </si>
  <si>
    <t>Buenas tardes, escribo para solicitar fecha de pago de una licencia medica del 17 de mayo(30días) de la cual ya a pasado mas de un mes de su ingreso y todavia no he recibido fecha de pago. Espero su respuesta 
De ante mano muchas gracias!!</t>
  </si>
  <si>
    <t>323259</t>
  </si>
  <si>
    <t>Jenny Angelica Toledo Astudillo</t>
  </si>
  <si>
    <t>29/06/2022 18:48:03</t>
  </si>
  <si>
    <t>19.735.293-0</t>
  </si>
  <si>
    <t>José Tomás brito palape</t>
  </si>
  <si>
    <t>j.tomas.bri@gmail.com</t>
  </si>
  <si>
    <t>986058008</t>
  </si>
  <si>
    <t>Agendaron un Cita de estudio de mi caso el cual me solicito entrega de las fichas clinica con los informes del accidente y sus resultados el cual el caso me afecto mucho psicológicamente y tener que revivir todo eso buscando mis esa información genero uña re victimización el cual al recolectar toda la información e intentar enviarla no se encontraba la trabajadora social dando la indicación de los funcionarios de recepcionar los documentos siendo estos de carácter confidencial, posterior a esto me comunico con asistencia social y profesional a cargo de realizar la revisión del caso el cual nuevamente agendamos una cita para el retiro, no lográndose concretar, siento que se han pasado a llevar mi derecho a salud mental al jugar de esta manera con eventos trauma yes de lo sucedido con mi accidente laboral. Isl de iquique</t>
  </si>
  <si>
    <t>15/06/2022 13:19:57</t>
  </si>
  <si>
    <t>15/06/2022</t>
  </si>
  <si>
    <t>Respuesta enviada por CRM al correo la.gata23@gmail.com</t>
  </si>
  <si>
    <t>15/06/2022 16:45:11</t>
  </si>
  <si>
    <t xml:space="preserve">CASO CON APOYO DE COORDINADORA REGIONAL </t>
  </si>
  <si>
    <t>14/06/2022 12:47:29</t>
  </si>
  <si>
    <t>Respuesta otorgada vía fono, hoy 13/06/22 siendo las 13.26, del contacto telefónico indica el siguiente correo lorena.fuentesinacap13@gmail.cl, el cual rebota. No existiendo otra instancia, se procede a cerrar caso.</t>
  </si>
  <si>
    <t>ID DE RECLAMO: 312012     
FECHA RESPUESTA: 13/06/2022
Estimado Sr
Eduardo Fuentes Echeverría
Presente 
Junto con saludar, a través del presente se da respuesta a su reclamo N° 312012 ingresado mediante nuestro formulario OIRS, referido a pago de beneficio subsidio por incapacidad laboral.
Este Instituto ha revisado su requerimiento, siendo posible informar que, a la fecha de emisión de esta respuesta, licencias folios 68785605-8 y 69988050-7, que cubren el periodo de subsidio entre el 08/04/2022 y el 07/06/2022, se encuentran canceladas por abono en cuenta rut de fecha 09/06/2022.
Visto lo anterior, y en concordancia con lo informado telefónicamente, considerando que no existen nuevas licencias emitidas, este Instituto no adeuda nuevos periodos de subsidio.
Expresamos a usted nuestras disculpas por la situación experimentada, en el retraso del proceso de trabajo,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ENRIQUE CARRASCO BORGHERESI
DIRECTOR REGIONAL METROPOLITANO
INSTITUTO DE SEGURIDAD LABORAL
JLRP</t>
  </si>
  <si>
    <t>323278</t>
  </si>
  <si>
    <t>30/06/2022 11:34:20</t>
  </si>
  <si>
    <t>12/07/2022</t>
  </si>
  <si>
    <t>12.775.590-6</t>
  </si>
  <si>
    <t>Marjorie Catrilaf Barraza</t>
  </si>
  <si>
    <t>catrilafbarraza@gmail.com</t>
  </si>
  <si>
    <t>945654327</t>
  </si>
  <si>
    <t>Estimado ISL
Estando con teletrabajo el año 2021, tuve un accidente calificado como laboral. Concurrí a la urgencia del hospital de la región y fui mal evaluada, lo que hizo dirigirme a Santiago. Estuve con especialistas de la HCUCH, donde tuve que ser operada el día 26 de agosto del 2021 de mi mano izquierda, asumí todos los gastos que fueron alrededor de 2.500.000. Una vez terminado mi reposo me comuniqué con el ISL, con el fin de solicitar info sobre reembolso de mis gastos, y me comunican que debo presentar toda la documentación en físico y es así que la 1era semana de  noviembre del 2021 presenté todos los documentos en original al ISL de Copiapó y desde esa fecha es que insisto en mi reembolso. Mi caso está con una 2da enfermera, donde tuve que repetir todos los datos e información anterior dada. Al cabo de un tiempo me comenta la enfermera vía correo que el HCUCH, ya esta al tanto de mi problema y que tendré que esperar la respuesta de ellos, puesto que según la enfermera es el hospital quien les debe esos dineros a ustedes y una vez hecho esto, ellos me pagaran a mi. Estuve la 1era semana de junio de este año en Santiago y me dirigí al Hospital clínico, departamento de cobranza y les comento la situación que me indica la enfermera del ISL, ella me informa que no ha llegado ninguna información de este caso a ellos y que es improbable que el hospital haga ese reembolso al ISL , ya que mi cuenta esta saldada. Al llegar a Copiapó voy personalmente y en recepción comento la respuesta recibida por el hospital, la recepcionista me comenta que le informará a la enfermera de mi caso ya que se encuentra con licencia. Luego de una semana vuelvo a escribirle al correo de la enfermera  comentándole la información recibida por el hospital y ella me insiste que es la vía por la cual ellos se rigen y que debo seguir a la espera. Esto me ha traído complicaciones de estrés y  he tenido que incurrir en gastos para tratar de agilizar mi gestión. Dado que el ISL, Copiapó me dijo que todos mis gastos serán reembolsados, es que yo pedí un préstamo para pagar mis consultas médicas, exámenes, radiografías, operación, estadía y locomoción, siendo estos dos últimos ítems no reembolsables ya que no tengo comprobantes, pero si todos los aspectos médicos que se encuentran debidamente respaldados por boletas. 
Es por esto esto que recurro a ustedes, con el fin de solicitar ayuda en mi caso dado el tiempo incurrido y los gatos que aparte de mi accidente he tenido que seguir costeando.
Por su tiempo, muchas gracias.</t>
  </si>
  <si>
    <t>13/06/2022 16:49:41</t>
  </si>
  <si>
    <t>Se consulta a Maykol Bazaez quien también maneja antecedentes del caso</t>
  </si>
  <si>
    <t xml:space="preserve">ID DE RECLAMO: 312020
FECHA RESPUESTA: 13-06-2022
Estimado
Don Jhorel Goncalves Álvarez
Presente
 Junto con saludar, a través del presente se da respuesta a su reclamo N° 312020 ingresado mediante nuestro formulario OIRS, referido a la demora en el pago de la licencia médica 69572366-0. 
Este Instituto ha revisado su requerimiento, siendo posible informar mediante el presente lo siguiente: se verifica que licencia médica por la cual consulta se encuentra tramitada.
Visto lo anterior, informamos a usted que la licencia médica 69572366-0 se encuentra rechazada por parte de nuestra Contraloría médica, debido a que la licencia fue mal emitida y usted aparece con un empleador como trabajador dependiente y no como trabajador independiente, que es su caso. Esta situación se corrige emitiendo una licencia médica de reemplazo, por el mismo periodo pero usted actuando como empleador debido a su categoría de trabajador independiente dueño de empresa. La situación antes expresada ya ocurrió, ya que se emitió la nueva licencia 08-06-2022, la cual encuentra a la espera de ser aprobada por nuestra contraloría médica.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</si>
  <si>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323292</t>
  </si>
  <si>
    <t>30/06/2022 15:25:35</t>
  </si>
  <si>
    <t>13.063.441-9</t>
  </si>
  <si>
    <t>Pablo Luengo</t>
  </si>
  <si>
    <t>luengo.olave.7@gmail.com</t>
  </si>
  <si>
    <t>949383499</t>
  </si>
  <si>
    <t>25.773.673-3</t>
  </si>
  <si>
    <t>Maylen Luengo</t>
  </si>
  <si>
    <t>Cuando será el pago de la horfandad y porque lo cambiaron ala caja los Héroes si era en la cuenta rut del solicitante</t>
  </si>
  <si>
    <t>14/06/2022 11:37:10</t>
  </si>
  <si>
    <t>Respuesta Enviada por CRM al correo b.campos.verdejo@gmail.com</t>
  </si>
  <si>
    <t>24/06/2022 15:21:33</t>
  </si>
  <si>
    <t>38</t>
  </si>
  <si>
    <t xml:space="preserve">Con fecha 19-05-2022, se solicita información a prestador medico.
Con fecha 24-06-2022, se envía respuesta a usuario vía correo electrónico </t>
  </si>
  <si>
    <t>Estimada
Carla Vejar Araneda
Presente
Junto con saludar, a través del presente se da respuesta a su reclamo N° 291574 ingresado mediante nuestro
formulario OIRS, referido a gestión clínica con prestador médico.
Este Instituto ha revisado su requerimiento, siendo posible informar mediante el presente lo siguiente:
En atención a inconvenientes en su proceso de recuperación mediante telemedicina, entendiendo que, aun cuando
éstas son validadas por el Ministerio de Salud, en su situación, no es efectiva en su proceso de recuperación, se
analizaron los inconvenientes presentados, por lo tanto, se determinó el cambio de profesional médico, con el fin
de que atenciones médicas puedan ser en modalidad presencial.
Por lo anterior, la continuidad de su tratamiento clínico, será desarrollado por el Dr. Aguirre, con el cual, se agenda
control para el día 07-07-2022 a las 16:30 horas., en centro médico ACHS Temuco, se nos informa que fue
notificada de dicha citación.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</si>
  <si>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13/06/2022 11:21:36</t>
  </si>
  <si>
    <t xml:space="preserve">CON FECHA 19-05-2022, SE SOLICITA A CLINICA REDASALUD ANTECEDENTES PARA RECLAMO
CON FECHA 13-06-2022, SE DA RESPUESTA VIA CORREO ELECTRONICO A USUARIO 
</t>
  </si>
  <si>
    <t>Estimado
DANIEL EPUL QUIROZ
Presente
Junto con saludar, a través del presente se da respuesta a su reclamo N° 291591 ingresado mediante nuestro
formulario OIRS, referido a médico tratante.
Este Instituto ha revisado su requerimiento, siendo posible informar mediante el presente, que se canalizó reclamo
a prestador médico, quien señala lo siguiente:
Registros de Atención.
· Atención Fecha 14/03: Médico lo evalúa e indica Cirugía.
· Atención Fecha 08/04: Se realiza cirugía, se da alta con yeso.
· Atención Fecha 18/04: control post cirugía del 8 de abril. Le retiran la valva de yeso para retiro de
puntos y le instalan nuevo yeso. Le indica control en 1 mes.
· Atención Fecha 25/04: Control SOS a solicitud de Salud Laboral, debido a que, paciente se indica
pérdida del yeso; Dr. Pérez, lo evalúa y le instala nuevo yeso.
· Atención Fecha 16/05: Control mensual. Médico lo evalúa e indica retiro de yeso en 1 semana más.
· Atención Fecha 23/05: asiste a procedimiento para retiro de yeso, porque se informó que no se podía
proceder al retiro en sede ACHS Villarrica, de acuerdo a lo que indicó el paciente.
Según nuestros registros, el médico tratante hace entrega de sus atenciones.
Si tiene la fecha exacta en donde no fue atendido como corresponde; por favor señalar para revisar y gestionar
con Hospital Clínico.
Visto lo anterior, indicamos a usted que no es posible visualizar cambios de hora que señala, aun así, entendiendo
su molestia, se refuerza con prestador médico la mejora continua en sus procesos y en la calidad de atención
clínica por parte de los profesionales.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t>
  </si>
  <si>
    <t>312077</t>
  </si>
  <si>
    <t>01/06/2022 12:34:16</t>
  </si>
  <si>
    <t>14/06/2022 11:40:09</t>
  </si>
  <si>
    <t>6.439.208-5</t>
  </si>
  <si>
    <t>LUIS ANTONIO GONZALEZ VERGARA</t>
  </si>
  <si>
    <t>934596371</t>
  </si>
  <si>
    <t>64392085</t>
  </si>
  <si>
    <t>TRABAJADOR TIENE UNA LM EMITIDA EL 09-05-2022 Y AUN NO TIENE FECHA DE PAGO FAVOR CONTACTAR INFORMAR</t>
  </si>
  <si>
    <t>Respuesta Enviada por CRM al correo huertakaren031@gmail.com</t>
  </si>
  <si>
    <t>13/06/2022 12:20:33</t>
  </si>
  <si>
    <t>Respuesta enviada por CRM al correo c.zapatafarias@gmail.com</t>
  </si>
  <si>
    <t>323339</t>
  </si>
  <si>
    <t>30/06/2022 19:12:07</t>
  </si>
  <si>
    <t>15.262.756-4</t>
  </si>
  <si>
    <t>Pamela Lopez Saez</t>
  </si>
  <si>
    <t>Galvarino</t>
  </si>
  <si>
    <t>pamkuky@gmail.com</t>
  </si>
  <si>
    <t>992310143</t>
  </si>
  <si>
    <t>El dia 23 de junio fui atendida en achs Temuco por el dr.silva el cual me atendio muy mal no me dejaba explicar los sintomas que yo tenia. En primer lugar me dice usted tuvo un traumatismo una fractura de esternon, yo le dije no, con la patada tuve solo contusiones y ahi me dice ahh estonces usted no tiene nada siendo que califique con enfermedad profesional. Cuando yo trataba de explicar el intervenia en todo momento. Cuestiono el tratamiento de la Dra. Lara y se refirio a que yo no tenia nada que no estaba enferma y que el tratamiento estaba de mas. Le intento explicar mis sintomas y me interrumpe diciendo que no tengo depresion y que el diagnostico de la doctora estaba mal, que si ella hubiese sido su becada la despide por malos diagnosticos. que me iba a quitar los farmacos siendo que con ese tratamiento me he sentido bien y he podido volver a trabajar. el dr.silva se burla de mi ya que una vez que me dice una avalancha de cosas negativas se rie y dice usted va salir diciendo de aqui que pesado este viejo teniendo cero profesionalismo. Compara mi situacion con otros oficios como carabineros y con un camionero que le disparan en una pierna diciendo de que ese si que era trauma siendo que no viene al caso. Cuestiona la terapia sicologica y al tratar de explicar como eran las sesiones mueve la cabeza y se rie. Entre las cosas que pude decirle que me cambiaron de seccion en el hospital a siquiatria infantil que sin duda fue algo positivo y me dice usted cree que ahi no la van a agredir, un paciente se alucina y te lanza un objeto o se te tira encima y te pega, en vez de decirme algo tranquilizador me hace sentir mas angustiada, en un momento de la entrevista queria salir me sentia muy nerviosa, angustiada con ganas de llorar, nunca me habian tratado tan mal en una consulta medica. No entiendo como un medico con toda la trayectoria y experiencia va a saber que no tengo depresion sin ni siquiera escuchar que es lo que yo sentia tratando asi a los pacientes con cero empatia, cero profesionalismo. Ademas me dijo que por esta vez no me iba a quitar el tratamiento pero en 15 dias mas me quitaba todo y que los golpes, agresiones verbales y fisicas en mi trabajo era normal porque yo trabajaba en siquiatria. Que el iba todos los viernes al servicio y que se exponia a que le peguen pero que tenia que hacerlo igual porque era su trabajo, el no entendio que somos personas que estamos en turnos de 12 horas seguidas con los pacientes recibiendo hasta amenazas de muerte y eso seria normal y que no podemos tenir ninguna reaccion a eso. Ademas la entrevista es a traves de una pantalla en la cual es incomodo se dificulta la comunicacion. Por todo esto solicito muy respetuosamente que este medico no me atienda nunca mas y que por favor se me designe otro medico o bien que cesen las atenciones ya que no quiero pasar por esta humillacion nuevamente. Gracias.</t>
  </si>
  <si>
    <t>312082</t>
  </si>
  <si>
    <t>01/06/2022 13:15:35</t>
  </si>
  <si>
    <t>08/06/2022 15:57:00</t>
  </si>
  <si>
    <t>14.372.231-7</t>
  </si>
  <si>
    <t>ALVARO RODRIGO CABEZAS GONZALEZ</t>
  </si>
  <si>
    <t>arcabezas.gonzales@gmail.com</t>
  </si>
  <si>
    <t>954370412</t>
  </si>
  <si>
    <t>Estoy molesto porque en HCS, doctor Rogelio Vigueras no tenían antecedentes de ficha clinica, ni de accidente y el medico no pudo elaborar informe medico para COMPIN. ISL solicito me respondan a este reclamo y resuelvan lo que hace falta en hospital clinico del sur</t>
  </si>
  <si>
    <t>Con fecha de hoy 08/06, se cierra caso y se sube respaldo a CRM.</t>
  </si>
  <si>
    <t>312088</t>
  </si>
  <si>
    <t>01/06/2022 14:42:33</t>
  </si>
  <si>
    <t>08/06/2022 15:59:11</t>
  </si>
  <si>
    <t>Buenas tardes, tengo pendiente el pago de una licencia médica desde el 17 al 27 de mayo 2022 y me gustaría saber cuándo se me va a cancelar.
Deantemano muchas gracias.</t>
  </si>
  <si>
    <t>Con fecha de hoy 08/06 se cierra caso y se sube respaldo a CRM.</t>
  </si>
  <si>
    <t>312089</t>
  </si>
  <si>
    <t>01/06/2022 14:58:08</t>
  </si>
  <si>
    <t>03/06/2022 13:21:36</t>
  </si>
  <si>
    <t>10.587.418-9</t>
  </si>
  <si>
    <t>Oscar carabantes hrrnandez</t>
  </si>
  <si>
    <t>carabantesoscar@gmail.com</t>
  </si>
  <si>
    <t>964124079</t>
  </si>
  <si>
    <t>Hola buenas tardes quisiera saber si esta bien el calculo para el pago  me han depositado 280000 peso.</t>
  </si>
  <si>
    <t>SE CONTESTA POR CORREO ELECTRÓNICO</t>
  </si>
  <si>
    <t xml:space="preserve">ID DE RECLAMO: 312089
FECHA RESPUESTA: 03-06-2022
Estimado Sr. Oscar Carabantes Hernández
Presente
 Junto con saludar, a través del presente se da respuesta a su reclamo N° 312089 ingresado mediante nuestro formulario OIRS, referido al monto del pago de subsidio de incapacidad laboral.
Este Instituto ha revisado su requerimiento, siendo posible informar mediante el presente lo siguiente: 
Visto lo anterior, indicamos a usted que una vez revisados los antecedentes hemos comprobado que su licencia se encuentra correctamente calculada y pagada, por cuanto se han tenido a la vista su contrato de trabajo, las tres liquidaciones de sueldo anteriores al inicio del reposo y el certificado de cotizaciones. De estos antecedentes se desprende la renta imponible a la que se descuenta las cotizaciones legales de salud y AFP (FONASA – CAPITAL).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PATRICIO OLIVERA FUENTEALBA
DIRECCIÓN REGIONAL DE LOS RÍOA
INSTITUTO DE SEGURIDAD LABORAL
</t>
  </si>
  <si>
    <t>312090</t>
  </si>
  <si>
    <t>01/06/2022 15:17:39</t>
  </si>
  <si>
    <t>09/06/2022 12:57:54</t>
  </si>
  <si>
    <t>19.663.104-6</t>
  </si>
  <si>
    <t>Yocelin Ortiz Contreras</t>
  </si>
  <si>
    <t>Coelemu</t>
  </si>
  <si>
    <t>yocelin.andreao@gmail.com</t>
  </si>
  <si>
    <t>990828653</t>
  </si>
  <si>
    <t>El año pasado envié mis documentos para renovar mi pension de orfandad correspondiente al segundo semestre del año 2021, beneficio por el cual llevo meses esperando, fui a la sucursal de Concepción a consultar por mi caso en lo que me responden que mis documentos no habían sido enviados a santiago pero que lo iban a realizar en ese momento, pasaron más meses y fui nuevamente a preguntar en donde me dijieron que nuevamente ni habian sido enviados mis documentos pero que ese día lo iban a enviar, enviaron mis documentos y me dijieron que a fines de mayo se me iba a depositar pero ya estamos a inicio de junio y aun no veo ningún depósito en mi cuenta, me gustaría obtener pronta respuesta ya que ha sido mucho el tiempo esperado y el año pasado aun tenía 24 años por lo que no se me debió suspender el beneficio, desde ya muchas gracias.</t>
  </si>
  <si>
    <t>Con fecha de hoy 09/06 se cierra caso y se sube respaldo a CRM.</t>
  </si>
  <si>
    <t>312091</t>
  </si>
  <si>
    <t>01/06/2022 16:08:57</t>
  </si>
  <si>
    <t>23/06/2022 15:10:03</t>
  </si>
  <si>
    <t>128467173</t>
  </si>
  <si>
    <t>Fabiola Olmedo Uribe</t>
  </si>
  <si>
    <t>fou.dmlo@gmail.com</t>
  </si>
  <si>
    <t>974954616</t>
  </si>
  <si>
    <t>12.846.717-3</t>
  </si>
  <si>
    <t>Reclamo por hora medica, abrieron agenda  01/06/2022 y me presente  hoy a las 08:15 hrs.a solicitarla  con el Reumatólogo Giann Schiappacasse  y me informan que ya no quedan!!, no es posible que se acaben  tan luego o que entren tan pocos números, el doctor me tiene que ver en 4 meses mas, porque mi enfermedad avanza sin control y no tengo número de atención, por favor.</t>
  </si>
  <si>
    <t>Se realiza llamada telefonica</t>
  </si>
  <si>
    <t xml:space="preserve">ID DE RECLAMO: 312091
FECHA RESPUESTA: 23-06-2022
Estimada
Sra. Fabiola Olmedo Uribe 
Presente
 Junto con saludar, a través del presente se da respuesta a su reclamo N° 312091 ingresado mediante nuestro formulario OIRS, referido a la poca disponibilidad de horas de reumatólogo.
Este Instituto ha revisado su requerimiento, siendo posible informar mediante el presente lo siguiente: se verifica que al revisar su RUT usted no se encuentra afiliada a ISL.
Visto lo anterior, informamos a usted que posterior a llamada telefónica, usted nos indica que reclamo iba dirigido a Hospital Gustavo Fricke y que ya se pudo comunicar con ellos.
Respecto a su queja por la falta de información en los canales de comunicación de ISL, le informamos que se informará a las áreas respectivas y se mantendrán nuestros sistemas actualizados para que se pueda acceder a la información que usted consulta, de igual forma si tiene nuevas consultas puede enviarlas a nuestro correo regional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</si>
  <si>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312115</t>
  </si>
  <si>
    <t>02/06/2022 11:47:47</t>
  </si>
  <si>
    <t>14/06/2022 11:44:30</t>
  </si>
  <si>
    <t>958677344</t>
  </si>
  <si>
    <t>tengo una LM emitida el 09-05-2022 y aun no tengo pago, tampoco una fecha</t>
  </si>
  <si>
    <t>312122</t>
  </si>
  <si>
    <t>02/06/2022 14:56:10</t>
  </si>
  <si>
    <t>14/06/2022 15:21:33</t>
  </si>
  <si>
    <t>25.022.542-3</t>
  </si>
  <si>
    <t>Olga Paulina Castillo</t>
  </si>
  <si>
    <t>opcm1001@gmail.com</t>
  </si>
  <si>
    <t>56950637640</t>
  </si>
  <si>
    <t>con fecha 22de marzo 2022, me dieron la licencia medica electrónica folio N 067997796-2, por atencion en la ACHS, Parque Las Americas, Dr : Juan Jose Andrade ,rut 26615061-k , licencia tipo 5 accidente del trabajo o del trayecto, a la fecha de hoy 02 de junio 2022 , no logro obtener información a través de la página , me indica que no se registra  la licencia y no tengo donde acudir</t>
  </si>
  <si>
    <t xml:space="preserve">Respuesta enviada por CRM al correo opcm1001@gmail.com
</t>
  </si>
  <si>
    <t>312137</t>
  </si>
  <si>
    <t>02/06/2022 16:56:33</t>
  </si>
  <si>
    <t>13/06/2022 11:22:36</t>
  </si>
  <si>
    <t>27.679.392-6</t>
  </si>
  <si>
    <t>leidy jiohanna castaño monroy</t>
  </si>
  <si>
    <t>leicast88@gmail.com</t>
  </si>
  <si>
    <t>995780836</t>
  </si>
  <si>
    <t>Quiero hacer un  reclamo ya que tuve un accidente laboral, se hizo todo el proceso recibi atencion medica y me emitieron una primer licencia por 7 días N. 70596201-1 y acabo de ver en la pagina y no entiendo el motivo por el cual fue rechazada, necesito que por favor me informen que debo hacer ya que tengo igual otra licencia pendiente por respuesta y no quiero que sea rechazada.</t>
  </si>
  <si>
    <t xml:space="preserve">ID DE RECLAMO: 312137
FECHA RESPUESTA: 13-06-2022
Estimada
LEIDY CASTAÑO
Presente
 Junto con saludar, a través del presente se da respuesta a su reclamo N° 312137 ingresado mediante nuestro formulario OIRS, problemas rechazo licencia médica.
Este Instituto ha revisado su requerimiento, siendo posible informar mediante el presente lo siguiente: 
Le informo que la licencia médica Folio 70569201-7, efectivamente esta rechazada por nuestra Institución ya que el diagnostico por la cual fue emitida esta incorrecto, eso no significa que el beneficio no se vaya a pagar, solo que se está haciendo la gestión con la ACHS para que le puedan emitir una nueva licencia y con el diagnostico correcto a su lesión. 
Nuestra enfermera ya está en conocimiento del problema y le llamara cuando deba acercarse a la ACHS para la emisión del documento correcto.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t>
  </si>
  <si>
    <t>312144</t>
  </si>
  <si>
    <t>03/06/2022 04:27:44</t>
  </si>
  <si>
    <t>25.228.188-6</t>
  </si>
  <si>
    <t>gonzalo perez romero</t>
  </si>
  <si>
    <t>bokiamuebles@gmail.com</t>
  </si>
  <si>
    <t>978454029</t>
  </si>
  <si>
    <t>solicito de manera inmediata inicio de pago de pension de invalidez total transitoria, habiendose cumplido 104 semanas de SIL y quedando aun tratamientos pendientes.
¨Si al cabo de las 104 semanas de subsidio, existieren terapias pendientes, se debe presumir que el trabajador presenta un
estado de invalidez. En dicho supuesto, el organismo administrador deberá constituir y pagar una pensión de invalidez total
transitoria, a contar del día inmediatamente siguiente al cumplimiento de las 104 semanas, con el objeto de dar cumplimiento al
principio de continuidad de ingresos previsto en el artículo 1° del D.S. N°109, de 1968, del Ministerio del Trabajo y Previsión
Social. La primera mensualidad deberá pagarse dentro de los 30 días siguientes a la última fecha de pago de los subsidios. Cabe
hacer presente, que para dar inicio a una pensión de invalidez transitoria no se requiere de una Resolución de Incapacidad
Permanente (REIP).
Esta pensión debe otorgarse mientras persista la incapacidad, hasta el término de las terapias, ocasión en que se debe evaluar al
trabajador para determinar el grado de incapacidad permanente.
Adjunto documentacion de ultimo pago SIL (diciembre21). solicito ademas revision de montos abonados ya que este este no ha sido modificado durante todo el periodo a pesar de incremento de sueldos minimos en santiago., asimismo tambien si correspondiera algun tipo de compensacion economica debido a los inconvenientes ocasionados. 
aguardo respuesta urgente.</t>
  </si>
  <si>
    <t>ARGENTINA</t>
  </si>
  <si>
    <t>23/06/2022 12:34:06</t>
  </si>
  <si>
    <t>Respuesta enviada por CRM al correo dmqdaniger@gmail.com</t>
  </si>
  <si>
    <t>312183</t>
  </si>
  <si>
    <t>03/06/2022 15:22:32</t>
  </si>
  <si>
    <t>08/06/2022 16:03:05</t>
  </si>
  <si>
    <t>18.525.111-k</t>
  </si>
  <si>
    <t>Claudia Orellana</t>
  </si>
  <si>
    <t>clau.orellana.b@gmail.com</t>
  </si>
  <si>
    <t>975240053</t>
  </si>
  <si>
    <t>Han rechazado dos de mis licencias por reposo injustificado. Presente un recurso de reposición con un informe médico , que aún no ha sido resuelto después de 2 o 3 semanas. En total tengo 3 licencias impagas, una de 30 días y otra de 15, en conjunto a la actual de 14 días.
Comprenderá que necesito hacer uso de mi subsidio para vivir, ya que no puedo trabajar bajo indicación psiquiátrica.
Mis correos son respondidos meses tarde, nunca obtengo respuestas en menos de 1 semana lo cual complica y retrasa más mi situación.</t>
  </si>
  <si>
    <t>312189</t>
  </si>
  <si>
    <t>03/06/2022 19:28:10</t>
  </si>
  <si>
    <t>30/06/2022 17:26:57</t>
  </si>
  <si>
    <t>18.285.777-7</t>
  </si>
  <si>
    <t>Daniel Evaristi</t>
  </si>
  <si>
    <t>danievaristi@gmail.com</t>
  </si>
  <si>
    <t>948756040</t>
  </si>
  <si>
    <t>Buenas tardes, soy Daniel Evaristi usuario del ISL por un accidente de trayecto desde noviembre del 2021. Por lo cual, me encontraba realizando mi rehabilitación física integral a través de los servicios de la clínica alemana de Valdivia, sin ningun tipo de retraso ni inconvenientes, hasta que el pasado viernes 27 de mayo, de forma abrupta terminaron el convenio, sin previo aviso, trasladando a los usuarios hacia la ACHS sede Valdivia, la cual actualmente no cuenta con la capacidad necesaria para recibirnos, quedando sin atenciones, por lo que desde entonces he perdido 3 kinesioterapias y 1 sesión de terapeuta ocupacional. La solución que nos dieron fue asistir a ACHS sede La Unión, desde Valdivia, tomando un total de ida, vuelta y atención de usuarios de más de 5 horas al día, además de un traslado en una Van donde el chófer se niega a usar la calefacción en estos días tan fríos (contexto 8.00 am), con la excusa que le provoca sueño...Hasta el momento no hemos tenido mayor transparencia de los hechos o las decisiones tomadas por el ISL y de forma personal considero que la respuesta de tener que asistir a otra ciudad (No contigua), con un trato de regular calidad, perdiendo prácticamente toda la mañana y horario de almuerzo para solo asistir a una hora de kinesioterapia no es más que provocar malestar a sus usuarios, quienes nuevamente deben contestar las mismas preguntas, quebrando la relación terapeuta paciente que se mantuvo antes del cambio, además de entorpecer nuestro proceso de rehabilitación. Por lo que solicito una solución real (continuidad de la terapia en nuestra ciudad de Valdivia) y mayor transparencia de la situación, pues todo ha sido realmente contra la marcha de la corriente, saludos.</t>
  </si>
  <si>
    <t xml:space="preserve">
Se da respuesta vía telefónica, se recuerda contacto presencial y vía remota con la coordinadora regional de salud para explicar la situación respecto de la Clínica Alemana como prestador, así también se informa de  los centros disponibles de la ACHS en la región para continuar con las prestaciones. 
</t>
  </si>
  <si>
    <t>312186</t>
  </si>
  <si>
    <t>03/06/2022 16:01:48</t>
  </si>
  <si>
    <t>14/06/2022 15:25:06</t>
  </si>
  <si>
    <t>18.054.788-6</t>
  </si>
  <si>
    <t>Esteban Martinez</t>
  </si>
  <si>
    <t>necesito saber por que me pagaron tan poco en mis licencias medicas cual fue el calculo, como se puede solicitar pagar la diferencia de mi sueldo normal</t>
  </si>
  <si>
    <t>312198</t>
  </si>
  <si>
    <t>06/06/2022 08:45:12</t>
  </si>
  <si>
    <t>24/06/2022 11:34:33</t>
  </si>
  <si>
    <t>15.665.055-2</t>
  </si>
  <si>
    <t>Yenilde romero</t>
  </si>
  <si>
    <t>yenilders@gmail.com</t>
  </si>
  <si>
    <t>984508812</t>
  </si>
  <si>
    <t>El no pago de una licencia que se otorgó el día 12 de abril</t>
  </si>
  <si>
    <t>Respuesta Enviada por CRM al correo yenilders@gmail.com</t>
  </si>
  <si>
    <t>312205</t>
  </si>
  <si>
    <t>06/06/2022 10:27:31</t>
  </si>
  <si>
    <t>30/06/2022 12:47:09</t>
  </si>
  <si>
    <t>6.395.307-5</t>
  </si>
  <si>
    <t>JOSE OBANDO MILLAO</t>
  </si>
  <si>
    <t>obandotransporte@gmail.com</t>
  </si>
  <si>
    <t>995762379</t>
  </si>
  <si>
    <t>reclamo formal por la pésima atención del ISL con los trabajadores. Esto debido a que se realizó denuncia por accidente laboral el día Miercoles 31 de MAYO, hasta ahora no hemos recibido llamado para la atención.</t>
  </si>
  <si>
    <t xml:space="preserve">se da respuesta, mediante correo electronico. </t>
  </si>
  <si>
    <t xml:space="preserve"> ID DE RECLAMO: 312205
FECHA RESPUESTA: 26-06-2022
Estimado
JOSE OBANDO MILLAO
Presente 
Junto con saludar, a través del presente se da respuesta a su reclamo N° 312205 ingresado mediante nuestro formulario OIRS, referido a la molestia con nuestra institución.
Este Instituto ha revisado su requerimiento, siendo posible informar mediante el presente lo siguiente: 
1. Trabajador accidentado el 31,05,2022 recibiendo atenciones en el Hospital de Coyhaique (prestador médico en convenio con este Instituto) ese mismo día con fecha 01,06,2022 ISL regional recibe DIAT y DAU con lo cual el caso pasó a calificación, siendo calificado como Accidente Común el 03,06,2022. Cabe mencionar que el día de la atención paciente quedó con indicación de control SOS por lo que pudo haberse presentado de forma espontánea en el mismo hospital o en agencia ACHS, ambos prestadores en convenio con ISL. 
2. Por otro lado, el día 07/06/2022 se envía carta certificada a domicilio del trabajador informando la calificación y los fundamentos de esta, y en caso que no esté de acuerdo puede apelar a la Superintendencia de Seguridad Social (SUSESO), entidad encargada de resolver los casos de apelación o reclamos presentados por los usuarios sobre sus derechos a la seguridad social. Para poder realizar dicho trámite lo puede hacer ingresando a la página web www.suseso.cl o puede acercase a la oficina regional que está ubicada en calle Condell N° 141, primer piso, Coyhaique, en horario de atención de 9:00 a 13:30 (lunes a viernes). 
3. A razón de la Resolución de Calificación del accidente, el cual se determinó que es de origen común, el trabajador debe continuar sus atenciones médicas con su régimen previsional (FONASA/ISAPRE). Para tener mayor información sobre el “Compendio de Normas del Seguro Social de Accidentes del Trabajo y Enfermedades Profesionales” específicamente sobre la “Calificación del origen de los accidentes” puede ingresar al siguiente link, https://www.suseso.cl/613/w3-propertyvalue-136414.html.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Sin otro particular, le saluda atentamente;
                                                    MARIO GARAY VEGA
DIRECCIÓN REGIONAL DE AYSEN
INSTITUTO DE SEGURIDAD LABORAL
JZC
</t>
  </si>
  <si>
    <t>312215</t>
  </si>
  <si>
    <t>06/06/2022 12:46:54</t>
  </si>
  <si>
    <t>09/06/2022 17:59:48</t>
  </si>
  <si>
    <t>17.857.360-8</t>
  </si>
  <si>
    <t>nathalie suazo</t>
  </si>
  <si>
    <t>966168368</t>
  </si>
  <si>
    <t>Estimados con mucho pesar debo dejarles un reclamo ya que ha pasado mas de un mes donde no me han llamado para recibir atención dental y no tengo donde poder consultar en que situación va mi caso. En oficina virtual de ISL me dijeron que ellos no podian saber esa informacion y me indicaron llamar a ACHS y al llamarlos a ellos me dicen que tampoco pueden saber. La ultima vez que me atendieron en achs fue a fines de abril en el cual me hicieron un presupuesto y me dijeron que debia esperar que ISL lo aprobara y luego me llamarian. Pienso que ha pasado un tiempo sensato como para poder haber visto mi caso y tener una respuesta.
Llevo 3 meses con mi fractura dental la cual ya me esta comenzando a molestar y me impide llevar una vida normal, les ruego se apiaden y me apoyen en mi caso.
Mi otro reclamo es que en un comienzo tuve que cancelar unos examenes en redsalud viña ya que me negaron la atencion gratuita. En oficina ISL de viña del mar me dijeron que realizarian reembolso, lo cual a la fecha no ha ocurrido. Quiero saber como poder agilizar ese proceso o si debo llenar alguna documentacion para poder obtener reembolso correspodiente.</t>
  </si>
  <si>
    <t>suazotorresn@gmail.com</t>
  </si>
  <si>
    <t>Se deriva consulta a la unidad de salud laboral regional</t>
  </si>
  <si>
    <t xml:space="preserve">ID DE RECLAMO: 312215
FECHA RESPUESTA: 09-06-2022
Estimada
Sra. Nathalie Suazo 
Presente
 Junto con saludar, a través del presente se da respuesta a su reclamo N° 312215 ingresado mediante nuestro formulario OIRS, referido a la demora en la entrega de hora dental y requerimiento de reembolso que no ha gestionado.
Este Instituto ha revisado su requerimiento, siendo posible informar mediante el presente lo siguiente: se verifica que se autoriza prestación médica dental y se mantenía pendiente la hora debido a que prestador médico no asignada una hora.
Visto lo anterior, informamos a usted que se le asigna la hora dental el 14-06-2022 a las 11:00 en el Hospital del Trabajador en Santiago. Respecto a su solicitud de reembolso debe presentarse con los documentos originales a la Sucursal de ISL más cercana, ya que en dicho lugar deberá firmar formulario de solicitud.
Respecto a su queja por la falta de información en los canales de comunicación de ISL, le informamos que se informará a las áreas respectivas y se mantendrán nuestros sistemas actualizados para que se pueda acceder a la información que usted consulta, de igual forma si tiene nuevas consultas puede enviarlas a nuestro correo regional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</si>
  <si>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312223</t>
  </si>
  <si>
    <t>06/06/2022 13:30:07</t>
  </si>
  <si>
    <t>15/06/2022 13:16:22</t>
  </si>
  <si>
    <t>85779133</t>
  </si>
  <si>
    <t>YANET VILLANUEVA SOTO</t>
  </si>
  <si>
    <t>yanetcontador@gmail.com</t>
  </si>
  <si>
    <t>934245834</t>
  </si>
  <si>
    <t>RECLAMO POR NO ACERTAR LICENCIAS MEDICAS, POR SECUELAS DE ACCIDENTE LABORAL 2016. A LA FECHA ME ENCUENTRO CONTRATADA POR NUEVA EMPRESA. DESDE JUNIO DEL 2018.</t>
  </si>
  <si>
    <t>Respuesta enviada por CRM al correo yanetcontador@gmail.com</t>
  </si>
  <si>
    <t>312227</t>
  </si>
  <si>
    <t>06/06/2022 15:15:15</t>
  </si>
  <si>
    <t>30/06/2022 10:12:17</t>
  </si>
  <si>
    <t>14.734.155-5</t>
  </si>
  <si>
    <t>NORMA ELIZABETH AGURTO ARELLANO</t>
  </si>
  <si>
    <t>catalinapascale2010@hotmail.com</t>
  </si>
  <si>
    <t>989866482</t>
  </si>
  <si>
    <t>Con fecha 7 de abril de 2022, sufrí accidente cuando me dirigía a mi lugar de trabajo, la primera atención la recibí de Clínica Universidad de los Andes, por urgencia, ya que me atropellaron 2 vehículos, en paralelo mi empleador hizo la gestión para ser trasladado por ser paciente ISL, a lo cual la clínica me dio el alta medica el mismo dia, solo con la firma de un pagaré folio 51395 por una cuenta que asciende a $799.982, documento que adjunte por correo a ISL  tanto yo como mi empleador y en forma presencial en oficina ubicada en Teatinos 726 , he ido 3 veces, la primera con fecha 3/05/2022 para solicitar lo que me dijeron se llama Reembolso de pagaré, con fecha 13/05/2022 y por ultimo con fecha 06/06/2022 en donde se me indicó que continua en tramite la resolución de si procede el pago del pagaré por parte del ISL.  A la fecha, para que la Clínica no proceda con el envío del pagaré a cobranza externa ( lo que lógicamente tendría un costo mas alto), solicita que ISL envíe una carta de resguardo, documento que no me quisieron otorgar en la sucursal del ISL, indicando que ya se encuentra en tramite la solicitud y que se comunicarían en forma interna con la clínica, cosa que a la fecha según me indican de la clínica no ha sucedido.
Tengo plazo para pagar hasta el 10/06/2022, fecha en que vence la prorroga que me dio la Clínica,  por lo que se me está prácticamente obligando a pagar, ya que no tengo respuesta de su parte, por lo anterior, solicito respuesta urgente a mi requerimiento.
Atentos saludos,</t>
  </si>
  <si>
    <t>Respuesta enviada por CRM al correo catalinapascale2010@hotmail.com</t>
  </si>
  <si>
    <t>312251</t>
  </si>
  <si>
    <t>07/06/2022 11:25:11</t>
  </si>
  <si>
    <t>09/06/2022 16:12:34</t>
  </si>
  <si>
    <t>19/06/2022</t>
  </si>
  <si>
    <t>13.454.690-5</t>
  </si>
  <si>
    <t>José Vidal Ortega</t>
  </si>
  <si>
    <t>vidalortegajose@gmail.com</t>
  </si>
  <si>
    <t>56987699877</t>
  </si>
  <si>
    <t>El día 2 de marzo sufrí un accidente de trayecto, que me dejó cerca de 60 días con licencia médica. 
Soy trabajador independiente (hago docencia en universidades). Se me hizo el pago de tres licencias médicas, pero el valor es mucho menor al promedio de renta que percibo. 
Envié todos los documentos de base para cálculo (las últimas boletas de los cuatro meses y las copias de las declaraciones de renta anuales). 
He solicitado por todas las vías que me es posible, información sobre el cálculo: 
 - Telefónicamente, donde se me indica que sólo es un call center y no que no tienen información para dar esa respuesta. 
 - Por video llamada (3) y en la última a principios de mayo, se envió un correo electrónico a una persona para solicitar colaboración y del cual aún no he recibido respuesta. 
 - Por correo electrónico a la oficina de ISL Biobío, en la cual tampoco he recibido respuesta, salvo información del número de ticket. 
Lamentablemente por razones de desplazamiento, me es imposible acudir a la sucursal de forma presencial, ya que las dos veces que acudí, me indicaron que no estaban atendiendo público para ese tipo de consultas. 
Agradezco de antemano su pronta respuesta y orientación en este tema.
Saludos,
JVO</t>
  </si>
  <si>
    <t xml:space="preserve">Con fecha de hoy 09/06 se cierra caso y se sube respaldo a CRM. </t>
  </si>
  <si>
    <t>312258</t>
  </si>
  <si>
    <t>07/06/2022 12:54:15</t>
  </si>
  <si>
    <t>08/06/2022 12:41:46</t>
  </si>
  <si>
    <t>20.007.517-k</t>
  </si>
  <si>
    <t>Cristian lopez</t>
  </si>
  <si>
    <t>lopez.cristian1999@gmail.com</t>
  </si>
  <si>
    <t>985271167</t>
  </si>
  <si>
    <t>Al parecer hay un error en mis cotizaciones, no se donde reclamar por eso, ya que mi último empleo fue en enero el cual tuvo un termino laboral el día 4 de febrero, siendo así mi último trabajo, hasta el día 18 de marzo del presente año donde volví a firmar un contrato laboral con enjoy.
Tengo cotizaciones en afp y en mi previsor de salud correspondiente a una empresa de construcción en la cual no firme contrato, no recibí ninguna remuneración y mucho menos firme ninguna ficha de asistencia y no se como, ni a quien reclamar por este error en el sistema.</t>
  </si>
  <si>
    <t>312273</t>
  </si>
  <si>
    <t>07/06/2022 17:26:20</t>
  </si>
  <si>
    <t>29/06/2022 16:22:17</t>
  </si>
  <si>
    <t>13.492.981-2</t>
  </si>
  <si>
    <t>Manuel Eugenio Lisboa Muñoz</t>
  </si>
  <si>
    <t>Cartagena</t>
  </si>
  <si>
    <t>mlisboamunoz@gmail.com</t>
  </si>
  <si>
    <t>569937854738</t>
  </si>
  <si>
    <t>El día viernes 03 de junio aproximadamente a las 10: Am, fui recibido en la Clínica de la ACHS  en Providencia, Santiago para una atención por accidente del trayecto, en la Comuna de Cartagena lo que me produjo una fisura del tendón de Aquiles, por lo cual fui llevado a esta atención en la Región Metropolitana. Al llegar al lugar sufrí una caída en la entrada del recinto ya que por lo resbaladizo del sector por la lluvia que caía, caí y golpee con la bota y muletas el suelo resintiéndome en el tendón. Después de esto la atención que debí recibir ese día que era una resonancia magnética fue negada, el motivo era que yo no tenia cotizaciones anteriores. Esto por que el año 2021 me encontraba cesante, y el trabajo que desempeño como funcionario a honorario desde marzo de 2022 no me permite cotizar, por lo tanto no tengo cobertura del seguro contra accidentes ley 16.744. Lo único que yo quiero es saber el motivo de esa mala atención y dejar constancia que fui tratado mal y denigrado, solo por el hecho de encontrarme accidentado y ser un prestador de servicios. 
Lo que me gustaría es que puedan decirme si recibiré esa atención o solo por el hecho de ser honorario no lo merezco?
Espero puedan ayudarme con mi situación, ya que no me será pagada la licencia por lo que lo único que quiero es que me ayuden de alguna forma con mi situación</t>
  </si>
  <si>
    <t>Se revisa sesión Banco Estado ISL y SPM</t>
  </si>
  <si>
    <t xml:space="preserve">ID DE RECLAMO: 312273
FECHA RESPUESTA: 29-06-2022
Estimado 
Don Manuel Lisboa Muñoz
Presente
 Junto con saludar, a través del presente se da respuesta a su reclamo N° 312273 ingresado mediante nuestro formulario OIRS, referido a situación ocurrida 03-06-2022 en el Hospital del Trabajador de Santiago en donde se le negó la atención debido a que se determinó que usted no se encontraba afiliado a ISL, también solicita algún apoyo por parte del Instituto.
Este Instituto ha revisado su requerimiento, siendo posible informar mediante la presente lo siguiente: se verifica que al momento de tener el accidente usted encontraba inscrito al ISL pero sin contar con cotizaciones vigentes, razón por la cual su accidente fue calificado común, esto significa que la continuidad de las atenciones médicas deben ser entregadas bajo su previsión de salud.
Visto lo anterior, informamos a usted que, aunque el accidente fue calificado de origen común, de igual forma se pagó la licencia médica por 15 días bajo la modalidad pago cash en Banco Estado, la cual usted cobro el día 15 de junio de 2022. Cabe señalar que la información antes expuesta se le informo a través de una llamada telefónica el día miércoles 29 de junio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</si>
  <si>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312291</t>
  </si>
  <si>
    <t>08/06/2022 13:11:10</t>
  </si>
  <si>
    <t>22/06/2022 16:34:27</t>
  </si>
  <si>
    <t>23.682.728-3</t>
  </si>
  <si>
    <t>Jessica margarita donoso castillo</t>
  </si>
  <si>
    <t>jessidonosocastillo@gmail.com</t>
  </si>
  <si>
    <t>955382301</t>
  </si>
  <si>
    <t>sufrí un accidente de trayecto el 1/1/2022, hasta el día 23 de mayo me atendieron en la ACHS debido a una lesión lumbosacra compleja, durante todos estos medes e tenido 6 diagnósticos diferente, por fin a fines de marzo al ver que no habían mejorías se me derivo con especialistas y se me realizaron exámenes complementarios en donde se percataron de que desde el día 1 cometieron un grabe error y que a causa de la caída que sufrí por la escalera del Metro, padezco una Neuropatía Periférica que comprime las raíces nerviosas Lumbosacras, manteniendo intacta la contusión Lumbosacra, sufrí 4 meses para que por fin me diagnosticaran correctamente y poder comenzar un tratamiento completo que me ayude a recuperarme y retomar mi vida y ahora me salen con que el ISL cancelo mi prestación medica desde Marzo, siendo que hasta el 23 de mayo me seguían atendiendo, POR UN DIAGNSTICO MIXTO, que se tiro al azar debido a que los profesionales que me atendieron en ese momento no tuvieron la competencia de indagar y estudiar mi caso a fondo, dejando eso a otros profesionales que si toman enserio su rol de medico, ya llevo 3 semanas con mi tratamiento detenido a causa de esta gran irresponsabilidad, e seguido cada conducto que me han solicitado desde el día 1 y no me han dado respuesta, nadie me a venido a ver ni a indagado mi estado, e mandado los informes médicos pero es como que no existiera nada luego del 11 de marzo, tomare las medidas legales que sean pertinentes por mi mi salud No es un juego, yo hasta antes del accidente no tenia molestia de ningún tipo, era una persona normal y ahora apenas puedo caminar,  los dolores son horribles y sin los medicamentos correctos hay días que son insoportables, el trauma que esto genera en mi familia y en mi pequeña hija nadie lo costea, por que ver a su mama llorar o gritar de dolor no es algo que un niño tenga que ver y esto es una grave negligencia de parte de ustedes de no indagar mas haya y de no actualizar sus datos, como puede ser que tengan un diagnostico erróneo de hace mas de 2 meses que se apelo en su debido momento y a la fecha no hay resultado ni nada, y no tengan registros del diagnostico final y real, exijo una solución  inmediata y de carácter urgente por que esta negligencia medica es Grave y no corresponde, yo mañana 9 de mayo debo retornar a trabajar por el fin de mi licencia y si no pago un bono particular nadie me atiende y que ago. reintegrarme como lo ice en marzo donde me volvieron a enviar a la Achs por que no podía ni moverme, debo ir nuevamente a sufrir para que me manden quien sabe a donde porque nadie responde, yo NO ESTOY DE ALTA MEDICA en el ultimo informe dice claramente que se interrumpe mi tratamiento por negligencia de ustedes y cualquier empeoramiento de mi lesión en este tiempo es en totalidad responsabilidad de ustedes.</t>
  </si>
  <si>
    <t>Respuesta enviada por CRM al correo jessidonosocastillo@gmail.com</t>
  </si>
  <si>
    <t>312301</t>
  </si>
  <si>
    <t>08/06/2022 17:18:47</t>
  </si>
  <si>
    <t>22/06/2022 15:50:04</t>
  </si>
  <si>
    <t>15.447.706-3</t>
  </si>
  <si>
    <t>Luis Enrique Ulloa Alcaino</t>
  </si>
  <si>
    <t>constructoragds@hotmail.com</t>
  </si>
  <si>
    <t>990963548</t>
  </si>
  <si>
    <t>Hoy 07 de junio, siendo las 12.17pm, me acerco a sucursal ubicada en teatinos 726, ya que el día martes 31 de mayo me presente solicitando el pago de indemnización dispuesta a pago según RENN 10753 AT, del 28/09/2020, por el Ser Arnaldo Labarra Palma, siendo atendido por Sra. Evelyn Tobar, la cual me indica que seré contactado por su jefatura entre los días miércoles o jueves, lo cual no ocurrió.
Presentandome hoy, me indica que no hay ninguna jefatura que me pueda dar solución a mi reclamo. 
Hago presente ese reclamo para solicitar asistencia de la Superintendencia de Seguridad Social, la cual dictaminó el día 13 de julio 2021 sobre el pago de la indemnización.
He sido atendido en este reclamo por Srta Evelyn Zúñiga, atención sobre la cual la Sra Evelyn tobar  se para de puesto de trabajo y me indica a gritos que no me indicó fechas de contacto, desconozco porque, y me indica de la misma forma que seré contactado por el área jurídica en los plazos que ellos estimen, sin claridad e irrespetuosamente.
Solicito con urgencia se contactado.</t>
  </si>
  <si>
    <t>Respuesta Enviada por CRM constructoragds@hotmail.com</t>
  </si>
  <si>
    <t>312313</t>
  </si>
  <si>
    <t>09/06/2022 10:57:27</t>
  </si>
  <si>
    <t>CAROLINA RIFFO ISLA</t>
  </si>
  <si>
    <t>soy funcionaria del HHHA, sufrí accidente de trabajo el día 30 de enero 2020, reconocido según RECA como accidente de trabajo. Desde la fecha de ocurrido el accidente, me he mantenido con síntomatologia de stres y post trauma. Actualmente me mantengo lábil emocionalmente, con angustia, crisis de ansiedad, trastorno del sueño, pesadilla recurrente que se relacionan al suceso. A la fecha me encuentro con necesidad urgente de tener un control medico, realice solicitud de reingreso de prestaciones medicas señalando mi síntomatologia, que fue enviado por la unidad de prevención del HHHA el dia 27 de Mayo del 2022. Transcurridos 13 días, y en respuesta al 3° correo consultando por el estado de mi solicitud, ayer recién me respondieron que verían mis antecedentes y se evaluaría el reingreso, lo que refleja que aun ni siquiera habían revisado mi caso. Por lo anterior, quisiera presentar este reclamo, dado que considero que pasados 14 días por lo menos, ya debería tener una respuesta a mi solicitud. 
Solicito responder mi solicitud e informarme por este medio, el plazo legal de ISL para dar respuesta a las solicitudes de reingreso.-</t>
  </si>
  <si>
    <t>312284</t>
  </si>
  <si>
    <t>08/06/2022 11:44:26</t>
  </si>
  <si>
    <t>17/06/2022 15:26:50</t>
  </si>
  <si>
    <t>16.137.020-7</t>
  </si>
  <si>
    <t>Carla suazo</t>
  </si>
  <si>
    <t>csuazosaez@gmail.com</t>
  </si>
  <si>
    <t>966182744</t>
  </si>
  <si>
    <t>Llamo a la linea para que me entregen orientacion respecto a situacion de acidente de trayecto, la telefonista de muy mala manera responde que debo bajar in formulario y qi3 ai tengo duda consulte en la.pagina web, a lo cual refiero necesito prientacion d3 manera presencial o via telefonica debido a que no me queda claro, ella toma ua actitud ordinaria diciendome que ya mw dijo que consultara a la pagina  y me corta la llamada dejandome en linea una falta de respeto para la persona que llama siendo qie tuve un accidente automovilistico y solo necesita orientacion la cual fue incapaz de dar, no es mi opcion estar inscrita en esta entidad jamas la he ocupado y la primera vez que nec3soto orientacion esta es pesima. Crel que deben preocuparse d3 la calidad de gente que responde los llamados pues yo soy profesional y nl comparto la actitud de dicha persona qur al solicitarle muevamente sus datos para dicho reclamo corta</t>
  </si>
  <si>
    <t>Se revisa grabación y se toma contacto con ejecutivo</t>
  </si>
  <si>
    <r>
      <t>Para calcular la cantidad de reclamos que forman parte del denominador, se deben contabilizar la totalidad de reclamos recibid</t>
    </r>
    <r>
      <rPr>
        <sz val="9"/>
        <rFont val="Verdana"/>
        <family val="2"/>
      </rPr>
      <t xml:space="preserve">os al </t>
    </r>
    <r>
      <rPr>
        <sz val="9"/>
        <color theme="1"/>
        <rFont val="Verdana"/>
        <family val="2"/>
      </rPr>
      <t>año 2022, estos datos se obtienen de la Base registro de datos 2022: registro del STE de casos a diciembre 2022, dirigiéndose a la columna "id" que individualiza cada una de los reclamos, se debe sumar la cantidad de casos que allí aparecen, exceptuando los casos derivados o desistidos. Cabe destacar, que este Servicio no presentó reclamos pendientes de respuesta en el año 2021.</t>
    </r>
  </si>
  <si>
    <t>Homologación MV Decreto Exento 465/2021</t>
  </si>
  <si>
    <t>Con respecto a las celdas en blanco de la columna AK,  "Área/Clasificación de la presentación", de la Hoja "4. BASE REGISTRO DE DATOS 2022", se indica que éstas corresponden a casos aún no procesados por el/la Encargado/a OIRS al momento del reporte del verificador. Esto se produce, ya que estos casos se encuentran en estado "En análisis", por lo tanto están en proceso de emitir respuesta</t>
  </si>
  <si>
    <t>323589</t>
  </si>
  <si>
    <t>05/07/2022 10:06:09</t>
  </si>
  <si>
    <t>29/07/2022 16:13:15</t>
  </si>
  <si>
    <t>17/07/2022</t>
  </si>
  <si>
    <t>29/07/2022</t>
  </si>
  <si>
    <t>173376219</t>
  </si>
  <si>
    <t>Katherine Martinez</t>
  </si>
  <si>
    <t>k.martinez@live.cl</t>
  </si>
  <si>
    <t>930070373</t>
  </si>
  <si>
    <t>101938786</t>
  </si>
  <si>
    <t>Alejandro Martinez Mendez</t>
  </si>
  <si>
    <t>Buen día hace más de 8 meses que se aviso a la isl que la cama de mi papá Alejandro que es postrado no está funcionando y no hemos recibido respuesta hemos enviado correos y no se han comunicado con nosotros para dar algún tipo de información.</t>
  </si>
  <si>
    <t>REMITE CARTA RESPUESTA RECLAMO ID N° 323589</t>
  </si>
  <si>
    <t xml:space="preserve">Estimada
Katherine Martínez
Presente
Junto con saludar, a través del presente se da respuesta a su reclamo N°323589 ingresado mediante nuestro formulario OIRS, referido al mal funcionamiento de cama clínica de su padre.
Este Instituto ha revisado su requerimiento, siendo posible informar mediante el presente lo siguiente:  
En relación a la problemática recibida, que dice relación con el deterioro de la cama clínica de su padre, se toma la decisión de solicitar nueva visita de Terapeuta Ocupacional, actividad realizada el día de hoy viernes 29 de julio del presente con el objetivo de revisar cama clínica y aclarar indicaciones médicas para proceder a la compra.
Nuestro Instituto como organismo administrador de la Ley 16.744, estaremos más pendiente de las gestiones realizadas por nuestros Prestadores Médicos y velaremos porque situaciones como estas no vuelvan a ocurrir.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</si>
  <si>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323584</t>
  </si>
  <si>
    <t>05/07/2022 08:04:42</t>
  </si>
  <si>
    <t>11/07/2022 17:01:46</t>
  </si>
  <si>
    <t>HECTOR RIVERA INOSTROZA</t>
  </si>
  <si>
    <t>NO PAGO DE LICENCIA MEDICA POR ACCIDENTE LABORAL EMITIDA EL 31/05/2022. SE HIZO CONSULTAS PRESENCIALES EN ISL VALDIVIA Y NO DIERON SOLUCION</t>
  </si>
  <si>
    <t>Respuesta enviada via mail</t>
  </si>
  <si>
    <t>323586</t>
  </si>
  <si>
    <t>05/07/2022 09:18:49</t>
  </si>
  <si>
    <t>15/07/2022 10:07:28</t>
  </si>
  <si>
    <t>15/07/2022</t>
  </si>
  <si>
    <t>19.228.938-6</t>
  </si>
  <si>
    <t>jacobo klermann</t>
  </si>
  <si>
    <t>jacoboklermann96@gmail.com</t>
  </si>
  <si>
    <t>965569659</t>
  </si>
  <si>
    <t>buenos dias. Queria consultar por un caso de mi licencia (accidente trayecto) en el cual me pusieron puntos, dando 7 dias de licencia, no me avisaron por ningun medio que estaba rechazada la licencia llame muchas veces y nadie me entrego una respuesta clara, hasta me colgaron varias veces, encuentro defectuoso poco serio por su parte por lo que sucedio ya que esos dias no me los pagan, sabiendo que fue un accidente de trayecto, ojala prontamente me den una solucion por favor. dejo mi correo jacoboklermann96@gmail.com. gracias</t>
  </si>
  <si>
    <t xml:space="preserve">Respuesta enviada por CRM al correo jacoboklermann96@gmail.com </t>
  </si>
  <si>
    <t>323597</t>
  </si>
  <si>
    <t>05/07/2022 12:38:01</t>
  </si>
  <si>
    <t>28/07/2022 13:43:18</t>
  </si>
  <si>
    <t>Leyla Neira Romero</t>
  </si>
  <si>
    <t>28/07/2022</t>
  </si>
  <si>
    <t>17.529.815-0</t>
  </si>
  <si>
    <t>francisca castillo</t>
  </si>
  <si>
    <t>f.castillo.nav@gmail.com</t>
  </si>
  <si>
    <t>989016200</t>
  </si>
  <si>
    <t>Escribo este reclamo debido que desde marzo me  he estado tratando con el ISL debido a un trastorno depresivo, adaptativo y ansioso por causa laboral en consecuencia de Hostilidad laboral por mi jefatura.   Esto es en el Hospital de Angol y tuve que ir varias veces al ISL de Temuco a verme con sicologa y medico general de alla, debiendo pedir permiso en mi trabajo y gastar bencina y peaje por mi cuenta.  El problema fue que el Jueves 2 en la tarde me llamaron de la ACHS para agendarme hora para el siguiente dia el viernes 3 a las 10:00 am de forma online, yo ese mismo dia tenia agendado un viaje en avion a la misma hora desde hace 3 meses comprado el pasaje.  Yo le explique no podia a esa hora y que me era imposible, que por favor si me la podia agendar para cualquier otro dia y con gusto me iba a atender.  El problema fue que no me dieron otro dia y me acusaron de inasistencia y por eso me sacaron de los controles del ISL y justo me encontraba con licencia medica y tambien por eso me la rechazaron.  Encuentro que es super injusto, ya que yo si me quiero seguir tratando pero deberian dar las facilidades en cuanto a las horas y sobre todo por la ACHS que no ayuda en estos casos.  Yo me encuentro mal sicologicamente por esto, ya que me rechazaron la licencia medica y me piden ir a una sucursal para poder solucionar el problema, siendo que vivo en angol y la sucursal de alla no existe y ya he gastado harta bencina y peaje para ir a Temuco.  Espero que me puedan ayudar en esto, porque de verdad me encuentro afectada y por eso he tenido que ir a siquiatra particular porque no me han reanudar las citaciones conmigo, debiendo gastar dinero nuevamente  de mi parte, si la enfermedad que tengo es de causa laboral.
Espero respuesta, ya que insisto no me encuentro bien sicologicamente y necesito ayuda, por favor.
Desde ya muchas gracias, saludos</t>
  </si>
  <si>
    <t>se cierra caso con fecha 28/07/2022</t>
  </si>
  <si>
    <t>se adjunta respuesta reclamo</t>
  </si>
  <si>
    <t>323595</t>
  </si>
  <si>
    <t>05/07/2022 11:39:17</t>
  </si>
  <si>
    <t>11/07/2022 16:45:47</t>
  </si>
  <si>
    <t>161986313</t>
  </si>
  <si>
    <t>TAMARA GONZALEZ BUENO</t>
  </si>
  <si>
    <t>San Clemente</t>
  </si>
  <si>
    <t>jaimelaslomas@gmail.com</t>
  </si>
  <si>
    <t>997613896</t>
  </si>
  <si>
    <t>LA PAGINA WEB NO ME PERMITE EDITAR MIS DATOS E INSCRIBIRME PARA EL PAGO DE COTIZACION DE EMPLEADOS CON CONJTRATO DE TRABAJO</t>
  </si>
  <si>
    <t>CARTA RECLAMO ID N° 323595</t>
  </si>
  <si>
    <t xml:space="preserve">Estimada
Tamara González Bueno
Presente
Junto con saludar, a través del presente se da respuesta a su reclamo N°323595, ingresado mediante nuestro formulario OIRS, referido a no poder inscribir a empresa en nuestra página web.
Este Instituto ha revisado su requerimiento, siendo posible informar mediante el presente lo siguiente:  se ha consultado a departamento de Gestión de Ingresos Operacionales de nuestro Instituto, en relación al problema de no poder inscribir a su empresa para el pago de cotizaciones de empleados con contrato de trabajo a través de la página web y la respuesta es que las empresas no requieren inscribirse previamente en nuestro Instituto, ya sea por página web ni presencialmente.
Además le informo que nos hemos contactado con PREVIED a fin de complementar la información y la respuesta es que, puede ser que en el momento de cancelación de las cotizaciones de su empresa la página se encontraba con problemas,   pero existe un canal de  Mesa de Ayuda de ese organismo donde usted  puede realizar la consulta, indicando que el ISL ha informado que no se efectúa inscripción  de las empresas, ahora bien  si continúa el problema,  nos puede contactar  al correo:  maule.isl.gob.cl  a fin de dar una solución definitiva.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</si>
  <si>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323671</t>
  </si>
  <si>
    <t>05/07/2022 21:28:57</t>
  </si>
  <si>
    <t>08/07/2022 15:42:08</t>
  </si>
  <si>
    <t>23.106.354-4</t>
  </si>
  <si>
    <t>Edwin omar alvez carrillo</t>
  </si>
  <si>
    <t>Calama</t>
  </si>
  <si>
    <t>edwinomaralvezcarrillo500@gmail.com</t>
  </si>
  <si>
    <t>934471022</t>
  </si>
  <si>
    <t>Que cuando entro a postular al ife labora que da el estado no puedo registrarmel me sale que mi correo es invalido que caso mi correo electrónico es edwinomaralvezcarrillo500@gmail.com  mi número celular es934471022</t>
  </si>
  <si>
    <t>Se consulta por página SENCE, reclamo no corresponde a ISL.</t>
  </si>
  <si>
    <t>323684</t>
  </si>
  <si>
    <t>06/07/2022 12:03:43</t>
  </si>
  <si>
    <t>26/07/2022 15:30:22</t>
  </si>
  <si>
    <t>18/07/2022</t>
  </si>
  <si>
    <t>26/07/2022</t>
  </si>
  <si>
    <t>17.355.924-0</t>
  </si>
  <si>
    <t>Ariel bechan</t>
  </si>
  <si>
    <t>ariel.bechan@gmail.com</t>
  </si>
  <si>
    <t>988033899</t>
  </si>
  <si>
    <t>Hace más de un mes se me extendieron 2 licencias médicas por enfermedad Laboral. Aún no recibo el pago de las mismas. Espero respuesta y pronto pago. 
De antemano, gracias</t>
  </si>
  <si>
    <t>Se revisa sesión Banco Estado de ISL</t>
  </si>
  <si>
    <t xml:space="preserve">ID DE RECLAMO: 323684
FECHA RESPUESTA: 26-07-2022
Estimado
Don Ariel Bechan
Presente
 Junto con saludar, a través del presente se da respuesta a su reclamo N° 323684 ingresado mediante nuestro formulario OIRS, referido a la demora en el pago de dos licencias médicas.
Este Instituto ha revisado su requerimiento, siendo posible informar que ambas licencias médicas se encuentran gestionadas.
Visto lo anterior, informamos a usted que las dos licencias médicas fueran pagadas a través de un deposito en su cuenta corriente el día 11-07-2022.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</si>
  <si>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323717</t>
  </si>
  <si>
    <t>06/07/2022 14:05:43</t>
  </si>
  <si>
    <t>15/07/2022 10:09:48</t>
  </si>
  <si>
    <t>12.723.392-6</t>
  </si>
  <si>
    <t>Graciela Valdovinos</t>
  </si>
  <si>
    <t>Renca</t>
  </si>
  <si>
    <t>gracielavaldovinos74@gmail.com</t>
  </si>
  <si>
    <t>56991203630</t>
  </si>
  <si>
    <t>Necesito saber respuesta de una Licencia del 6 de mayo a 5 junio . Fecha de pago</t>
  </si>
  <si>
    <t>Respuesta enviada por CRM al correo gracielavaldovinos74@gmail.com</t>
  </si>
  <si>
    <t>323780</t>
  </si>
  <si>
    <t>07/07/2022 11:08:31</t>
  </si>
  <si>
    <t>15/07/2022 10:16:38</t>
  </si>
  <si>
    <t>19/07/2022</t>
  </si>
  <si>
    <t>07/07/2022</t>
  </si>
  <si>
    <t>18.357.549-k</t>
  </si>
  <si>
    <t>Luis Silva González</t>
  </si>
  <si>
    <t>26luissilva@gmail.com</t>
  </si>
  <si>
    <t>962665704</t>
  </si>
  <si>
    <t>Se extravió licencia médica y mi empleador dice que no está tramitada lo cual es error, ya que la achs es quien las está emitiendo y tramitando folio 72761350-1</t>
  </si>
  <si>
    <t>Respuesta enviada por CRM al correo 26luissilva@gmail.com ojo con la fecha</t>
  </si>
  <si>
    <t>323782</t>
  </si>
  <si>
    <t>07/07/2022 12:16:12</t>
  </si>
  <si>
    <t>21/07/2022 11:34:36</t>
  </si>
  <si>
    <t>21/07/2022</t>
  </si>
  <si>
    <t>18.079.474-3</t>
  </si>
  <si>
    <t>Francisco curihuinca</t>
  </si>
  <si>
    <t>estebangb247@gmail.com</t>
  </si>
  <si>
    <t>940781871</t>
  </si>
  <si>
    <t>Francisco Esteban curihuinca huiaiquiñir</t>
  </si>
  <si>
    <t>No me quiso atender, tengo una empresa (construcción) y me tengo contratado como trabajador normal ya que ejeso mi trabajo, siendo que llevo 5 meses las impociciones a mi nombre  no me quiso atender, dijo que no estaba rejistrado  que si aparecía mi empresa pero no como trabajador.. Yo le dije que ya que al estar pagando la impociciones an sido todo pagado ami nombre como trabajador normal y que la i. S. L tenía que aver e mandado un correo o un aviso de que no estoy cubierto  en la mutual, pero que si están aceptando los pago del empleador al trabajador
Con una eriza punzante en mi mano dijo qe no puedo aser nada y que si quería podía pedir toda la plata pagada en los meses anteriores por recibir pagos sin aver estado afiliado como persona o trabajador no le entendí mucho pero voy averiguar para poner una denuncia a la isl o a quien este a cargo</t>
  </si>
  <si>
    <t>Respuesta enviada por CRM al correo estebangb247@gmail.com</t>
  </si>
  <si>
    <t>323835</t>
  </si>
  <si>
    <t>07/07/2022 15:34:55</t>
  </si>
  <si>
    <t>30/07/2022 00:08:37</t>
  </si>
  <si>
    <t>30/07/2022</t>
  </si>
  <si>
    <t>16.671.915-1</t>
  </si>
  <si>
    <t>nathalia escudero</t>
  </si>
  <si>
    <t>nathy.xs@gmail.com</t>
  </si>
  <si>
    <t>954248182</t>
  </si>
  <si>
    <t>Estimados Señores ISL :
El dia martes llegué a la Clinica gritando de los DOLORES, totalmente desesperada de los dolores. Mi cuerpo ya no da más, los medicamentos que medianamente me ayudan para el dolor, que ustedes saben cuales son, afectan otras funciones como orinar o defecar de manera normal. No puedo ir al baño sola, no me visto sola, el 20 % de mi dia a dia estoy cuerda, el otro porcentaje escucho hasta voces. Me aguanto por mis niños, mi esposo, pero ya no doy más con esta situación, aparte mi esposo trabaja, pero tbn debe ver la casa, cuidarme y cuidar de los niños. Mi baño tiene tina, necesito que se haga una ducha, pero ni si quiera me dan el % que corresponde para poder adecuar mi casa a mi... Ya no puedo andar sola ni en mi casa, lo ultimo que me pusieron a la vena para calmar el es FENTANILO,el doble de morfina ESTO NO ES VIDA, no puedo vivir con ese tipo de medicamentos, siento que estoy perdiendo mi capacidad de pensar como corresponde y darles a mis hijos la mamá que necesitan. Hay cambios en mi casa que no puedo hacer y me dicen que no se puede hacer por la casa no es mia me dijeron. Les ruego tengan un poco de humanidad para mi persona, ya no puedo mas, soy un trapo y para ustedes solo tengo un 22 %, les ruego su ayuda, aun ni siquiera tengo la posibilidad de una ayuda haciendo que los tratamientos sean agiles y que se puedan hacer internada en stgo por wue este mes debo ir a stgo 3 veces, dejenme alla y ponganse  una mano en el corazón.
Ya no es vida, dia a noche, dolores 8/10.
Mi organismo se esta degastado totalmente. 
De antemano agradezco su atención</t>
  </si>
  <si>
    <t>Se reunen antecedentes aportados por salud laboral</t>
  </si>
  <si>
    <t xml:space="preserve">ID DE RECLAMO: 323835
FECHA RESPUESTA: 28-07-2022
Estimado
Sra. Nathalia Escudero
Presente
 Junto con saludar, a través del presente se da respuesta a su reclamo N° 323835 ingresado mediante nuestro formulario OIRS, referido al dolor agudo y persistente que sufre como secuela del accidente de trabajo, sumado a que el consumo de medicamentos que están indicados en su tratamiento provocan problemas en su rendimiento en la vida diaria. Indica que no ha podido realizar la readecuación domiciliaria debido a que no cumple con los requisitos. Manifiesta que considera que su porcentaje de invalidez es bajo en relación a las limitaciones que tiene diariamente posterior al accidente. Finalmente indica que debe ir tres veces a la semana a prestador médico de Santiago por lo que solicita la dejen internada.
Este Instituto ha revisado su requerimiento, siendo posible informar que para dar respuesta a las crisis de dolor que sufre, ISL realizó cambio del prestador médico desde Clínica Red Salud Valparaíso a la Asociación Chilena de Seguridad, quienes han iniciado un tratamiento con multi especialidades, el cual se ha otorgado regularmente, en donde usted debe asistir una vez a la semana, máximo dos al Hospital del Trabajador en Santiago, razón por la cual no ha sido necesario que sea hospitalizada.
Visto lo anterior, informamos a usted que para gestionar la Readecuación Domiciliaria debe completar solicitud, dentro de los requisitos para la postulación se encuentra que usted sea propietaria del terreno o que le hayan cedido parte de este ante notario, una vez que lo envíe se derivará a nivel central, ya que ellos son los encargados de autorizar o no su solicitud. Finalmente, respecto a su porcentaje de incapacidad, le comentamos que estos no son otorgados por ISL, es COMPIN quien asigna el porcentaje definitivo, pero puede solicitar reevaluación cada dos años, teniendo en consideración que su último porcentaje lo obtuvo 26-10-2021.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</si>
  <si>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323855</t>
  </si>
  <si>
    <t>Minerva Castañeda M</t>
  </si>
  <si>
    <t>07/07/2022 19:50:17</t>
  </si>
  <si>
    <t>18.436.089-6</t>
  </si>
  <si>
    <t>Camila Bustos Vidal</t>
  </si>
  <si>
    <t>pilar.juc@gmail.com</t>
  </si>
  <si>
    <t>968589031</t>
  </si>
  <si>
    <t>Se ha rechazado licencia médica por reposo injustificado. 
El día 17 de junio me dirigí a la sucursal ISL de Temuco, donde se ingresó la denuncia por accidente de trabajo y luego fui derivada a ACHS Temuco para evaluación médica, ya que presentaba evidentes moretones debido a los golpes recibidos por un estudiante en mi lugar de trabajo. 
Requiero una respuesta clara del rechazo y medio o documentos necesarios para apelación, ya que encuentro injustificado el dictamen, pues los propios funcionarios del ISL Temuco vieron los efectos de la agresión.</t>
  </si>
  <si>
    <t>323900</t>
  </si>
  <si>
    <t>08/07/2022 15:52:00</t>
  </si>
  <si>
    <t>19/07/2022 11:01:09</t>
  </si>
  <si>
    <t>20/07/2022</t>
  </si>
  <si>
    <t>13.308.245-k</t>
  </si>
  <si>
    <t>Patricia Muñoz Morales</t>
  </si>
  <si>
    <t>Santa Juana</t>
  </si>
  <si>
    <t>pattymisbebes@hotmail.com</t>
  </si>
  <si>
    <t>964267749</t>
  </si>
  <si>
    <t>21.462.464-8</t>
  </si>
  <si>
    <t>Martina Belén Reyes Muñoz</t>
  </si>
  <si>
    <t>Mi hija, tuvo un accidente escolar en Septiembre del año 2018, su primera atención fue en él hospital de Santa Juana, después siguió su tratamiento en él Hospital Regional Guillermo Grant Benavente,atendida por kinesiologo, terapia ocupacional,fisiatra durante tres años y con distintos diagnóstico,él año 2020 solicite que la derivan al Hospital Traumatologico de Concepción, se realizo una Rasonancia dónde me dan una respuesta. Concreta que durante tres años y medio no me supieron dar, dónde mi hija a debido, de todo lo que a tenido que pasar por el accidente ,está con psicólogo con crisis de angustia dónde ella no puede hacer su vida normal en él colegio nunca se preocuparon de su situación y menos de orientarme cuáles eran los pasos a seguir. Ahora esta esperando una cirugía de restauración de ligamento y estabilizacion de tobillo desdes marzo, ella no puede caminar ya que si lo hace le duele mucho su pierna. Quiero saber dónde están los derechos de mi hija, dónde esta él seguro escolar no puede ser normal que del año 2018 hasta la fecha no hemos lograr ningún avance Ella necesita con urgencia una cirugía no puede ser normal que nos digan que pude demorar 365 días osea no le importa él daño que le provocan a mi hija, si no pueden operarla derivenla a otro servicio que le realicen la operación y hagan valer su seguro escolar. Necesito una respuesta lo más rápido posible.</t>
  </si>
  <si>
    <t>Se cierra caso hoy martes 19/07 y se sube respaldo a CRM.</t>
  </si>
  <si>
    <t>323958</t>
  </si>
  <si>
    <t>11/07/2022 15:46:40</t>
  </si>
  <si>
    <t>22/07/2022 11:26:59</t>
  </si>
  <si>
    <t>23/07/2022</t>
  </si>
  <si>
    <t>22/07/2022</t>
  </si>
  <si>
    <t>11.946.852-3</t>
  </si>
  <si>
    <t>David briceño</t>
  </si>
  <si>
    <t>davidbriceno@gmail.com</t>
  </si>
  <si>
    <t>951384053</t>
  </si>
  <si>
    <t>119468523</t>
  </si>
  <si>
    <t>David Briceño</t>
  </si>
  <si>
    <t>Se me calculo la pensión sin a ver consulta mi imponible hace ya 14 meses que vengo reclamando y a la fecha nadie me da la solución adjunte la dtos donde dice mi imponible emitido por la afp y así y todo nadie me solucion y necesito que me paguen en forma retroactiva lo adeudado ..</t>
  </si>
  <si>
    <t>Respuesta enviada por CRM al correo davidbriceno@gmail.com</t>
  </si>
  <si>
    <t>323993</t>
  </si>
  <si>
    <t>11/07/2022 20:29:17</t>
  </si>
  <si>
    <t>22/07/2022 13:50:13</t>
  </si>
  <si>
    <t>13.130.124-3</t>
  </si>
  <si>
    <t>YOSELYN CAROL SOTO VASQUEZ</t>
  </si>
  <si>
    <t>yosyta29@gmail.com</t>
  </si>
  <si>
    <t>966898170</t>
  </si>
  <si>
    <t>Vengo a solicitar que las comunicaciones respecto a mi declaración DIEP se han resueltas desde nivel central, ya que en ella se establece que mi patología resulta de la falta de apoyo de mi jefatura y de los integrantes de mi organización, en dicho caso, no puede ser viable que el Director Regional tome conocimiento de los resultados, avances y gestiones de mi caso, exponiendone y volviendose un circulo viciosos de la victimización, por lo que solicito que se cumpla mi derecho a reserva y que el seguimiento y vigila sea por parte del nivel central sin participación de los agentes de riesgos que en primer caso es mi jefatura directa.</t>
  </si>
  <si>
    <t>subido</t>
  </si>
  <si>
    <t>324007</t>
  </si>
  <si>
    <t>12/07/2022 11:39:41</t>
  </si>
  <si>
    <t>25/07/2022 11:43:10</t>
  </si>
  <si>
    <t>24/07/2022</t>
  </si>
  <si>
    <t>25/07/2022</t>
  </si>
  <si>
    <t>Marina Rivas Fuica</t>
  </si>
  <si>
    <t>sisanita.srf@gmail.com</t>
  </si>
  <si>
    <t>Solicito la reincorporación a prestaciones medicas, es insolito que se me de el alta por secretaria, no teniendo en cuenta la evaluacion de mi medico tratante, producto del Tec sufrido, tengo secuelas, evidenciadas en electro miografia, si bien segun el informe son leves, las tengo, lo cual me dificulta en la realizacion  de las actividades de la vida diaria, tengo perdida de la fuerza lado izquierdo, debilidad muscular, antes del Tec, no tenia ninguna enfermedad, ni siquiera patológias crónicas, no puedo normalizar la perdida de fuerza, la dificultad para tomar las cosas, segun Dra Perez, quien me realizo Electro miografia, se pueden completar estudios, para precisar la causa de la afectación.  No entiendo como un medico por secretaria me da el alta, no considerando  al medico de Isl, el cual sin duda difiere de esta determinacion.  No tengo inconvenientes en someterme nuevamente a examenes, lo que necesito es volver a trabajar, en buenas condiciones, no con baston.</t>
  </si>
  <si>
    <t>Se sube carta respaldo a CRM y se cierra caso con fecha 25/07.</t>
  </si>
  <si>
    <t>324000</t>
  </si>
  <si>
    <t>12/07/2022 09:57:13</t>
  </si>
  <si>
    <t>25/07/2022 10:25:57</t>
  </si>
  <si>
    <t>75240053</t>
  </si>
  <si>
    <t>ISL perdió de forma inexplicable mi informe médico enviado por correo hace más de un mes, en recurso de reposición. Con total paciencia he esperado por una segunda respuesta adjuntando documentación más que necesaria, luego de 3 meses sin obtener pagos de licencias y con indignación noto que mi nuevo recurso se rechaza con una justificación pobre y vaga que no resiste a ningún tipo de lógica.
Mis patologías son de tipo psiquiátrica producto de un accidente en contexto laboral , la profesional del área que me trata ha solicitado reposo total imposibilitada de trabajar y un profesional de medicina general sin especialidad relacionada de contraloría médica indica que ya fue tiempo suficiente de tratamiento. Realmente no hay más medicos que evalúen los casos de forma pertinente?
Cómo es posible que tenga que esperar 3 meses para que me den respuestas de este tipo?</t>
  </si>
  <si>
    <t>Se sube carta respuesta a CRM hoy 25/07 y se cierra caso.</t>
  </si>
  <si>
    <t>324001</t>
  </si>
  <si>
    <t>12/07/2022 10:06:01</t>
  </si>
  <si>
    <t>27/07/2022 16:13:18</t>
  </si>
  <si>
    <t>27/07/2022</t>
  </si>
  <si>
    <t>27.286.631-7</t>
  </si>
  <si>
    <t>José alejandro fajardo castillo</t>
  </si>
  <si>
    <t>josealejandrofajardo455@gmail.com</t>
  </si>
  <si>
    <t>56962717643</t>
  </si>
  <si>
    <t>Buenos dia tengo una licencia médica por 11 día solo me aprobaron 5 quiero saber el motivo y tengo cita con el médico para el 22</t>
  </si>
  <si>
    <t>5696717643</t>
  </si>
  <si>
    <t xml:space="preserve">ID DE RECLAMO: 324001
FECHA RESPUESTA: 27-07-2022
Estimado
Don José Fajardo Castillo
Presente
 Junto con saludar, a través del presente se da respuesta a su reclamo N° 324001 ingresado mediante nuestro formulario OIRS, referido a conocer el motivo por cual le autorizaron solo 5 días de una licencia que tenía total de 11 días.
Este Instituto ha revisado su requerimiento, siendo posible informar que la licencia médica 72842159 fue gestionada, autorizada y pagada la cantidad de 5 días, el pronunciamiento de la licencia indica que el motivo por el cual se autorizó dicho periodo de días corresponde a reposo injustificado.
Visto lo anterior, informamos a usted que posterior a llamada telefónica sostenida el 27-07-2022, usted nos indica que presentó un recurso de reposición, el cual se verifica que ya fue gestionado. La respuesta a este estará a fines de la próxima semana.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</si>
  <si>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324010</t>
  </si>
  <si>
    <t>12/07/2022 11:56:19</t>
  </si>
  <si>
    <t>27/07/2022 09:31:20</t>
  </si>
  <si>
    <t>11.425.720-6</t>
  </si>
  <si>
    <t>ENRIQUE CARRASCO VENEGAS</t>
  </si>
  <si>
    <t>enriques.carrascov@gmail.com</t>
  </si>
  <si>
    <t>976572958</t>
  </si>
  <si>
    <t>En el contexto de la Ley de Transparencia y según lo establecido en RECA N° 1482067 DEL 27/04/2022 CASO N° 7047010, solicito hace llegar documento con "medidas de adecuación y Reintegro Laboral,  resueltas por el comité calificador por enf. profesional de Enrique Carrasco Venegas.</t>
  </si>
  <si>
    <t>SE ENVÍA CORREO INDICADO PASOS A SEGUIR</t>
  </si>
  <si>
    <t xml:space="preserve">enriques.carrascov@gmail.com
</t>
  </si>
  <si>
    <t>324046</t>
  </si>
  <si>
    <t>12/07/2022 15:45:33</t>
  </si>
  <si>
    <t>18/07/2022 10:06:59</t>
  </si>
  <si>
    <t>Claudia San Martin Aguilera</t>
  </si>
  <si>
    <t>77.055.704-6</t>
  </si>
  <si>
    <t>DELTA INGENIERIA SPA</t>
  </si>
  <si>
    <t>delta.ingenieriacalbuco@gmail.com</t>
  </si>
  <si>
    <t>995839357</t>
  </si>
  <si>
    <t>10.954.847-2</t>
  </si>
  <si>
    <t>Carlos Delgado Muñoz</t>
  </si>
  <si>
    <t>Estimado/a CARLOS DELGADO MUÑOZ:
Tu Empresa en un Día te confirma que se envió una solicitud de pre-registro a nombre de CARLOS DELGADO MUÑOZ , RUN 10.954.847-2, para la empresa RUT 77.055.704-6, en la cual apareces como titular del trámite. El resumen de la solicitud es el siguiente:
N° de Solicitud: 124718
Razón Social: DELTA INGENIERIA SPA
Rut: 77.055.704-6
Fecha: 05/11/2021
A LA FECHA NO EXISTE EL CERTIFICADO DE AFILIACIÓN DE NUESTRA EMPRESA, ESTA ES LA TERCERA VEZ QUE SE SOLICITA, ADEMAS EN LA PLATAFORMA NO DEJA INGRESAR CON EL RUT DE LA EMPRESA, Y LO HACE PIDIENDO CLAVE UNICA, DONDE TODO SE HACE MAS ENGORROSO Y NECESITO SABER SI VAN HA DAR EL CERTIFICADO O NO.</t>
  </si>
  <si>
    <t>Se da respuesta con fecha 18-07-2022, vía mail</t>
  </si>
  <si>
    <t>Estimados 
Delta Ingeniería SPA
Presente
Junto con saludar, a través del presente, se da respuesta al reclamo N° 324046  ingresado mediante nuestro formulario OIRS, por Certificado de afiliación no recepcionado.
Este Instituto ha revisado su requerimiento, siendo posible informar mediante el presente, lo siguiente:
En nuestros sistemas de información, la empresa Delta Ingeniería SPA Rut N°77.055.704-6 no registra cotizaciones con este Instituto, por lo tanto, no se encuentra afiliada a este Organismo Administrador.
Respecto de su disconformidad en cuanto a la no emisión de Certificado en página Institucional en noviembre 2021. Podemos señalar que, la emisión de Certificados de afiliación sólo se otorga a las empresas adheridas que tengan cotizaciones vigentes (Seguro Ley N°16.744). 
De todas formas, el día de ayer uno de nuestros ejecutivos de atención tomó contacto con Ud. para obtener más información de su reclamo y darle orientación. Atendido a que declaró telefónicamente que tenía trabajadores contratados o tendría, se le emitió certificado de cobertura, el que fue enviado a su correo electrónico ayer por la tarde, por lo que deberá pagar las cotizaciones correspondientes a sus trabajadores en el mes de agosto.
Esperamos haber dado respuesta a su reclamo, y lo invitamos a que, frente a cualquier necesidad o inquietud, visite nuestros diversos canales de comunicación:
1.  Sucursal ISL de Castro, ubicada en calle Latorre N° 215, 1° piso – Castro / Horario de Atención en la semana: 08:30 a 13:30 horas.
2.  Nuestro Call Center en horario de lunes a viernes desde las 08:30 hasta las 16:30 horas, el N° teléfono 6005869090.
3. Sucursal virtual en link https://sucursalenlinea.isl.gob.cl/.(Con clave única).
4. Web www.isl.gob.cl, seleccionando la opción Informaciones y Reclamos -OIRS- donde nos encontramos a disposición para atender su consulta, reclamo, felicitación y/o sugerencia.
5. Y además por medio de nuestro correo regional loslagos@isl.gob.cl.
Recordamos además que, ante cualquier reclamo, apelación, denuncia o disconformidad, Ud. puede dirigirse a la Superintendencia de Seguridad Social www.suseso.cl
Sin otro particular, le saluda atentamente;
 SOFIA BOHLE PÉREZ
DIRECTORA REGIONAL DE LOS LAGOS
INSTITUTO DE SEGURIDAD LABORAL</t>
  </si>
  <si>
    <t>324060</t>
  </si>
  <si>
    <t>12/07/2022 22:20:09</t>
  </si>
  <si>
    <t>21/07/2022 12:13:17</t>
  </si>
  <si>
    <t>65734014</t>
  </si>
  <si>
    <t>PAOLA VALERIA  PIAZZOLI NEYRA</t>
  </si>
  <si>
    <t>Presenté  con fecha 3 de Junio de 2022, un recurso de reposición en la OIRS del ISL de Copiapó, por licencias médicas rechazadas que corresponden a los Folios 69389198-1 y 69933594-0; he enviado correos pero no he recibido ninguna respuesta ni información por ninguna vía, por lo que solicito mayores antecedentes respecto al estado de mi trámite, considerando que ha pasado mas de un mes desde mi solicitud.</t>
  </si>
  <si>
    <t xml:space="preserve">ID DE RECLAMO: 324060
FECHA RESPUESTA: 21-07-2022
Estimada
Paola Piazzoli
Presente
Junto con saludar, a través del presente se da respuesta a su reclamo N° 324060 ingresado mediante nuestro formulario
OIRS, REPOSICIÓN DE LICENCIAS.
Este Instituto ha revisado su requerimiento, siendo posible informar mediante el presente lo siguiente:
De acuerdo a lo informado por la Enfermera Regional, informa que se logra contactar con usted el día 13 del presente
mes para informar sobre resultado de recursos de reposición presentados. Además, se informa que caso referente a su
esfera de salud mental deberá ser presentado a Nivel Central, para propuesta de capacidad de ganancia, para
posteriormente ser presentado a COMPIN.
Nuestro departamento de salud envió propuesta de PCG, derivado a medicina laboral del Nivel Central el día 13 de Julio
2022 y se encuentra en revisión.
Cuando la propuesta de ISL sea presentada a COMPIN, será informada para el seguimiento de su proceso.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Fono: 6005869090
21/7/22, 11:18 Correo de Instituto de Seguridad Laboral - OIRS N° 324060
https://mail.google.com/mail/u/1/?ik=e1ca129bec&amp;view=pt&amp;search=all&amp;permthid=thread-a%3Ar6360116225272594658&amp;simpl=msg-a%3Ar-41600143… 2/2
Estimado solicitante, ante cualquier reclamo, apelación, denuncia o disconformidad, Ud. puede dirigirse a la
Superintendencia de Seguridad Social (www.suseso.cl).
Para realizar seguimiento a su caso OIRS en línea, debe ingresar a http://oirs.isl.gob.cl/casos/seguimiento </t>
  </si>
  <si>
    <t>324061</t>
  </si>
  <si>
    <t>12/07/2022 23:01:26</t>
  </si>
  <si>
    <t>18/07/2022 16:12:33</t>
  </si>
  <si>
    <t>10.723.792-5</t>
  </si>
  <si>
    <t>FERNANDO NAHUELQUIN FERNANDEZ</t>
  </si>
  <si>
    <t>fnahuelquin90@gmail.com</t>
  </si>
  <si>
    <t>986857471</t>
  </si>
  <si>
    <t>122893782</t>
  </si>
  <si>
    <t>Maria Ines Hernandez Solis</t>
  </si>
  <si>
    <t>Necesito regularizar situación de afiliación ya que no he firmado ningún documento en favor del ISL</t>
  </si>
  <si>
    <t>Respuesta enviada por CRM al correo fnahuelquin90@gmail.com</t>
  </si>
  <si>
    <t>324057</t>
  </si>
  <si>
    <t>12/07/2022 17:57:39</t>
  </si>
  <si>
    <t>22/07/2022 13:17:47</t>
  </si>
  <si>
    <t>20.256.790-8</t>
  </si>
  <si>
    <t>Genesis Carvajal</t>
  </si>
  <si>
    <t>genesiscarvajal.espinoza@hotmail.com</t>
  </si>
  <si>
    <t>956048774</t>
  </si>
  <si>
    <t>Hace mas de dos meses que no recibo mi asignacion familiar, la cual es depositada a mi madre por medio de su pension de viudes. Asisti a la sucursal del isl en la comuna de concepcion, donde no se me dio respuesta, el ejecutivo que me atendio, me informo que via telefonica me daria la informacion de el porqué no se me habia pagado mi asignacion familiar. Luego de una semana donde no se me informo ni se me llamo, envie un correo electronico al ejecutivo que me atendio con mi informacion y la de mi madre ya que es ella la que por medio de su pension recibe mi asignacion familiar, pero aun no tengo respuesta.</t>
  </si>
  <si>
    <t>Se cierra caso hoy 22/07, se contacta a usuaria vía telefónica y entrega información.</t>
  </si>
  <si>
    <t>324088</t>
  </si>
  <si>
    <t>13/07/2022 13:51:35</t>
  </si>
  <si>
    <t>18/07/2022 16:16:32</t>
  </si>
  <si>
    <t>13/07/2022</t>
  </si>
  <si>
    <t>12272557k</t>
  </si>
  <si>
    <t>navarro</t>
  </si>
  <si>
    <t>s.navarro@lanztec.cl</t>
  </si>
  <si>
    <t>224355610</t>
  </si>
  <si>
    <t>8363149k</t>
  </si>
  <si>
    <t>vergara</t>
  </si>
  <si>
    <t>solicitamos saber donde y como empleado se puede realizar examen de altura, envié  form. , contrato y  firma de conocimiento del empleado .
hace un par de meses  y  aun no tenemos repuesta
nuestra empresa asociada a ISL  77.298.685-8   LANZTEC SPA.</t>
  </si>
  <si>
    <t>Respuesta enviada por CRM al correo s.navarro@lanztec.cl</t>
  </si>
  <si>
    <t>324156</t>
  </si>
  <si>
    <t>14/07/2022 09:57:59</t>
  </si>
  <si>
    <t>27/07/2022 16:10:32</t>
  </si>
  <si>
    <t>14/07/2022</t>
  </si>
  <si>
    <t>19.817.647-8</t>
  </si>
  <si>
    <t>sebastian berrios</t>
  </si>
  <si>
    <t>sebastianyosiba@gmail.com</t>
  </si>
  <si>
    <t>56978995874</t>
  </si>
  <si>
    <t>al contactar a centrome viña del mar despues de verificaren su pagina que ellos ofrecían el servicio de procedimientos de enfermería de inyecciones, me informaron que ellos solo aceptaban tomar horas para el procedimiento con recetas dadas por el centro médico lo que a mi entender no esta permitido, al decirles esto de la nada según ellos no ofrecían el servicio en viña del mar despues de haberme informado que si lo ofrecían y que fuera a otro centro(según la contestadora del centro la llamada fue grabada)</t>
  </si>
  <si>
    <t>Se llama a usuario</t>
  </si>
  <si>
    <t xml:space="preserve">ID DE RECLAMO: 334156
FECHA RESPUESTA: 27-07-2022
Estimado
Don Sebastián Berrios
Presente
 Junto con saludar, a través del presente se da respuesta a su reclamo N° 324434 ingresado mediante nuestro formulario OIRS, referido a que CENTROMED Viña del Mar se negó a dar una hora para un procedimiento de enfermería, (colocar inyección), debido que usted no contaba con una receta con la indicación médica.
Este Instituto ha revisado su requerimiento, siendo posible informar que al revisar nuestro sistema de afiliación a ISL, usted no se encuentra adherido a nuestro organismo administrador.
Visto lo anterior, informamos a usted que posterior a llamada telefónica sostenida, nos confirmó que ocurrió un error al ingresar el reclamo, ya que este estaba dirigido a CENTROMED de Viña del Mar. De igual forma le dejo el link de la Superintendencia de Salud para que ingrese su relamo https://servicios.superdesalud.gob.cl/ReclamosApbWeb/logindocumento, fue imposible realizar el ingreso por parte de ISL debido a que solicita información privada de su cédula (n° del documento).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</si>
  <si>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324164</t>
  </si>
  <si>
    <t>14/07/2022 12:01:14</t>
  </si>
  <si>
    <t>21/07/2022 12:33:21</t>
  </si>
  <si>
    <t>joao emmanuel Caceces Retamales</t>
  </si>
  <si>
    <t>hola buenos dias.
Señores del ISL quiero saber si este mes me cancelaran mi licencia medica ya que tengo deudas que cancelar y para mantenerme también.También saber realmente si siempre serán desfasados los pagos de la fecha de término de cada licencia los pagos ya que mi licencia se venció y tambie  ya eh tenido el mismo problema anteriormente.
 De ante mano estaré atento a su respuesta.</t>
  </si>
  <si>
    <t>CARTA RESPUESTA RECLAMO ID N° 324164</t>
  </si>
  <si>
    <t xml:space="preserve">Estimado
Joao Cáceres Retamales
Presente
Junto con saludar, a través del presente se da respuesta a su reclamo N°324164, ingresado mediante nuestro formulario OIRS, referido a cancelación de licencia médica y al desfase de los pagos.
Este Instituto ha revisado su requerimiento, siendo posible informar mediante el presente lo siguiente: Se ha consultado a  los sistemas de nuestro Instituto y se aprecia que su licencia médica N° 971794284-1, del 13 de junio de 2022 por 30 días, se encuentra en etapa de cálculo aprobado, para posteriormente ser depositado el monto a su Cuenta Rut a más tardar el día viernes 22 del presente, además la licencia médica siguiente, la N° 73187668-1, del 19 de julio del presente por 30 días se encuentra en etapa de cálculo aprobado, para ser depositado el monto a más tardar el día viernes 28 del presente.
Ahora bien, en relación a los desfases que usted hace mención, no podemos decir con seguridad que no habrán, ya que depende de los procesos internos a que son sometidas las licencias médicas para ser aprobadas y luego canceladas, pero nos encontramos trabajando a fin de acortar los plazos para que nuestros usuarios no tengan inconvenientes con sus pagos.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</si>
  <si>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324169</t>
  </si>
  <si>
    <t>14/07/2022 12:48:06</t>
  </si>
  <si>
    <t>21/07/2022 12:16:13</t>
  </si>
  <si>
    <t>76458480</t>
  </si>
  <si>
    <t>ROBERTO PEREZ AGUIRRE</t>
  </si>
  <si>
    <t>perezaguirre1957@gmail.com</t>
  </si>
  <si>
    <t>40477564</t>
  </si>
  <si>
    <t>7.645.848-0</t>
  </si>
  <si>
    <t>Fui a solicitar hora con médico en ACHS por SOS tal y como dice el documento  que me entregaron y no me dieron hora, dicen  que tengo que ir en la fecha de mi control .</t>
  </si>
  <si>
    <t xml:space="preserve">ID DE RECLAMO: 324169
FECHA RESPUESTA: 21-07-2022
Estimada
Roberto Pérez
Presente
Junto con saludar, a través del presente se da respuesta a su reclamo N° 324169 ingresado mediante nuestro
formulario OIRS, ATENCIÓN SOS ACHS.
Este Instituto ha revisado su requerimiento, siendo posible informar mediante el presente lo siguiente:
Nuestro departamento de salud regional eleva reclamo formal a prestador médico por lo que usted nos informa por
medio de su reclamo.
Rogamos que nos comunique si vuelve a sufrir inconvenientes para recibir atención en ACHS, esto lo puede hacer
al correo regional atacama@isl.gob.cl y de esta forma podemos coordinar su atención.
Por cuanto tomaremos las medidas exigidas y que debe dar cumplimiento nuestro prestador médico.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21/7/22, 11:49 Correo de Instituto de Seguridad Laboral - OIRS N° 324169
https://mail.google.com/mail/u/1/?ik=e1ca129bec&amp;view=pt&amp;search=all&amp;permthid=thread-a%3Ar4768711596376243345&amp;simpl=msg-a%3Ar47769740… 2/2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</si>
  <si>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324196</t>
  </si>
  <si>
    <t>14/07/2022 17:06:10</t>
  </si>
  <si>
    <t>21/07/2022 11:37:18</t>
  </si>
  <si>
    <t>15.899.093-8</t>
  </si>
  <si>
    <t>valeska olguin</t>
  </si>
  <si>
    <t>valeskaolguin96@gmail.com</t>
  </si>
  <si>
    <t>56999274276</t>
  </si>
  <si>
    <t>Hice una denuncia por acoso laboral, he intentado a apelar y no me aceptan las denuncia nuevamente, me responde que no es por telefono, por whtsapp no me entregan correo donde apelar y nada.</t>
  </si>
  <si>
    <t>Respuesta enviada por CRM al correo valeskaolguin96@gmail.com</t>
  </si>
  <si>
    <t>324204</t>
  </si>
  <si>
    <t>15/07/2022 08:47:17</t>
  </si>
  <si>
    <t>22/07/2022 09:38:09</t>
  </si>
  <si>
    <t>18.145.436-9</t>
  </si>
  <si>
    <t>Monserrat Dalidet Inzunza</t>
  </si>
  <si>
    <t>monsedalidet@gmail.com</t>
  </si>
  <si>
    <t>982286612</t>
  </si>
  <si>
    <t>Me acabo de comunicar con una señorita vía telefónica para solicitar información sobre el pago de mi licencia médica por COVID-19 (caso laboral), y cuando estaba realizándole preguntas para concluir la llamada, respondió de forma muy inadecuada (solicito puedan oír grabación de llamada), posteriormente cortó sin avisar.</t>
  </si>
  <si>
    <t>se da respuesta vía mail  el 22-07-2022</t>
  </si>
  <si>
    <t>324215</t>
  </si>
  <si>
    <t>15/07/2022 12:03:12</t>
  </si>
  <si>
    <t>21/07/2022 11:39:44</t>
  </si>
  <si>
    <t>7.280.568-2</t>
  </si>
  <si>
    <t>Mario Guerrero Donoso</t>
  </si>
  <si>
    <t>pabloguerrero945@gmail.com</t>
  </si>
  <si>
    <t>993902315</t>
  </si>
  <si>
    <t>Examenes ocupacionales para personal de la empresa GYG (representante legal Mario Guerrero) realizados hace 25 días y aún no se obtiene respuesta por ningún medio. Solicito información a la brevedad ya que son de vital importancia para el desarrollo de mi trabajo habitual.</t>
  </si>
  <si>
    <t>Respuesta enviada por CRM al correo pabloguerrero945@gmail.com</t>
  </si>
  <si>
    <t>324217</t>
  </si>
  <si>
    <t>15/07/2022 12:28:47</t>
  </si>
  <si>
    <t>19/07/2022 16:53:02</t>
  </si>
  <si>
    <t>10.106.020-9</t>
  </si>
  <si>
    <t>Humberto Lobera</t>
  </si>
  <si>
    <t>humberto.lobera@cad-cae.com</t>
  </si>
  <si>
    <t>956087844</t>
  </si>
  <si>
    <t>101060209</t>
  </si>
  <si>
    <t>en previred fue declarado cotizaciones y no se ve reflejado para el mes de junio en el certificado de accidentabilidad, solicito si regularizan el mes de junio</t>
  </si>
  <si>
    <t>Se revisa sistema CRM y documentos ya estaban actualizados, empresa retira presencialmente los certificados.</t>
  </si>
  <si>
    <t>Se envía Oficio de respuesta a usuario.</t>
  </si>
  <si>
    <t>324263</t>
  </si>
  <si>
    <t>17/07/2022 19:49:47</t>
  </si>
  <si>
    <t>27/07/2022 09:40:07</t>
  </si>
  <si>
    <t>18.003.619-9</t>
  </si>
  <si>
    <t>Claudio Pizarro Muñoz</t>
  </si>
  <si>
    <t>Aysén</t>
  </si>
  <si>
    <t>cfpizarro@outlook.com</t>
  </si>
  <si>
    <t>989148150</t>
  </si>
  <si>
    <t>180036199</t>
  </si>
  <si>
    <t>Estoy intentando obtener certificado de afiliación web para la empresa a cual represento (77.560.292-9) y cuando requiero llenar el formulario de asociación no me permite sin antes "modificar mis datos". Al ingresar mis datos personales y clickear en botón de "guardar/actualizar" presenta permanentemente errores. Por lo cual sin avanzar satisfactoriamente en mis datos no puedo llegar a solicitar la afiliación. Hace dos meses tuve este mismo inconveniente y terminé acercándome a sucursal, lo cual no es una solución siempre debido a que consta mente se me solicita este certificado. De antemano agradezco el apoyo.
Saludos</t>
  </si>
  <si>
    <t xml:space="preserve">Envío respuesta por correo electrónico </t>
  </si>
  <si>
    <t xml:space="preserve">ID DE RECLAMO: 324263
FECHA RESPUESTA: 26.07.2022
Estimado 
Claudio Pizarro Muñoz
Presente
Junto con saludar, a través del presente se da respuesta a su reclamo N° 324263 ingresado mediante nuestro formulario OIRS, referido al inconveniente para ingresar los datos en el formulario de asociación de empresas, para solicitar certificado de afiliación.
Este Instituto ha revisado su requerimiento, siendo posible informar mediante el presente lo siguiente:
Efectivamente, tuvimos un inconveniente en nuestra plataforma virtual.
Visto lo anterior, indicamos a usted que
-	Para que no tenga más inconvenientes en nuestra plataforma virtual, le informamos que ya se encuentra en nuestro sistema la carga del usuario y empresa a oficina Virtual.
-	A su vez el día 26.07.2022 le enviamos al correo electrónico informado cfpizarro@outlook.com, el certificado de afiliación de la empresa. 
-	Indicarle también que contamos con distintos canales de atención, en donde podrá acceder a los tramites que requiera por estar adherido a ISL, estos canales son los siguientes:
-	Sucursal en Línea, aquí puede ser atendido por un ejecutivo del Instituto de Seguridad Laboral de manera completamente remota y en tiempo real.
-	Correo único Regional, Aysen@isl.gob.cl y Call Center 600 586 90 90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MARIO GARAY VEGA
DIRECCIÓN REGIONAL DE AYSEN
INSTITUTO DE SEGURIDAD LABORAL
JZC
</t>
  </si>
  <si>
    <t>324275</t>
  </si>
  <si>
    <t>18/07/2022 10:04:41</t>
  </si>
  <si>
    <t>9.136.104-3</t>
  </si>
  <si>
    <t>MARIELLE ORIANA PÉREZ DEL PINO</t>
  </si>
  <si>
    <t>malequa@hotmail.com</t>
  </si>
  <si>
    <t>990323100</t>
  </si>
  <si>
    <t>Buenos días:
Tal como se informa en correo de arrastre, tuve un accidente de trayecto el 01/07. Uds. me derivaron a consulta con el traumatólogo David Quilodran en el hospital del profesor, médico que me atendió el martes 12/07, a quien le mostré la resonancia magnética de mi rodilla derecha y el certificado médico del traumatólogo que me dio la 1era atención en donde informa se debe realizar una cirugía porque tengo una rotura del menisco.
El médico en convenio con la ISL instruye con medicamentos y kinesiología para bajar el dolor que tengo para después realizar la cirugía, sin embargo acabo de llamar al hospital del profesor para confirmar si Uds. autorizaron la terapia y cirugía y quien me atiende informa que el médico va a evaluar si opera o no, dependiendo de la terapia de kine.
Me preocupa que teniendo el examen y un certificado que informa claramente que tengo una rotura de menisco no me hagan la cirugía ya que una rotura de menisco no se va a aliviar con ejercicio.
Les pido por favor me deriven con otro médico para tener otra opinión o cubran los gastos médicos y de cirugía para atenderme con el traumatólogo que me vio en forma particular Adolfo Garrido que es un médico reconocido en su área.
Atte.,
Marielle Pérez del Pino</t>
  </si>
  <si>
    <t>324285</t>
  </si>
  <si>
    <t>18/07/2022 12:37:42</t>
  </si>
  <si>
    <t>21/07/2022 16:17:20</t>
  </si>
  <si>
    <t>17.828.853-9</t>
  </si>
  <si>
    <t>mauricio venegas</t>
  </si>
  <si>
    <t>mauriciodtantof@bioingentech.cl</t>
  </si>
  <si>
    <t>993499921</t>
  </si>
  <si>
    <t>76.206.610-6</t>
  </si>
  <si>
    <t>laboratorio bioingentech</t>
  </si>
  <si>
    <t>Respuesta a correos enviados para certificacion ISP</t>
  </si>
  <si>
    <t>Se llama por teléfono a usuario para solicitar mayores antecedentes de reclamo, el cual señala que era para ISP
Se envia correo a jefa de prevención, para consultar si fue recepcionada solicitud.</t>
  </si>
  <si>
    <t>324286</t>
  </si>
  <si>
    <t>18/07/2022 13:01:28</t>
  </si>
  <si>
    <t>29/07/2022 12:55:16</t>
  </si>
  <si>
    <t>9.411.746-1</t>
  </si>
  <si>
    <t>LUCIA TATIANA ZUÑIGA BALBOA</t>
  </si>
  <si>
    <t>tattyzub@gmail.com</t>
  </si>
  <si>
    <t>999698126</t>
  </si>
  <si>
    <t>En Diciembre 2021 fui contactada telefónicamente por Psicóloga Sra.Paulina Rocha,Instituto de Seguridad Laboral,para solicitarme 2 testigos pues realizaría una Evaluación Puesto Trabajo en Traumatología Adulto,dada la denuncia que había realizado el 30 noviembre 2021 en Prevención de Riesgos de mi hospital HHA,informándome  que este procedimiento sería confidencial,nadie se enteraría de sus nombres.Accedí a consultar a estas dos personas si querían ser mis testigos,de inmediato accedieron cooperando con las entrevistas que realizaría la Sra.Rocha,le envié los números telefónicos,vía WhatsApp como me sugirió.No hubo uso de correo electrónico sino hasta el momento en que le solicité su mail a la Sra.Rocha vía WhatsApp,pues  le debía  enviar un correo que me interesaba estuviera en su poder y acceder a mayor información de lo que yo vivía en mi trabajo.Finalmente vi que no se consideró tras el diagnóstico de Enfermedad Común y no Laboral como esperaba del pronunciamiento de ISL según antecedentes presentados.Actualmente,me he enterado,que ISL supuestamente,ha enviado a mi Jefatura de Enfermería,información dándose a conocer nombres de mis testigos para evaluación de puesto.Compartiéndose sus nombres al resto del personal de mi servicio.Generando  gran desconfianza por parte de mis testigos hacia mí,posibles retractos de testimonios entregados,originado tras quebrantar la privacidad ofrecida,desencadenando profundo impacto emocional en mis testigos gran miedo,ante un peligro inminente de maltrato hacia ellos,estimulándose así el forzar silencio para no realizar denuncias como las que he efectuado personalmente con el consecuente sentimiento intimidatorio que esto provoca deteriorando aún más el clima laboral ya existente en aquel lugar.Al habérseme advertido que los nombres de mis testigos serían conocidos por mi Jefatura,con seguridad JAMAS LOS HABRIA EXPUESTO a ser vulnerados en cuando a sus derechos como funcionarios públicos.Considero  contraproducente y arbitraria la decisión de informar sus nombres y probablemente testimonios,por ser  MI DENUNCIADA y Enfermera Jefe igualmente de mis testigos.Delicado y sensible tema que limita y perjudica el desempeño de las funciones enmarcándoseme en una esfera de engaño, duda y temor frente a mis compañeros de trabajo,quienes se sienten defraudados,confundidos y probablemente con mucho miedo acerca de mí al revelarse sus nombres.Estableciéndose una marcada desproporción en sus derechos a ser protegidos,entorpeciendo ostensiblemente la erradicación definitiva de malas prácticas laborales y pone trabas a mi recuperación y posterior reintegro laboral,pues continúo siendo hostigada aun encontrándome con Licencia Médica.Esto solo contribuye a mantener silencio por miedo a represalias.Segun veo la conclusion de ISL absolutamente sujeta a parcialidad de contenidos reales y fundamentados acerca de mi denuncia.Agradezco su cooperación en la aclaración de este problema presentado acerca de mis testigos.Gracias.LTZB.</t>
  </si>
  <si>
    <t>con fecha 29/07/2022 se cierra caso, se envia respuesta</t>
  </si>
  <si>
    <t>se envia respuesta via mail</t>
  </si>
  <si>
    <t>324348</t>
  </si>
  <si>
    <t>18/07/2022 17:03:50</t>
  </si>
  <si>
    <t>17.390.571-8</t>
  </si>
  <si>
    <t>LUIS ANDRES MIRANDA ALFARO</t>
  </si>
  <si>
    <t>luis.miranda.alfaro90@gmail.com</t>
  </si>
  <si>
    <t>959817788</t>
  </si>
  <si>
    <t>Estimados:
Debido a un accidente en Enero del presente año, he acudido en varias ocasiones a la Agencia Achs de San Bernardo, donde me han dado diferentes diagnósticos a causa de este caso, partiendo por un esguince de rodilla para luego pasar a ser fractura de rodilla.... a pesar de esto, continué yendo a la agencia Achs mencionada debido al continuo dolor que no cesaba, donde posteriormente me diagnosticaron mialgia, posterior a esto una tenosinovitis de cadera, y desde ahí me negaron la atención en la mencionada agencia ya que la mialgia no era asociada a ninguna enfermedad ni accidente laboral. 
Debido a lo anterior y el dolor que continuaba, me atendi de forma particular en la clínica MEDS, donde me solicitaron resonancia magnética dándome el diagnóstico de NECROSIS BILATERAL DE CADERA, debido a un trauma, el cual el traumatólogo asocia a algún golpe de hace unos seis meses de evolución, ya que perdi una de mis caderas, en la cual me tengo que hacer un reemplazo de esta, y en la otra una operación de salvataje de cadera urgente, para intentar salvarla y evitar la segunda prótesis.
¿Que hago ahora ante esta situación?</t>
  </si>
  <si>
    <t>324362</t>
  </si>
  <si>
    <t>19/07/2022 11:14:14</t>
  </si>
  <si>
    <t>28/07/2022 12:45:14</t>
  </si>
  <si>
    <t>31/07/2022</t>
  </si>
  <si>
    <t>18.070.496-5</t>
  </si>
  <si>
    <t>María paz rodriguez galleguillos</t>
  </si>
  <si>
    <t>pacitar@gmail.com</t>
  </si>
  <si>
    <t>996715844</t>
  </si>
  <si>
    <t>María paz Rodríguez</t>
  </si>
  <si>
    <t>Estoy con una dermatitis y hace una semana (12 de Julio) fui a la unidad de prevención de riesgos de mi trabajo (Hospital Hernan Henriquez Aravena) donde me hicieron el Diat y quedé a la espera de que me llamen para una hora para ser evaluada por el médico, actualmente han pasado 6 días habiles desde dicha solicitud, el estado de mi dermatitis ha empeorado, estoy con la piel extremadamente roja y sangrando debido al cambio de antisépticos y al continuo lavado de manos, y aún no tengo respuesta respecto a la hora, ayer me llamaron 2 veces desde la Asociacion Chilena de Seguridad para calificar mi atención con el especialista siendo que hasta ahora no me dan la hora.</t>
  </si>
  <si>
    <t>SE CIERRA CASO CON FECHA 28/07/2022</t>
  </si>
  <si>
    <t>SI SE ADJUNTA OFICIO</t>
  </si>
  <si>
    <t>324388</t>
  </si>
  <si>
    <t>Nestor Villarroel H</t>
  </si>
  <si>
    <t>19/07/2022 14:45:34</t>
  </si>
  <si>
    <t>26/07/2022 10:49:11</t>
  </si>
  <si>
    <t>76.867.174-5</t>
  </si>
  <si>
    <t>ACTUS SpA</t>
  </si>
  <si>
    <t>nleyton.ahrens@gmail.com</t>
  </si>
  <si>
    <t>977628431</t>
  </si>
  <si>
    <t>18.204.247-1</t>
  </si>
  <si>
    <t>Natalie Leyton Ahrens</t>
  </si>
  <si>
    <t>Estimados, nuevamente les escribo porque desde que solicité una pequeña devolución de pago en exceso, no he recibido notificación ni vale vista de lo indicado. Realicé una consulta por este medio y me respondieron que no había ingresado datos de cuenta bancaria (siendo que en el proceso de devolución, solicitaba solo RUT y tener cuentaRUT), que por ello demoraría 15 días. Ingresé la solicitud el 22 de JUNIO. Agradecería me devuelvan ese exceso de 25.000 a mi cuentaRUT, como me solicitaron detallar en la solicitud inicial. No demoren más esto, por favor.</t>
  </si>
  <si>
    <t>Se da respuesta con fecha 26/07/2022</t>
  </si>
  <si>
    <t xml:space="preserve">ID DE RECLAMO: 324388
FECHA RESPUESTA: 26/07/2022
Estimada
Natalie Leyton Ahrens
Presente
Junto con saludar, a través del presente se da respuesta a su reclamo N°324388 ingresado mediante nuestro formulario OIRS, referido al proceso de devolución de pago en exceso.
Este Instituto ha revisado su requerimiento, siendo posible informar mediante el presente lo siguiente: hemos atendido su caso y derivado a la Unidad de Devoluciones de este Instituto.
Visto lo anterior, indicamos a usted que, desde la Unidad de Devoluciones de este Instituto, nos informan que por razones técnicas y de soporte de nuestros sistemas informáticos institucionales, hemos debido efectuar un reproceso de la información, por lo cual hacemos llegar nuestras disculpas, y le informamos que estamos haciendo los mayores esfuerzos para cursar los pagos lo antes posible, esperamos poder disponibilizarlos antes de fin de mes de julio 2022. En caso de existir dudas específicas vinculadas a este proceso, solicitamos favor puedan enviar la consulta remitiendo los antecedentes necesarios al correo devoluciones@isl.gob.cl
Adicionalmente, desde el Departamento de Gestión de Ingresos Operacionales de este Servicio, se le estará contactando vía telefónica, con la finalidad de informarle sobre el avance y/o novedades de este proceso.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DEPARTAMENTO DE CLIENTES Y ENTORNO
INSTITUTO DE SEGURIDAD LABORAL
VVS
</t>
  </si>
  <si>
    <t>324392</t>
  </si>
  <si>
    <t>19/07/2022 15:52:54</t>
  </si>
  <si>
    <t>13.965.647-4</t>
  </si>
  <si>
    <t>Carolina Salazar</t>
  </si>
  <si>
    <t>caroinline@gmail.com</t>
  </si>
  <si>
    <t>962178998</t>
  </si>
  <si>
    <t>por el presente quisiera manifestar ni molestia en contra del ISL en relación a como a abordado mi situación de accidente de trayecto. 
Primero que todo el día de hoy me acerco a la oficina del ISL para ingresar un segundo recurso de reposición por una segunda licencia rechazada y me informan que mi primera apelación fue rechazada  y también estaba rechazada la apelación de mi segunda licencia, siendo que dicha apelación fue entrega el día de hoy 19.07. 
Por otra parte, también me informan que una licencia de 21 días la cual me informa el call center y por correo del ISL que estaba autorizada NO ERA así y hoy 19.07 me comunican que me la habían reducido a 3 días y nunca se me notificó y esa es una licencia del 22.04 al 12.05 la cual fue realizada de manera retroactiva cuando me vio el traumatologo el 03.05. 
No es posible que vuestro Instituto me rechace y cuestione todas las licencias médicas me parece insólito y lo único que han logrado ha sido que en vez de preocuparme por mi recuperación tenga que estar preocupada por temas administrativo, los cuales han sido responsabilidad de uds. Por la tardanza en la gestión administrativa  para otorgar las prestaciones y autorizarlas.</t>
  </si>
  <si>
    <t>324395</t>
  </si>
  <si>
    <t>19/07/2022 16:54:18</t>
  </si>
  <si>
    <t>29/07/2022 15:54:04</t>
  </si>
  <si>
    <t>16.228.240-9</t>
  </si>
  <si>
    <t>CRISTIAN  POBLETE</t>
  </si>
  <si>
    <t>cristianpobletej86@gmail.com</t>
  </si>
  <si>
    <t>965427854</t>
  </si>
  <si>
    <t>problemas con servicio en linea</t>
  </si>
  <si>
    <t>adjunta pdf respuesta</t>
  </si>
  <si>
    <t>respuesta enviada</t>
  </si>
  <si>
    <t>324400</t>
  </si>
  <si>
    <t>19/07/2022 20:17:42</t>
  </si>
  <si>
    <t>22/07/2022 16:28:18</t>
  </si>
  <si>
    <t>7.905.840-8</t>
  </si>
  <si>
    <t>Clementina Rojas Araya</t>
  </si>
  <si>
    <t>victor.t.80@hotmail.com</t>
  </si>
  <si>
    <t>987480550</t>
  </si>
  <si>
    <t>Fui operada de cancer de mama en el 2021 y el día 27 de Junio del presente año tenia control con el cirujano ( Dra. Guianatti ) lo cual me llamaron avisándome que la doctora no iba a atender y que sacara una hora , luego fui a sacar y me dieron para el 27 de julio y nuevamente me llamaron del hospital para avisarme que una ves más la doctora no atenderia en este dia y que sacara una nueva hora en Oirs al ir a sacar dicha hora en Oirs me mandaron al Some y me dieron hora para el día 21 de Septiembre. Esto lo hago porque no puedo dejar pasar tanto tiempo sin que un especialista me vea.
Necesito pronta respuesta para ver que sucederá conmigo al no tener un especialista que me vea.
Desde ya muchas gracias</t>
  </si>
  <si>
    <t>SE ENVÍA RESPUESTA POR CORREO ELECTRÓNICO.</t>
  </si>
  <si>
    <t xml:space="preserve">Junto con saludar, a través del presente se da respuesta a su presentación de fecha 20 de Julio 2022, por atención médica de origen común.
					Este Instituto de Seguridad Laboral (ISL), es un Organismo Administrador de Ley de Accidente del trabajo y Enfermedades Profesionales Ley 16744, por lo cual no vemos enfermedades de origen común.
					Visto lo anterior, indicamos a usted que se puede dirigir a OIRS del Servicio Salud Coquimbo.
					Como institución, seguiremos trabajando en nuestros procesos internos, con la finalidad de dar respuesta a sus requerimientos en el menor plazo posible, brindando atención de excelencia.
					Recordamos además que, ante cualquier reclamo, apelación, denuncia o disconformidad, Ud. puede dirigirse a la Superintendencia de Seguridad Social www.suseso.cl.
</t>
  </si>
  <si>
    <t>324431</t>
  </si>
  <si>
    <t>20/07/2022 11:20:12</t>
  </si>
  <si>
    <t>26/07/2022 13:18:22</t>
  </si>
  <si>
    <t>01/08/2022</t>
  </si>
  <si>
    <t>18.848.486-7</t>
  </si>
  <si>
    <t>Leslie Olate</t>
  </si>
  <si>
    <t>leslie.olate@safin.cl</t>
  </si>
  <si>
    <t>944154507</t>
  </si>
  <si>
    <t>6.377.502-9</t>
  </si>
  <si>
    <t>Alejandro Casanueva</t>
  </si>
  <si>
    <t>Reclamo EN OIRS por mala gestión en obtención clave ISL, página del sistema es ineficiente. No entregan solución ni en sucursales del ISL</t>
  </si>
  <si>
    <t>Respuesta enviada por CRM al correo leslie.olate@safin.cl</t>
  </si>
  <si>
    <t>324438</t>
  </si>
  <si>
    <t>20/07/2022 14:03:22</t>
  </si>
  <si>
    <t>22/07/2022 11:28:55</t>
  </si>
  <si>
    <t>26.483.210-1</t>
  </si>
  <si>
    <t>LUCY HAYDEE MORA MORA</t>
  </si>
  <si>
    <t>Tocopilla</t>
  </si>
  <si>
    <t>lucymora2612@gmail.com</t>
  </si>
  <si>
    <t>935817941</t>
  </si>
  <si>
    <t>Reclamo por las atenciones recibiddas en prestador Achs Tocopilla, por accidente de trabajo ocurrido el día lunes 11-07-2022, el cual acudí con fecha 15-07-2022 por los dolores posteriores a mi caída, y me informan que no hay médico,  no me tomaron rx, y tampoco me extendió licencia médica porque a mi parecer no era el médico quien me atendió esa vez.  Volví el día lunes 18-07-2022 para que me atiendan por mis fuertes dolores y me dieron que no había médico por lo cual no me atendieron.</t>
  </si>
  <si>
    <t>Se informa de situación a encargada unidad prestaciones medicas regional.</t>
  </si>
  <si>
    <t>08/07/2022 13:05:12</t>
  </si>
  <si>
    <t>Respuesta enviada al correo bokiamuebles@gmail.com</t>
  </si>
  <si>
    <t>324434</t>
  </si>
  <si>
    <t>20/07/2022 12:00:02</t>
  </si>
  <si>
    <t>27/07/2022 10:08:13</t>
  </si>
  <si>
    <t>5.226.527-4</t>
  </si>
  <si>
    <t>gladys benvenuto barria</t>
  </si>
  <si>
    <t>lalylocutora@hotmail.com</t>
  </si>
  <si>
    <t>984027496</t>
  </si>
  <si>
    <t>endoscopia</t>
  </si>
  <si>
    <t>Se llama por telefono a solicitante el 26-07-2022</t>
  </si>
  <si>
    <t xml:space="preserve">ID DE RECLAMO: 334434
FECHA RESPUESTA: 27-07-2022
Estimado
Sra. Gladys Benvenuto Barria
Presente
 Junto con saludar, a través del presente se da respuesta a su reclamo N° 324434 ingresado mediante nuestro formulario OIRS, referido a la demora en darle una hora para una endoscopia.
Este Instituto ha revisado su requerimiento, siendo posible informar que al revisar nuestro sistema de afiliación a ISL, usted no se encuentra adherida a nuestro organismo administrador.
Visto lo anterior, informamos a usted que posterior a llamada telefónica sostenida, nos confirmó que ocurrió un error al ingresar el reclamo, ya que este estaba dirigido al Hospital Claudio Vicuña de San Antonio. De igual forma se ingresa su reclamo en la OIRS de dicho recinto, siendo el número de seguimiento 1805860.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</si>
  <si>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324445</t>
  </si>
  <si>
    <t>20/07/2022 18:22:43</t>
  </si>
  <si>
    <t>26/07/2022 16:10:33</t>
  </si>
  <si>
    <t>526071761</t>
  </si>
  <si>
    <t>Marco antonio valdés opazo</t>
  </si>
  <si>
    <t>982450031</t>
  </si>
  <si>
    <t>119833450</t>
  </si>
  <si>
    <t>Marco antonio valdes opazo</t>
  </si>
  <si>
    <t>El no pago  de  mi licencia medica  y  el alta  medica  y  no encontrarme  en  condiciones  de  empezar a  trabajar  asi  que  dandome  el  alta   y  no  evaluarme  en  que  grado  quede  de  incapacidad y  dejarme   solo  sin  poder  trabajar  ya  que  no  me  encuentro  en  condiciones  de trabajar  en  lo  que  hago que  es  operador  de  grúa  forestal en  carguio de  madera asi  como  quede  despues  de  la  operacion  sin poder  ejercer  ese  trabajo</t>
  </si>
  <si>
    <t>CARTA RESPUESTA RECLAMO DI N° 324445.</t>
  </si>
  <si>
    <t xml:space="preserve">Estimado
Marco Valdés Opazo
Presente
Junto con saludar, a través del presente se da respuesta a su reclamo N°324445, ingresado mediante nuestro formulario OIRS, referido a no pago de licencia médica y dudas con respecto a grado de incapacidad laboral.
Este Instituto ha revisado su requerimiento, siendo posible informar mediante el presente lo siguiente: Se ha analizado el contenido de su reclamo y se puede observar que:
En el caso del no pago de su última licencia médica electrónica N° 71402406-K, del 7 de junio del presente por 30 días, no es posible efectuar el pago, ya que fue anulada por el médico por encontrarse de alta médica, situación que la enfermera de Salud Laboral de nuestro Instituto, Sra. Verónica Almarza conversó telefónicamente con usted, explicándole que la parte médica de AHCS informa que no existirían más acciones pertinentes, puesto que su dolor es crónico y las secuelas se abordarían sólo con medicamentos.
En relación a las dudas con las evaluaciones de incapacidad laboral, se informa que con fecha 12 de julio del presente, nuestro Instituto envió a Nivel Central una propuesta de pérdida de ganancia (PCG), a fin de evaluar su caso y que asignen un porcentaje para poder optar, ya sea a una indemnización o pensión.  Una vez que es asignado el porcentaje, se enviará el caso a COMPIN, entidad encargada de evaluar y asignar un porcentaje final.
Para finalizar, cuando se informe a usted del porcentaje final asignado por COMPIN, se pondrá en contacto nuestra Trabajadora Social a fin de comenzar con el trámite de Indemnización o Pensión, según sea el caso.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</si>
  <si>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324446</t>
  </si>
  <si>
    <t>20/07/2022 19:32:17</t>
  </si>
  <si>
    <t>26/07/2022 17:16:28</t>
  </si>
  <si>
    <t>Mediante el presente documento y junto con saludarlos cordialmente, vengo a hacer uso de mis derechos e interponer reclamó, motivo del rechazo de mi Licencia Médica Folio Nro. 72850845-0, el cual se fundamenta en lo siguiente, "ANTECEDENTES MEDICOS INSUFICIENTES PARA RESPALDAR EL REPOSO INDICADO".
Ante tal situación y motivo que dicho rechazo me perjudica enormemente en el aspecto económico y personal, ya que  cabe señalar que fui operado por segunda vez, producto de la misma lesión, de " RESECCION DE NEUROMA DE NERVIO DE DEDO INDICE IZQUIERDO", por el Doctor Sr. Vicente Rojas Aravena,  el 31/05/2022, y recién el día 28/06/2022, se me hizo la primera curación, y el día 05/07/2022, se me hizo el retiro de los puntos respectivos de dicha lesión, y en la actualidad me encuentro con 10 (DIEZ)  Sesiones de terapia, EN CURSO, con el terapeuta Patricio Garrido, en el Hospital del Profesor, por lo que aun estoy en etapa de recuperación, motivo por el cual se solicita respetuosamente, considerar todos los argumentos anteriores y documentos adjuntos en el "RECURSO DE REPOSICIÓN", que fue enviado conforme a instrucciones de ITALO VALENTINI SAN MARTIN, Analista Profesional de la Unidad de Seguridad Laboral, Dirección Regional Metropolitana, al correo rm@isl.gob.cl, del tratamiento que se sigue en la actualidad,  para validar dicha licencia y se proceda al debido pago de la misma ya que es mi única fuente de ingreso en estos momentos, antecedentes que justifican fehacientemente la validez de la Licencia Médica, antes mencionada, de antemano y por su consideración, muchas Gracias.
JUAN FRANCISCO ANDRADE LILLO</t>
  </si>
  <si>
    <t>324452</t>
  </si>
  <si>
    <t>21/07/2022 09:43:45</t>
  </si>
  <si>
    <t>29/07/2022 16:29:29</t>
  </si>
  <si>
    <t>02/08/2022</t>
  </si>
  <si>
    <t>10.144.680-8</t>
  </si>
  <si>
    <t>NARCISO MUÑOZ</t>
  </si>
  <si>
    <t>gemenesesr@gmail.com</t>
  </si>
  <si>
    <t>966690544</t>
  </si>
  <si>
    <t>el reclamo es por el traslado que realiza ACHS para llevarme a los controles en Stgo, nos llevan en furgón a más de 10 personas, con asientos qu eno se adaptan a mi condición médica, sufro en cada viaje por lo incómodo que voy, requiero otro tipo d emovilización, sólo pido empatía por mi salud y que se garantice la calidad de la atención en todo ámbito, ya he reclamado esto antes y nadie me da una respuesta a mi favor, solciito se revise y mejore el tipo de auto que me traslade por todo lo planteado. también conversé con mi médio tratante en santiago para que deje indicado el tipo de transporte y me señala que eso no lo puede hacer él, solo la indicación de traslado, es por eso que elevo el reclamo.</t>
  </si>
  <si>
    <t>CARTA RESPUESTA A RECLAMO ID N° 324452.</t>
  </si>
  <si>
    <t xml:space="preserve">Estimado
Narciso Muñoz
Presente
Junto con saludar, a través del presente se da respuesta a su reclamo N°324452 ingresado mediante nuestro formulario OIRS, referido a problemas por traslados a por controles a Santiago.
Este Instituto ha revisado su requerimiento, siendo posible informar mediante el presente lo siguiente:  Se ha tomado contacto con prestador médico en convenio Asociación Chilena de Seguridad (ACHS), con la finalidad de informar la situación que usted hace referencia en su Reclamo OIRS, referente a problemas de traslados a Controles Médicos a la ciudad de Santiago y nos contestan lo siguiente:
“Nosotros como empresa nos preocupamos por el bienestar de los pacientes, por lo que nuestros servicios de furgones tienen una capacidad de 16 asientos, (trasladándose máximo 4 pacientes), por ende, ningún paciente está incómodo al momento de ir a buscar a su domicilio y el regreso, tomamos todas las medidas de distanciamiento”. 
Nuestro Instituto como organismo administrador de la Ley 16.744, concuerda con las acciones realizadas por nuestro Prestador Médico en convenio y velamos porque todo lo relacionado con los tratamientos de nuestros pacientes se cumpla.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</si>
  <si>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324456</t>
  </si>
  <si>
    <t>21/07/2022 11:05:03</t>
  </si>
  <si>
    <t>28/07/2022 17:12:16</t>
  </si>
  <si>
    <t>8.962.621-8</t>
  </si>
  <si>
    <t>jorge godoy mora</t>
  </si>
  <si>
    <t>marcescarlet1@gmail.com</t>
  </si>
  <si>
    <t>941051454</t>
  </si>
  <si>
    <t>tengo mi licencia desde el dia 20 junio y a la fecha a transcurrido 30 dias habiles y aun no gtengo pago ademas mencionar que mi licencia es por accidente laboral que ocurrio en abril y aun asi no la pagan o la cuestionan ...es el colmo .</t>
  </si>
  <si>
    <t>Respuesta enviada por CRM al correo marcescarlet1@gmail.com</t>
  </si>
  <si>
    <t>324505</t>
  </si>
  <si>
    <t>21/07/2022 16:21:55</t>
  </si>
  <si>
    <t>27/07/2022 19:31:30</t>
  </si>
  <si>
    <t>8.177.363-7</t>
  </si>
  <si>
    <t>juan pinto rosales</t>
  </si>
  <si>
    <t>jpintor056@gmail.com</t>
  </si>
  <si>
    <t>930812450</t>
  </si>
  <si>
    <t>Quiero hacer este reclamo, por la demora en pagar el 30% de invalides, que autorizo el Compín. mi enfermedad fue detectada por Isl y también tratada por ISL, ahora están mandando mi documentación a ACHS, para su pago. Nunca me atendió la ACHS, solo ISL por estar la empresa adherida a ustedes, Logística Industrial . No veo porque tanta demora, ya que la resolución ya esta lista.</t>
  </si>
  <si>
    <t>Prestaciones económicas: Cálculo de indemnizaciones</t>
  </si>
  <si>
    <t xml:space="preserve">Se solicita a unidad de prestaciones médicas, antecedentes para dar respuesta a reclamo </t>
  </si>
  <si>
    <t>324521</t>
  </si>
  <si>
    <t>21/07/2022 17:01:13</t>
  </si>
  <si>
    <t>158230100</t>
  </si>
  <si>
    <t>Carol Alicera Gallardo</t>
  </si>
  <si>
    <t>carolaliceraneuro@gmail.com</t>
  </si>
  <si>
    <t>967283697</t>
  </si>
  <si>
    <t>Me parece insólito q me hagan venir dos veces al hospital del trabajor y no me atiendan!!!! Me hacen gastar dinero para movilizarme, tiempo (tengo a 2 hijas pequeñas) y además no poder trabajar esos dos días ya q tengo médico!!!! Estoy muy molesta!!!!! Agradecería q se comunicaran conmigo y arreglaran el desorden q tienen!!!! Pago anualmente mis impuestos!!!!!</t>
  </si>
  <si>
    <t>324542</t>
  </si>
  <si>
    <t>22/07/2022 13:46:42</t>
  </si>
  <si>
    <t>03/08/2022</t>
  </si>
  <si>
    <t>12.850.637-3</t>
  </si>
  <si>
    <t>Alejandro Maureira lopez</t>
  </si>
  <si>
    <t>alecajanaigda@gmail.com</t>
  </si>
  <si>
    <t>954370666</t>
  </si>
  <si>
    <t>Me necesito información por una licencia que no me han pagado necesito saber qué pasa con mi caso ya cumplí 2 años con licencia y esta licencia es de 2 meses ya que me encuentro operado de la cadera y quiero saber por mi licencia no cambio de estado aún sigue recepcionada necesito información y donde me tengo que dirigir para pedir información ya que en la sucursal de isl y en contacto teléfono no se hace más ni me entregan ninguna información</t>
  </si>
  <si>
    <t>324596</t>
  </si>
  <si>
    <t>25/07/2022 08:19:33</t>
  </si>
  <si>
    <t>26/07/2022 15:48:05</t>
  </si>
  <si>
    <t>06/08/2022</t>
  </si>
  <si>
    <t>18.967.548-8</t>
  </si>
  <si>
    <t>Daniela Inostroza</t>
  </si>
  <si>
    <t>danielaalejandrareyes@hotmail.com</t>
  </si>
  <si>
    <t>977448508</t>
  </si>
  <si>
    <t>Tengo una licencia médica desde los primeros días de junio la cual aún no se me paga y por la cual he agotado todos los medios para saber fecha de pago y aún no me entregan fecha, sólo me dicen que se encuentra en cálculo de pago, por favor solicito información clara de fecha de pago y pronto deposito</t>
  </si>
  <si>
    <t>CARTA RESPUESTA A RECLAMO ID N° 324596.</t>
  </si>
  <si>
    <t xml:space="preserve">Estimada
Daniela Inostroza
Presente
Junto con saludar, a través del presente se da respuesta a su reclamo N°324596, ingresado mediante nuestro formulario OIRS, referido a espera por pago de licencia médica.
Este Instituto ha revisado su requerimiento, siendo posible informar mediante el presente lo siguiente:  Se ha realizado consulta a Nivel Central de nuestro Instituto, a fin de apurar el cálculo de su licencia médica N° 10855052-K, recibiendo respuesta que el día de hoy ha sido gestionado el cálculo, por lo tanto su pago se encontrará disponible en su Cuenta Rut a más tardar el día 3 de agosto del presente.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</si>
  <si>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324594</t>
  </si>
  <si>
    <t>23/07/2022 20:12:26</t>
  </si>
  <si>
    <t>28/07/2022 17:14:47</t>
  </si>
  <si>
    <t>04/08/2022</t>
  </si>
  <si>
    <t>136914006</t>
  </si>
  <si>
    <t>Gema Jollares Ortega</t>
  </si>
  <si>
    <t>gemajollares@gmail.com</t>
  </si>
  <si>
    <t>920508030</t>
  </si>
  <si>
    <t>13.691.400-6</t>
  </si>
  <si>
    <t>Soy teleoperadora y digitadora de la empresa hace alrededor de un mes empece con fuertes dolores en mis manos los que se han agudizado con el tiempo tengo una posible enfermedad laboral la cual fue informada en varias oportunidades a mi jefatura, en ninguno de estos avisos me enviaron a ISL por atención medica. hasta el  momento me tenido que retirar en una oportunidad y faltar en otra ocasión por la misma razón, solicite información de lugar de afiliación para atención mediante correo electrónico  sin respuesta</t>
  </si>
  <si>
    <t>Respuesta enviada por CRM al correo gemajollares@gmail.com</t>
  </si>
  <si>
    <t>04/07/2022 17:03:13</t>
  </si>
  <si>
    <t>04/07/2022</t>
  </si>
  <si>
    <t xml:space="preserve">Se genera respuesta 23-06-2022 a espera de observaciones de Salud Laboral
Con fecha 04-07-2022, se da VB° a Reclamo
Con fecha 04-07-2022, se da respuesta a usuario vía correo electrónico. 
</t>
  </si>
  <si>
    <t>Estimada
CAROLINA NICOLE RIFFO ISLA
Presente
Junto con saludar, a través del presente se da respuesta a su reclamo N° 312313 ingresado mediante nuestro formulario OIRS, referido a gestión clínica con prestador médico.
Este Instituto ha revisado su requerimiento, siendo posible informar mediante el presente lo siguiente:
De acuerdo de requerimiento de reingreso, la unidad de Salud Laboral, informa que efectivamente se generó un retraso en la revisión de solicitud, lo anterior, dada la alta demanda respecto de seguimiento de pacientes, de lo cual, lamentamos el impasse.
Por lo anterior, situación fue subsanada, entendiendo que se asigna hora medica con fecha 13-06-2022, la cual, no fue posible realizar por situación de fuerza mayor, siendo reasignado un nuevo control para el día 23-06 A LAS 16:00, el cual, fue confirmado por usted. -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</si>
  <si>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324613</t>
  </si>
  <si>
    <t>Maria Diaz B</t>
  </si>
  <si>
    <t>25/07/2022 09:56:22</t>
  </si>
  <si>
    <t>15.526.699-6</t>
  </si>
  <si>
    <t>Fredy Vera Quero</t>
  </si>
  <si>
    <t>Rengo</t>
  </si>
  <si>
    <t>fredy.vera@gmail.com</t>
  </si>
  <si>
    <t>956347686</t>
  </si>
  <si>
    <t>50 minutos en sucursal virtual para solicitar un certificado de afiliación, pero no contestaron, luego llamo al teléfono de atención para solicitar lo mismo y me dicen que lo descargue de previred, encuentro inaceptable que los dueños del servicio no sean capaces de emitir un simple certificado.</t>
  </si>
  <si>
    <t>324623</t>
  </si>
  <si>
    <t>25/07/2022 10:31:35</t>
  </si>
  <si>
    <t>18.498.954-9</t>
  </si>
  <si>
    <t>Carla Rojas Muñoz</t>
  </si>
  <si>
    <t>carla.ivonne.rm@gmail.com</t>
  </si>
  <si>
    <t>986227594</t>
  </si>
  <si>
    <t>7.165.108-8</t>
  </si>
  <si>
    <t>Margarita Muñoz Troncoso</t>
  </si>
  <si>
    <t>Necesito con urgencia que prioricen a mi madre que esta a la espera de una hora con cirujano vascular en el HHHA, mediante una interconsulta, el motivo de la rápida atención con el cirujano es porque ella tiene una enfermedad ateromatosa carotidea izquierda (arteria tapada en un 77%), además de un daño renal crónico la cual igual está en espera de ser evaluada por urólogo, artrosis de rodilla derecha la cual la mantiene en cama y ser dependiente, a eso sumarle la hernia supra umbilical donde 20 cm de intestino se extienden hacia ambos flancos. Comprenderá que nada de las intervenciones quirúrgicas se priorizaran si no tiene resuelto la evaluación con el cirujano vascular. todo lo redactado tiene respaldo fidedigno, NECESITO URGENTE UNA HORA POR FAVOR.
GRACIAS</t>
  </si>
  <si>
    <t xml:space="preserve">ESTIMADA 
CARLA ROJAS M.
JUNTO CON SALUDAR ACUSAMOS RECIBO DE SU RECLAMO, SIN EMBARGO SEGUN REVISION REALIZADA NO CORRESPONDE A NUESTRO INSTITUTO GESTIONAR PRESTACION MEDICA YA QUE LA PATOLOGIA INDICADA POR USTED NO TIENE RELACION CON ACCIDENTE DE TRABAJO Y/ ENFERMEDAD PROFESIONAL. SUGIERO PUEDA REALIZAR RECLAMO E INSTITUTCION CORRESPONDIENTE SEGUN REVISIONEN FORMULARIO POR USTED CORRESPONDE ENVIAR A HOSPITAL REGIONAL HERNAN HENRIQUEZ ARAVENA.
SALUDOS CORDIALES.- </t>
  </si>
  <si>
    <t>324669</t>
  </si>
  <si>
    <t>25/07/2022 12:56:57</t>
  </si>
  <si>
    <t>18.439.539-8</t>
  </si>
  <si>
    <t>Priscila venegas</t>
  </si>
  <si>
    <t>priscila.venegas.m@gmail.com</t>
  </si>
  <si>
    <t>958502099</t>
  </si>
  <si>
    <t>Hora agendada con psiquiatra doc morales en Ach, el día 25 julio 2022 11 am, informada vía telefónica hace 3 meses aprox, voy a la Ach y resulta que no me tienen agendada y tampoco tienen mis antecedentes de resolución de enfermedad profesional por salud mental, al parecer anularon mi hora sin previo aviso, me reagendan para el 2 de agosto con psiquiatra en edificio Dinamarca, me atiende médico general quien extiende licencia médica hasta esa fecha, me encuentro afectada por situación ya que venía esperando esta hora hace mucho tiempo, lo que retrasa mi proceso terapéutico y recuperabilidad psicológica y física, espero que regularicen estas situaciones y no vuelvan a ocurrir.</t>
  </si>
  <si>
    <t>324666</t>
  </si>
  <si>
    <t>25/07/2022 12:26:32</t>
  </si>
  <si>
    <t>13.516.940-4</t>
  </si>
  <si>
    <t>Gabriel Alejandro Alfaro López</t>
  </si>
  <si>
    <t>galfarol@gmail.com</t>
  </si>
  <si>
    <t>966742035</t>
  </si>
  <si>
    <t>Le comento
Que isl pidió prestación de servicios a achs para tener la prótesis (mano)
Ya en tres reuniones con fisiatra achs se emitieron órdenes y el isl no da respuesta.
Lo otro mañana 26 se realiza junta médica achs, para ver en conjunto al isl que tipo de prótesis miolectrica podría utilizar.
Solicito los informes de psicología y no llegaron ni tampoco se gestionaron</t>
  </si>
  <si>
    <t>324684</t>
  </si>
  <si>
    <t>25/07/2022 17:26:29</t>
  </si>
  <si>
    <t>29/07/2022 09:35:59</t>
  </si>
  <si>
    <t>9.398.161-8</t>
  </si>
  <si>
    <t>Fiedrich molina saez</t>
  </si>
  <si>
    <t>kaaren.611@gmail.com</t>
  </si>
  <si>
    <t>986971282</t>
  </si>
  <si>
    <t>El dia 21 de julio 2022 sufro de accidente laboral cortopunzante en mi dedo pulgar izquierdo. Mi jefe me lleva al hospital regional de concepcion en donde no se me da licencia y me dan indicación de acudir a hospital traumatologico a solicitar hora con medico y que me puedan dar licencia. Nuevamente ahí me indican que tampoco me darán licencia y que debo acudir a mi cesfam. Al otro dia fuí nuevamente al cesfam y tampoco me dan licencia, que esta debe ser en el hospital.
A la fecha de hoy 25 de julio aun me encuentro sin licencia medica, recién tendre hora con medico de poli traumatilogico el 27 de julio.
Encuentro una falta de respeto que luego de tener un accidente laboral deba pasar por tanto tramite y que ninguna de las instituciones me de una respuesta.</t>
  </si>
  <si>
    <t>Se sube respaldo de respuesta a CRM y se cierra caso con fecha de hoy 29/07/2022.</t>
  </si>
  <si>
    <t>08/07/2022 13:13:30</t>
  </si>
  <si>
    <t>Respuesta enviada por CRM al correo octavius.palma.hp@gmail.com</t>
  </si>
  <si>
    <t>324682</t>
  </si>
  <si>
    <t>25/07/2022 16:45:33</t>
  </si>
  <si>
    <t>194355718</t>
  </si>
  <si>
    <t>Catalina Abigail Zagal Fernández</t>
  </si>
  <si>
    <t>catalinabigail@gmail.com</t>
  </si>
  <si>
    <t>940286460</t>
  </si>
  <si>
    <t>Reclamo por no pago de licencia de la fecha de enero de presente año, de envío diversos correos, en donde solicitaron boletas de honorario respaldo que soy precedió al independiente, quedó en averiguar la situación. Hasta la fecha no se han comunicado, he enviado correos y no hay respuesta</t>
  </si>
  <si>
    <t>324692</t>
  </si>
  <si>
    <t>25/07/2022 22:28:34</t>
  </si>
  <si>
    <t>12.434.390-9</t>
  </si>
  <si>
    <t>Luz Tihuel</t>
  </si>
  <si>
    <t>marielatihuelvalderas@gmail.com</t>
  </si>
  <si>
    <t>953604696</t>
  </si>
  <si>
    <t>Buenas tardes quisiera que me volvieran a ver mi caso ya que hasta la fecha aún sigo con dolor a la rodilla, si es posible volver hacer un nuevo examen para ver que realmente tengo en la  rodilla y poder hacer una nueva resonancia con contraste es problema es a causa de un  accidente de  trayecto  les dejo mi rut 12.434.390-9 Luz Tihuel  me despido esperando su pronta respuesta muchas gracias</t>
  </si>
  <si>
    <t>05/07/2022 16:41:15</t>
  </si>
  <si>
    <t xml:space="preserve">Con fecha 20-06-2022 se solicita respuesta a Salud Laboral
Con fecha 23-06-2022, se deriva a unidad de Transparencia consulta para complementar.
Con fecha 30-06-2022, se solicita VB°
Con fecha 01-07-2022, se remite respuesta a NC, donde se generan observaciones
Con fecha 05-07-2022, se da respuesta a usuario vía correo electrónico. </t>
  </si>
  <si>
    <t xml:space="preserve">Estimada
NERY ALEJANDRA ESPARZA FERNÁNDEZ
Presente
Junto con saludar, a través del presente se da respuesta a su reclamo N° 312403 ingresado mediante nuestro
formulario OIRS, referido a Ley de transparencia.
Este Instituto ha revisado su requerimiento, siendo posible informar mediante el presente lo siguiente:
Respecto a su declaración realizada, correspondiente a proceso de Estudio de Puesto de Trabajo, efectivamente es
de carácter confidencial, señalar que, este Instituto mantiene protocolos en el tratamiento y protección de estos
datos, de acuerdo a la normativa legal vigente.
Visto lo anterior, indicamos a usted que, bajo las mismas bases legales, en caso que un tercero participe en este
estudio, el Consejo para la Transparencia instruye que se debe comunicar mediante carta certificada a las personas
que pudieren verse afectadas en su derecho de confidencialidad, y consultar si es su voluntad otorgar la
información. Además, es por ello, que, este Instituto de Seguridad Laboral al no poseer la dirección particular del
tercero, procede el envío de dicha carta al lugar de trabajo.
En vista que el requerimiento contempla datos sensibles, se entiende que el tercero no accede a la entrega de la
información solicitada aplicándose el principio de divisibilidad, mencionado en la Instrucción General Número 10,
en su punto 2.4.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</si>
  <si>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324716</t>
  </si>
  <si>
    <t>26/07/2022 10:10:43</t>
  </si>
  <si>
    <t>07/08/2022</t>
  </si>
  <si>
    <t>18.890.837-3</t>
  </si>
  <si>
    <t>Juan correa</t>
  </si>
  <si>
    <t>jxquintana.adf@gmail.com</t>
  </si>
  <si>
    <t>964113490</t>
  </si>
  <si>
    <t>Resolución licencia 10318523 del 16 de mayo pendiente de revisión</t>
  </si>
  <si>
    <t>324723</t>
  </si>
  <si>
    <t>26/07/2022 10:26:34</t>
  </si>
  <si>
    <t>Juan Díaz Vargas</t>
  </si>
  <si>
    <t>Favor apurar mi licencia médica comenzó 10 de julio por 30 días.. todos los meses es lo mismo que se tardan en pagar .. 15 días está estancada en recepción .. cómo va a ser tanto la tardanza si tienen todos los antecedentes.</t>
  </si>
  <si>
    <t>06/07/2022 16:46:49</t>
  </si>
  <si>
    <t>Se espera autorización de licencias médicas pendientes</t>
  </si>
  <si>
    <t xml:space="preserve">ID DE RECLAMO: 312479
FECHA RESPUESTA: 06-07-2022
Estimada
Sra. María Pavez Pérez 
Presente
 Junto con saludar, a través del presente se da respuesta a su reclamo N° 312479 ingresado mediante nuestro formulario OIRS, referido a la demora en el pago de dos licencias médicas.
Este Instituto ha revisado su requerimiento, siendo posible informar que la licencia médica folio 71842992-7 y 72689923-1 se encuentran aprobadas por nuestra contraloría médica.
Visto lo anterior, informamos a usted que las licencias que ambas licencias serán pagadas el día viernes 8 de julio a través de un depósito en Cuenta Corriente BCI.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</si>
  <si>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324774</t>
  </si>
  <si>
    <t>26/07/2022 13:22:48</t>
  </si>
  <si>
    <t>El día 20 de Julio del actual, recibí un correo de parte del Señor ITALO VALENTINI SAN MARTIN,  Analista Profesional de la Unidad de Seguridad Laboral de la Dirección Metropolitana ISL, en el cual se me señalaba que mi Licencia Medica Nro. 72850845-0, había sido rechazada por el siguiente motivo "ANTECEDENTES MÉDICOS INSUFICIENTES PARA RESPALDAR EL REPOSO INDICADO", por el cual se siguió las instrucciones que indicaba dicho documento referente a realizar un Recurso de Reposición o reclamo, lo cual se realizo, adjuntando los documentos respectivos, que justificaban licencia y reposo, motivo por el cual al no quedar conforme se llamo a la plataforma  al fono 6005869090, en el cual se me indico que debido a lo grave del caso concurriera personalmente a la Sucursal de Calle Teatinos Nro. 726, lo cual procedí a realizar el día Jueves 21 de Julio, en horas de la mañana,  siendo atendido por la Señorita ANAIS SALAS COLIN, la cual a raíz de los documentos que portaba el suscrito, procedió a entrevistarse con la Sra. PAOLA CHANDIA, Encargada de Plataforma, la cual al no entender el por que se me había rechazado dicho beneficio, si ellos mismos contaban en su sistema con la EPICRISIS, documento que hacia referencia a que el 31 de Mayo del actual había sido sometido a una segunda intervención quirúrgica, motivo por el cual efectuó llamados telefónicos y consultas, llegando a la conclusión, después de debatir que si mi licencia era muy prolongada y todo tipo de hipótesis, que debía el suscrito pedir un informe medico, en el cual señalara, FUNDAMENTOS DEL DIAGNOSTICO, TRATAMIENTO SEGUIDO, EVOLUCIÓN CLÍNICA Y FECHA ESTIMADA DE ALTA, señalándome ella misma que había anulado el RECHAZO y que una vez que trajera dicho informe, se le daría curso a la corrección, ya que había sido error de ellos y a la tramitación para el pago de la Licencia, motivo por el cual se concurrió en forma inmediata al Hospital del Profesor aprovechando que el suscrito tenia terapia de recuperación por la misma causa, y se solicito hora con el Medico tratante Sr. Vicente Rojas, la cual quedo programada para el día de Hoy Martes 26 del actual a las 08:45 horas.
Concurrida a dicha hora con el facultativo para el Informe solicitado por la Sra. PAOLA CHANDIA,  el cual procedio a dicha confección, haciendo presente una vez mas que dicha información los profesionales del ISL tenia acceso en linea, motivo por el cual una vez con Informe  en mano, se concurrió a la sucursal del ISL para completar con lo señalado por la Sra. PAOLA CHANDIA, una vez en el  lugar nuevamente DE MANERA  NO MUY GRATA, fui atendido por la Srta. ANAIS SALAS COLIN, a la cual como ella estaba presente el día 21, se le recordó  del caso y se le hizo entrega de los documentos, timbrandolo y que en 30 (TREINTA) dias mas tenia respuesta, SI ES QUE, me aceptaban el recurso, contradiciendo lo que me señalo en primera instancia, lo cual es un verdadero perjuicio para el suscrito, ya que es mi unico ingreso y soy padre de familia.</t>
  </si>
  <si>
    <t>324778</t>
  </si>
  <si>
    <t>26/07/2022 13:29:59</t>
  </si>
  <si>
    <t>29/07/2022 13:17:55</t>
  </si>
  <si>
    <t>Marco Aantonio valdes opazo</t>
  </si>
  <si>
    <t>56982450031</t>
  </si>
  <si>
    <t>solciito el pago de mis licencias mediacs por accidente del trabajo, se me debe una del mes de enero del 2022</t>
  </si>
  <si>
    <t>CARTA RESPUESTA RECLAMO ID N° 324778.</t>
  </si>
  <si>
    <t xml:space="preserve">Estimado 
Marco Valdés Opazo
Presente
Junto con saludar, a través del presente se da respuesta a su reclamo N°324778, ingresado mediante nuestro formulario OIRS, referido a la no cancelación de licencia médica del mes de enero de 2022.
Este Instituto ha revisado su requerimiento, siendo posible informar mediante el presente lo siguiente: 
Revisando en nuestros Sistemas y en la plataforma del Banco Estado, identificamos que su licencia médica electrónica N° 64163794-7, del 08 de enero de 2022 por 30 días se encuentra abonado el monto de $753.815 en su Cuenta Rut con fecha 3 de febrero del año en curso.
Ante cualquier duda, favor acudir a nuestra sucursal ISL ubicada en calle Portales 80 en la ciudad de Constitución,  en horario de 08:30 Hrs. a 14:00 Hrs., o bien contáctese al correo: maule@isl.gob.cl.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</si>
  <si>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324790</t>
  </si>
  <si>
    <t>26/07/2022 16:02:15</t>
  </si>
  <si>
    <t>12.596.418-4</t>
  </si>
  <si>
    <t>Ximena Garro</t>
  </si>
  <si>
    <t>ximegarro@gmail.com</t>
  </si>
  <si>
    <t>999998389</t>
  </si>
  <si>
    <t>Al llamar ustedes al Jefe de RRLL de la empresa AGLOSIM para confirmar correos de mis testigos, este Jefe de RRLL señor Jimmy Gomez confidenció estos hechos a la señorita Katherine Alvarez, vulnerando mi confidencialidad, donde ella conoce quienes serán mis testigos y donde además, se que han presionado a mis colegas para que no hablen conmigo o de mi, vulnerando con ello esta investigación, faltando una vez más a mis derechos y a contar con evidencia fidedigna de los hechos acontecidos y por mi denunciados, en la entidad respectiva que es la Inspección del Trabajo. Se supone o lo esperado, es que el ISL brinde apoyo a los trabajadores vulnerados y aquejados por enfermedades provocadas por el empleador, en mi caso, un Acosador y con estos hechos que hoy menciono, sólo se logra que la investigación en proceso, no llegue al puerto por mi esperado, que es la verdad, sino que se cuide al acosador y quede todo el daño hecho, minimizado e invisibilidad, como es costumbre hoy día y más, con mujeres como en mi caso. Por otra parte, mi empleador ya ha manifestado que seré desvinculada al regresar al trabajo y hoy culmina mi Licencia Médica y tengo mi siguiente control recién el día de mañana a las 18:30 h, donde temo ser desvinculada durante el día, puesto que sólo he recibido malos tratos y menoscabo de mi empleador y hoy día, en mi estado, sin poder dormir y con crisis de angustia y pánico, con estos hechos, sólo se incrementan mis dolencias y sufrimiento.
Espero puedan prontamente evaluar mi caso y determinar de manera confiable, con todas las pruebas entregadas, lo que me ha ocurrido y las razones de mi enfermedad mental y física de hoy día.</t>
  </si>
  <si>
    <t>324791</t>
  </si>
  <si>
    <t>26/07/2022 16:21:12</t>
  </si>
  <si>
    <t>29/07/2022 12:48:12</t>
  </si>
  <si>
    <t>122980812</t>
  </si>
  <si>
    <t>ANDREA RODRIGUEZ</t>
  </si>
  <si>
    <t>admtbarracagomez@gmail.com</t>
  </si>
  <si>
    <t>989596931</t>
  </si>
  <si>
    <t>76.047.031-7</t>
  </si>
  <si>
    <t>BARRACA DE FIERROS GOMEZ LTDA</t>
  </si>
  <si>
    <t>saldo a favor empleador</t>
  </si>
  <si>
    <t>CARTA RECLAMO ID N° 324791</t>
  </si>
  <si>
    <t xml:space="preserve">Estimada
Andrea Rodríguez
Presente
Junto con saludar, a través del presente se da respuesta a su reclamo N°324791 ingresado mediante nuestro formulario OIRS, referido al proceso de devolución de pago en exceso.
Este Instituto ha revisado su requerimiento, siendo posible informar mediante el presente lo siguiente: hemos atendido su caso y derivado a la Unidad de Devoluciones de este Instituto.
Visto lo anterior, indicamos a usted que, desde la Unidad de Devoluciones de este Instituto, nos informan que por razones técnicas y de soporte de nuestros sistemas informáticos institucionales, hemos debido efectuar un reproceso de la información, por lo cual hacemos llegar nuestras disculpas, y le informamos que estamos haciendo los mayores esfuerzos para cursar los pagos lo antes posible, esperamos poder disponibilizarlos antes de fin de mes de julio 2022. En caso de existir dudas específicas vinculadas a este proceso, solicitamos favor puedan enviar la consulta remitiendo los antecedentes necesarios al correo devoluciones@isl.gob.cl
Adicionalmente, desde el Departamento de Gestión de Ingresos Operacionales de este Servicio, se le estará contactando vía telefónica, con la finalidad de informarle sobre el avance y/o novedades de este proceso.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</si>
  <si>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11/07/2022 16:58:25</t>
  </si>
  <si>
    <t>Respuesta enviada por CRM Al correo  la.gata23@gmail.com</t>
  </si>
  <si>
    <t>324792</t>
  </si>
  <si>
    <t>26/07/2022 16:33:44</t>
  </si>
  <si>
    <t>29/07/2022 15:28:11</t>
  </si>
  <si>
    <t>DEVOLUCION CARGAS FAMILIARARES RETROACTIVAS</t>
  </si>
  <si>
    <t>CARTA RESPUESTA RECLAMO ID N° 324792</t>
  </si>
  <si>
    <t xml:space="preserve">Estimada 
Andrea Rodríguez
Presente
Junto con saludar, a través del presente se da respuesta a su reclamo N°324792, ingresado mediante nuestro formulario OIRS, referido a la no devolución de cargas familiares retroactivas de su empresa.
Este Instituto ha revisado su requerimiento, siendo posible informar mediante el presente lo siguiente: 
Según lo conversado telefónicamente con usted para aclarar dudas con respecto a su reclamo que dice relación con la no devolución de cargas familiares retroactivas que se gestionó en Chile Atiende, le comento que es en esa Institución donde usted debe consultar, ya que nuestro Instituto no gestiona ese tipo de trámites.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</si>
  <si>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324806</t>
  </si>
  <si>
    <t>27/07/2022 01:22:44</t>
  </si>
  <si>
    <t>08/08/2022</t>
  </si>
  <si>
    <t>108611642</t>
  </si>
  <si>
    <t>JASNA VIVIAAN LEAL ALVIAL</t>
  </si>
  <si>
    <t>vivianleal7@gmail.com</t>
  </si>
  <si>
    <t>953862707</t>
  </si>
  <si>
    <t>Solicito respuesta de correo enviado el 24-06-2022 donde expresaba mi preocupacion, ya que no he podido asistir a mis terapias en Asociacion Chilena de Seguridad,  ya que estan llamando a traves de grabaciones, en donde se informa que hora de mi terapia kinesiologica fue reagendada para las 15:00 hrs. por lo cual el transporte me pasara a buscar 2 hrs. antes aproximadamente, el problema que el profesional no es el que reagenda la hora, si no que lo hace transporte, ya que cada sector o comuna tienen horas de retiro, el gran problema que tengo es que mis terapias ya se encuentran agendadas con anterioridad y son todas en la mañana, empezando a las 10:00 hrs. con kinesiologia, luego terapia ocupacional, terapia cognitiva y fonoaudiologa, el problema que las estoy perdiendo todas , ya que me cuesta mucho andar sola en bus por los mareos constantes que tengo y que claramente me genera un peligro constante de accidente, este correo lo envie a ustedes, con copia a jefe de operaciones de ACHS, el cual me respondio a reclamo que conjuntamente deje estampado en el libro de ellos , que los cambios de horarios se han debido a desiciones a nivel central y que dichos cambios se estan siendo informados a transporte, ademas se están realizando llamados automáticos para informar a pacientes de los cambios en sus controles médicos. Lo cual no sirve de mucho, aunque uno explique la situacion, no hacen nada, para terminar se me indica el derecho que tengo como paciente en caso de disconformidad con la respuesta de la carta puedo recurrir a Superintendencia de salud o dirigirme a Superintendencia de Seguridad Social.
La verdad que con todo lo que he pasado desde la fecha de mi enfermedad hasta hoy, no tengo las ganas , ni las fuerzas, para andar reclamando, pero si necesito saber que hago en mi caso, ya que como mensione anteriormente estoy perdiendo la posibilidad de continuar con mis terapias que son fundamentales, para mi recuperacion y volver a mi trabajo y poder lograr hacer mi vida normal nuevamente, tampoco quiero que despues se diga que abandone mi tratamiento, el cual es fundamental para mi, pero no se que hacer, esta situacion ya me esta generando angustia. 
Es por todo esto que necesito su pronunciacion al respecto, ya que yo no tengo cabeza para pensar y creo que estas situaciones me estan empezando a desmotivar y solo me han servido para darme cuenta que hay muchas cosas que me cuesta hacer por mi misma y en lo fragil que me he convertido.</t>
  </si>
  <si>
    <t>324800</t>
  </si>
  <si>
    <t>26/07/2022 18:47:57</t>
  </si>
  <si>
    <t>19.969.536-3</t>
  </si>
  <si>
    <t>Juan Tapia</t>
  </si>
  <si>
    <t>psicologo.juantapia@gmail.com</t>
  </si>
  <si>
    <t>952265839</t>
  </si>
  <si>
    <t>ME INSCRIBÍ EN EL ISL Y AL INTENTAR REALIZAR EL PRIMER PAGO EN BANCOESTADO, ME DICEN QUE NO APAREZCO EN EL SISTEMA Y NO PUDE COMENZAR A PAGAR EL SEGURO CUANDO MIS HORARIOS LIBRES SON COMPLICADOS Y PERDÍ TIEMPO.</t>
  </si>
  <si>
    <t>324821</t>
  </si>
  <si>
    <t>27/07/2022 11:54:25</t>
  </si>
  <si>
    <t>60691088</t>
  </si>
  <si>
    <t>Maria de los Angeles Rodriguez</t>
  </si>
  <si>
    <t>angeles.rodriguez.mc@gmail.com</t>
  </si>
  <si>
    <t>56991291478</t>
  </si>
  <si>
    <t>6.069.108-8</t>
  </si>
  <si>
    <t>maria de los angeles rodriguez</t>
  </si>
  <si>
    <t>El día 22 de Junio llego comunicado del ISL que nuestra empresa podía solicitar devolución , se hizo la solicitud cuando aun funcionaba el sitio devoluciones.isl.gob.cl sin embargo hasta hoy , 35 días después aun no tenemos respuesta y la pagina no esta operativa. Preguntar por teléfono al 600 586 90 90 , he estado horas tratando y después de un rato cortan. He tratado por la sucursalvirtual.isl.gob.cl  sin poder contactarme.
Mande mensaje por twitter y ahora uso este canal. Ya no se que hacer y somos una empresa agrícola con muchas dificultades económicas que no dejamos de pagar nuestras obligaciones fiscales. 
Me podrían ayudar ?  aunque en verdad creo que tampoco leerán esto
Igual gracias</t>
  </si>
  <si>
    <t>324831</t>
  </si>
  <si>
    <t>27/07/2022 13:46:46</t>
  </si>
  <si>
    <t>17.419.954-k</t>
  </si>
  <si>
    <t>Daniela Villa</t>
  </si>
  <si>
    <t>Curepto</t>
  </si>
  <si>
    <t>vickyvilla.r@hotmail.com</t>
  </si>
  <si>
    <t>987233901</t>
  </si>
  <si>
    <t>Tuve licencia del 3 al 8 de junio por ser contacto estrecho por covid,licencia otorgada por el isl,y hasta ahora no he recibido el pago de esta</t>
  </si>
  <si>
    <t>06/07/2022 17:09:25</t>
  </si>
  <si>
    <t xml:space="preserve">ID DE RECLAMO: 312548
FECHA RESPUESTA: 06-07-2022
Estimado
Don Rafael de la Cerda
Presente
 Junto con saludar, a través del presente se da respuesta a su reclamo N° 312548 ingresado mediante nuestro formulario OIRS, referido a la demora excesiva en el pago de las licencias médicas, ya que el último pago corresponde la licencia médica del periodo de febrero 2022.
Este Instituto ha revisado su requerimiento, siendo posible informar que la licencia médica folio 71842992-7 y 72689923-1 se encuentran aprobadas por nuestra contraloría médica.
Visto lo anterior, informamos a usted que las licencias médicas por las cuales consulta fueron depositadas en su Cuenta RUT el día martes 5 de julio, de igual forma le comento que se efectuará el pago de la licencia médica folio 72056340-1 el día viernes 8 julio.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CRISTINA JORNADA ALVARADO
DIRECCIÓN REGIONAL DE VALPARAÍSO (S)
INSTITUTO DE SEGURIDAD LABORAL
LRC 
</t>
  </si>
  <si>
    <t>324832</t>
  </si>
  <si>
    <t>27/07/2022 13:48:15</t>
  </si>
  <si>
    <t>16.930.070-4</t>
  </si>
  <si>
    <t>Estibaly Ramirez</t>
  </si>
  <si>
    <t>estibaly8805@gmail.com</t>
  </si>
  <si>
    <t>942469926</t>
  </si>
  <si>
    <t>Me dieron licencia por contacto estrecho covid, la cual según me indico un ejecutivo del ISL fue tramitada el 13 de junio 2022, esta hace alrededor de 3 semanas esta en proceso de cálculo, pero hasta la fecha nadie se ha comunicado conmigo ni mucho menos he recibido el pago.</t>
  </si>
  <si>
    <t>324903</t>
  </si>
  <si>
    <t>28/07/2022 11:53:06</t>
  </si>
  <si>
    <t>09/08/2022</t>
  </si>
  <si>
    <t>6.517.490-1</t>
  </si>
  <si>
    <t>ema mafalda arellano muñoz</t>
  </si>
  <si>
    <t>ema.arellano@gmail.com</t>
  </si>
  <si>
    <t>56996997581</t>
  </si>
  <si>
    <t>65174901</t>
  </si>
  <si>
    <t>EMA MAFALDA ARELLANO MUÑOZ</t>
  </si>
  <si>
    <t>Trabajo como Profesional del Estado, universidad de Concepción y dos Liceos desde 1973. En 2008 enferme de cáncer grave que en Concepción se negó tratamiento. Solicite y se acogió Pensión Vejez anticipada para tratarme porque no podía trabajar y la Compin demoraba o dengaba licencias.  Finalmente si la pensión total era con un 61% de incapacidad, me asignaron 60% y por las características de la enfermedad igualmente no pude seguir formalmente. 
Logro, por mi desarrollo profesional de Post Doctorado, Doctorado, Magister, Licenciado y Pedagoga una pensión que con el aumento de la UF cae en 1.000.000 de pesos, lo que significa 0 aporte estatal de PGU. 
Reclamo porque si la equidad es mi opción la IGUALDAD no es lo mismo. Que se nivelar para abajo no es justo para quienes, gracias a la excelencia, al trabajo duro y desgraciadamente por un cáncer con una  invalidez a medio pagar quedé igual que una persona sin preparación, que ha trabajado la mitad de las jornadas por la opción que sea. Trabajé mañana, tarde y noche criando al mismo tiempo a tres hijos. 
Planteo y solicito  como posibles soluciones otorgarme la pensión  de Invalidez que se me dejó estratégicamente de pagar a 1 punto de la pensión total de 60 UF. Yo tenía 180 millones en la previsión privada. 
O que se me devuelva en el más breve plazo no creo que me quede mucha vida la deuda que mantiene conmigo el Estado o deuda histórica. 
Tengo en mis pensiones más de la mitad en deudas para alimentación, gastñe 400.000 millones de pesos en un cáncer sin protección de Auge, y me trata mi país como sujeto en situación de calle. Estoy muy dolida. Y triste. Mejor me hubiera muerto que andar sufriendo esto a los 70 años. No habría estudiado nada y estaría hablando de los demás para entretenerme. No encuentro el sentido del apoyo cuando este es universal y a mi no me alcanza porque se supone entonces que estoy en el 10% más rico, sin casa, cambiándome cada dos años por las alzas y enferma grave esperando el momento de partir.
Por favor, habiendo tanta gente que atender cosas más difíciles seguro, les ruego lean con calma, estoy, además con depresión mayor, debidamente certificada además de un cáncer linfático hasta ahora de tipo incurable.</t>
  </si>
  <si>
    <t>324897</t>
  </si>
  <si>
    <t>28/07/2022 11:10:48</t>
  </si>
  <si>
    <t>114680745</t>
  </si>
  <si>
    <t>PATRICIA SCARLETT RODRÍGUEZ CHUY</t>
  </si>
  <si>
    <t>patricia.rodriguez@slepatacama.cl</t>
  </si>
  <si>
    <t>988792603</t>
  </si>
  <si>
    <t>1114680745</t>
  </si>
  <si>
    <t>Solicita instruir a doctores ACHS , formas de atención  pacientes de ISL, 
Doctores por ejemplo Ramírez, no respeta orientación de ISL</t>
  </si>
  <si>
    <t>patricia.rodriguez@eslepatacama.cl</t>
  </si>
  <si>
    <t>08/07/2022 10:49:34</t>
  </si>
  <si>
    <t>Respuesta enviada por CRM al correo luish.orellanaz@gmail.com</t>
  </si>
  <si>
    <t>04/07/2022 12:09:50</t>
  </si>
  <si>
    <t>RESPUESTA CARTA RECLAMO ID N° 312640</t>
  </si>
  <si>
    <t xml:space="preserve">Estimado
Rubén Becerra
Presente
Junto con saludar, a través del presente se da respuesta a su reclamo N°312640 ingresado mediante nuestro formulario OIRS, referido a problemas por traslados de su esposa en Clínica Red salud de Rancagua.
Este Instituto ha revisado su requerimiento, siendo posible informar mediante el presente lo siguiente:  Se ha tomado contacto con prestador médico en convenio Clínica Red Salud de la ciudad de Rancagua, con la finalidad de informar la situación que usted hace referencia en su Reclamo OIRS, referente a su señora que dice relación con problemas de traslados a Controles Médicos a la ciudad de Rancagua, nos contestan lo siguiente:
“Nosotros como empresa nos preocupamos por el bienestar de los pacientes, dicho este reclamo, esa vez el retraso fue algo que va más a allá de nuestras manos, ya que hubo un accidente en carretera, se avisó a la paciente y a la Clínica que se iban a demorar debido a las circunstancias del trayecto.  En ningún momento nuestros pacientes han perdido su hora y en caso de llegar más tarde, se avisa a la encargada, esto es por situaciones que pueden pasar en los trayectos; ya sea por accidentes (que es lo más común) o por otras situaciones que escapan de coordinación.
Otro punto mencionado en el reclamo, en la cual menciona que van 4 a 5 pasajeros, nosotros tenemos servicios de furgón por ende tiene una capacidad de más de 16 asientos, (máximo 4 pacientes se trasladan), por ende, ningún paciente está incómodo al momento de ir a buscar a su domicilio y el regreso, tomamos todas las medidas de distanciamiento.  
Y por último el tema de horario de regreso, en la cual menciona que llegada más de 17:00 Hrs. eso fue debido a que su agenda fue de control y después sesión de Kine, por lo que estas evaluaciones toman su tempo”.
Ahora bien, nuestro Instituto como organismo administrador de la Ley 16.744, concuerda con las acciones realizadas por nuestro Prestador Médico en convenio y velamos porque todo lo relacionado con los  tratamientos, ya sea operaciones, controles médicos, traslados, etc.,  de nuestros pacientes se cumpla.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</si>
  <si>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324947</t>
  </si>
  <si>
    <t>28/07/2022 20:46:29</t>
  </si>
  <si>
    <t>108992344</t>
  </si>
  <si>
    <t>MONICA DEL CARMEN SILVA CALDERON</t>
  </si>
  <si>
    <t>monicacontador@yahoo.es</t>
  </si>
  <si>
    <t>983237589</t>
  </si>
  <si>
    <t>CON FECHA 24.04.2021 SUFRÍ ACCIDENTE DE TRAYECTO, POR ENDE, ESTUVE CON LICENCIAS MEDICAS DESDE ESA FECHA HASTA FEBRERO 2022, DENTRO DE LAS LICENCIAS HUBIERON DOS LICENCIAS EN PAPEL NO ELECTRONICAS LA FOLIO Nº 2-60138156 POR 30 DIAS DESDE EL 22.08.2021 Y LA FOLIO Nº 2-60141104 POR 30 DÌAS DESDE EL 21.09.2021, AL PRESENTAR LAS LICENCIAS PRESENTE UNA DECLARACION JURADA ANTE NOTARIO, PUES NO ME TOMABA LA HUELLA DIGITAL PARA LAS LICENCIAS ELECTRONICAS, ENTONCES EL MEDICO OPTO POR DARME LICENCIA EN PAPEL NORMAL, ESTO PASO DEBIDO AL TRATAMIENTO MEDICO POR EL ACCIDENTE DE TRAYECTO, SE ME BORRO LA HUELLA, A PESAR DE HABER PRESENTADO LA DECLARACION JURADA, IGUAL NO ME PAGARON LAS LICENCIAS MENCIONADAS, SIN EMBARGO TODAS LAS OTRAS LICENCIAS SI ME LAS PAGARON, HE ESTADO ESPERANDO EL PAGO DE ESTAS LICENCIAS POR MESES Y AUN NADA. FAVOR RUEGO A QUIEN O QUIENES CORRESPONDA GESTIONAR DENTRO DE LAS FACULTADES QUE  LE CONFIERE LA LEY, AUTORIZAR Y PAGAR LAS LICENCIAS CUESTIONADAS Y CUMPLIR ASÌ CON LOS BENEFICIOS QUE LEGALMENTE ME CORRESPONDEN. DEBO MENCIONAR QUE POR EL TRATAMIENTO VIAJE MAS DE 90 VECES DESDE MI CIUDAD SAN FERNANDO HASTA RANCAGUA POR MI CUENTA, A LAS SECCIONES MEDICAS Y DE KINESIOLOGO Y NUNCA ME CANCELARON NADA RESPECTO DE LOS GASTOS DE LOS VIAJES QUE TUVE PARA EL TRATAMIENTO KINESIOLOGICO Y MEDICO QUE TUVE DURANTE TODOS ESOS MESES Y ADEMAS NO ME PAGAN ESTAS LICENCIAS MEDICAS, LES AGRADEZCO DE ANTEMANO LA GESTION EN EL PAGO DE LAS LICENCIAS MENCIONADAS, SALUDOS</t>
  </si>
  <si>
    <t>312729</t>
  </si>
  <si>
    <t>06/07/2022 16:53:57</t>
  </si>
  <si>
    <t>325017</t>
  </si>
  <si>
    <t>29/07/2022 21:22:31</t>
  </si>
  <si>
    <t>10/08/2022</t>
  </si>
  <si>
    <t>6.358.055-4</t>
  </si>
  <si>
    <t>Nelita  Utreras Henriquez</t>
  </si>
  <si>
    <t>nutreras@hotmail.es</t>
  </si>
  <si>
    <t>995475379</t>
  </si>
  <si>
    <t>Necesito hacer un reclamo al hospital Gustavo Fricke, soy paciente renal hace 15 años . estoy en dialisis en centro renal Sermedial viña.Tengo un hematocrito de 23 , soy dependiente de Epo. Y el hospital no me manda</t>
  </si>
  <si>
    <t>19/07/2022 13:17:43</t>
  </si>
  <si>
    <t>Respuesta enviada por CRM al correo alinatrujillolamas@yahoo.com</t>
  </si>
  <si>
    <t>01/07/2022</t>
  </si>
  <si>
    <t>APOYO EN PLATAFORMAS INTERNAS</t>
  </si>
  <si>
    <t xml:space="preserve">Estimada
Marcela Segovia
Presente
Junto con saludar, a través del presente, se da respuesta al reclamo N° 312779  ingresado mediante nuestro formulario OIRS, por motivo pago de licencia médica.
Este Instituto ha revisado su requerimiento, siendo posible informar mediante el presente, lo siguiente:
Revisado nuestro sistema de licencias médicas, podemos informar que Ud. figura con una licencia folio N°71564490-8 aún en proceso de pronunciamiento, emitida por el periodo desde el 9 de junio de 2022 por 30 días. Al respecto, le informamos que se encuentra en proceso en la Unidad de Contraloría Médica para su pronunciamiento, estando aún dentro de los plazos correspondientes para su resolución.
Lo invitamos a que, frente a cualquier necesidad o inquietud, visite nuestros diversos canales de atención :
ü  Sucursal ISL de Castro, ubicada en calle Latorre N° 215, 1° piso – Castro / Horario de Atención en la semana: 08:30 a 13:30 horas.
ü   Nuestro Call Center en horario de de lunes a viernes desde las 08:30 hasta las 16:30 horas, el N° teléfono 6005869090.
ü  Sucursal virtual en link https://sucursalenlinea.isl.gob.cl/.(Con clave única).
ü  Web www.isl.gob.cl, seleccionando la opción Informaciones y Reclamos -OIRS- donde nos encontramos a disposición para atender su consulta, reclamo, felicitación y/o sugerencia. 
ü  Y además por medio de nuestro correo regional loslagos@isl.gob.cl.
Recordamos además que, ante cualquier reclamo, apelación, denuncia o disconformidad, Ud. puede dirigirse a la Superintendencia de Seguridad Social www.suseso.cl
Sin otro particular, le saluda atentamente;
SOFIA BOHLE PÉREZ
DIRECTORA REGIONAL DE LOS LAGOS
INSTITUTO DE SEGURIDAD LABORAL
 </t>
  </si>
  <si>
    <t>APOYO COORDINADORA DE SALUD REGIONAL</t>
  </si>
  <si>
    <t>Estimada
Marcela Segovia
Presente
Junto con saludar, a través del presente, se da respuesta al reclamo N° 312784  ingresado mediante nuestro formulario OIRS, por motivo rechazo de licencia médica.
Este Instituto ha revisado su requerimiento, siendo posible informar mediante el presente, lo siguiente:
La licencia médica Folio N°69914397-9 emitida para el periodo 09 de mayo 2022 por 30 días, efectivamente fue rechazada y le fue notificada a través de su correo electrónico marcelasegovia@gmail.com  con fecha 10 de junio 2022, el cual incluía oficio N°28, con detalle de los motivos del rechazo.
Para solicitar la apelación respecto de dicho rechazo, Ud. debe completar el Formulario Recurso de Reposición que se adjunta y presentarlo de forma presencial en alguna de nuestras sucursales o a través de nuestro correo regional, indicado más adelante.
Respecto de su disconformidad en cuanto a que su licencia médica no alcanza las 104 semanas, cabe mencionar que nuestra contraloría médica es quien se pronuncia en relación a las licencias médicas y, en su caso, el rechazo no es porque haya cumplido las 104 semanas, sino porque ellos consideran que para su caso ya hay secuelas configuradas y se debe gestionar su PCG  (Perdida Capacidad de Ganancia) definitiva, lo que está indicado en el Acta de Pronunciamiento notificada a Ud.
Con fecha 6 de junio de 2022 fue dada de alta por profesional traumatólogo, lo que fue recepcionado por la institución y analizado, se procedió a solicitar abrir el proceso para PCG, el cual ya fue tramitado por ISL y enviado a la Compin para que pueda pasar a Comisión y así emitir resolución final, por lo que esperamos prontamente tener respuesta al respecto.
En lo referido al porcentaje que Ud. indica por otros eventos con otras mutualidades, podemos informarle que el PCG enviado a Compin es sólo por la secuela del accidente sufrido con fecha 20 de junio 2020 mientras se encontraba adherida a nuesta institución.
Esperamos haber dado respuesta a su reclamo, y la invitamos a que, frente a cualquier necesidad o inquietud, visite nuestros diversos canales de comunicación:
1.  Sucursal ISL de Castro, ubicada en calle Latorre N° 215, 1° piso – Castro / Horario de Atención en la semana: 08:30 a 13:30 horas.
2.  Nuestro Call Center en horario de lunes a viernes desde las 08:30 hasta las 16:30 horas, el N° teléfono 6005869090.
3. Sucursal virtual en link https://sucursalenlinea.isl.gob.cl/.(Con clave única).
4. Web www.isl.gob.cl, seleccionando la opción Informaciones y Reclamos -OIRS- donde nos encontramos a disposición para atender su consulta, reclamo, felicitación y/o sugerencia. 
5. Y además por medio de nuestro correo regional loslagos@isl.gob.cl.
Recordamos además que, ante cualquier reclamo, apelación, denuncia o disconformidad, Ud. puede dirigirse a la Superintendencia de Seguridad Social www.suseso.cl
Sin otro particular, le saluda atentamente;
SOFIA BOHLE PÉREZ
DIRECTORA REGIONAL DE LOS LAGOS
INST</t>
  </si>
  <si>
    <t>12/07/2022 17:23:09</t>
  </si>
  <si>
    <t>Se realiza llamada para clarificar solicitud</t>
  </si>
  <si>
    <t xml:space="preserve">ID DE RECLAMO: 323054
FECHA RESPUESTA: 12-07-2022
Estimada
Sra. Verónica Figueroa Díaz
Presente
 Junto con saludar, a través del presente se da respuesta a su reclamo N° 323054 ingresado mediante nuestro formulario OIRS, referido a solicitud de respuesta respecto a demanda laboral, presentada en Inspección del Trabajo y Corporación Jurídica, ya que hasta la presente fecha no ha conseguido cobrar su seguro de cesantía, mes de aviso y honorarios pendientes.
Este Instituto ha revisado su requerimiento, siendo posible informar que al revisar nuestro registro de trabajadores afiliados a ISL, usted no figura con cotizaciones vigentes con ISL.
Visto lo anterior, informamos a usted que según conversación telefónica sostenida el 12/07/2022, usted manifiesta que reclamo se fundamenta en situación ocurrida este año durante el verano, que no tiene relación con ISL, ya que no presenta algún siniestro registrado en dicho periodo, se le remienda reiterar demanda realizada a empleador en Inspección del Trabajo.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</si>
  <si>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12/07/2022 12:57:44</t>
  </si>
  <si>
    <t>Respuesta Enviada por CRM al correo vagarciam@gmail.com</t>
  </si>
  <si>
    <t>05/07/2022 15:28:19</t>
  </si>
  <si>
    <t xml:space="preserve">Con fecha 05-07-2022, se da respuesta a usuaria vía correo electrónico </t>
  </si>
  <si>
    <t xml:space="preserve">Estimada
VALESKA SILVA CASTRO
Presente
Junto con saludar, a través del presente se da respuesta a su reclamo N° 323077 ingresado mediante nuestro
formulario OIRS, referido a coordinación de estudio de puesto de trabajo
Este Instituto ha revisado su requerimiento, siendo posible informar mediante el presente lo siguiente:
En atención a su reclamo, se procedió a revisión de las distintas plataformas de gestión médica, pudiendo observar
la información de registros de coordinación de contacto.
Por lo anterior, lamentamos informar que, no es posible enviar registros por el canal OIRS, ya que, de acuerdo a lo
establecido en la Ley N°20.584, al ser información clínica y sensible de la trabajadora, el protocolo de gestión y
derecho al resguardo de ficha clínica limita el acceso a dicha información.
Visto lo anterior, indicamos a usted que para la obtención de información puede solicitarlo a través de la ley de
transparencia en el siguiente link https://www.portaltransparencia.cl/PortalPdT/ingreso-sai-v2?idOrg=1031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</si>
  <si>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14/07/2022 15:27:36</t>
  </si>
  <si>
    <t>Respuesta enviada a cinthiadelpilar77@gmail.com</t>
  </si>
  <si>
    <t>11/07/2022 16:59:30</t>
  </si>
  <si>
    <t>Respuesta enviada vía e-mail</t>
  </si>
  <si>
    <t>18/07/2022 10:09:48</t>
  </si>
  <si>
    <t xml:space="preserve">Se cierra caso </t>
  </si>
  <si>
    <t>29/07/2022 12:40:08</t>
  </si>
  <si>
    <t>SE ENVIA RESPUESTA VIA MAIL</t>
  </si>
  <si>
    <t>11/07/2022 12:49:30</t>
  </si>
  <si>
    <t>Se cierra caso con fecha de hoy lunes 11/07 y se sube respaldo a CRM.</t>
  </si>
  <si>
    <t>323103</t>
  </si>
  <si>
    <t>13/07/2022 12:02:53</t>
  </si>
  <si>
    <t xml:space="preserve">Se llama a hijo de usuaria para informarle </t>
  </si>
  <si>
    <t xml:space="preserve">ID DE RECLAMO: 323103
FECHA RESPUESTA: 13-07-2022
Estimada
Sra. María Ponce Olivares
Presente
 Junto con saludar, a través del presente se da respuesta a su reclamo N° 323103 ingresado mediante nuestro formulario OIRS, referido a su molestia por la demora en el pago de licencia médica.
Este Instituto ha revisado su requerimiento, siendo posible informar que la licencia médica folio 70385091-K se encuentra con pronunciamiento por parte de nuestra Contraloría Médica.
Visto lo anterior, informamos a usted que la licencia médica por la cual consulta se encuentra rechazada por nuestra Contraloría Médica, pero en conversación telefónica sostenida con su hijo el día 07-07-2022, quien es el que presenta reclamo en nuestra OIRS, le indique que presentaría un Recurso de Reposición para que se reconsidere la decisión tomada por nuestra Contraloría, ya que aún no ha sido evaluada por COMPIN, dicha gestión fue realizada el 07-07-2022 y se debe esperar la respuesta, la cual una vez que se tenga será informada a través de una llamada telefónica.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</si>
  <si>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11/07/2022 12:53:29</t>
  </si>
  <si>
    <t>Se cierra caso con fecha de hoy 11/07 y se sube respaldo a CRM.</t>
  </si>
  <si>
    <t>25/07/2022 13:08:03</t>
  </si>
  <si>
    <t>Se envía correo con solicitud a la Unidad de Subsidios nacional</t>
  </si>
  <si>
    <t xml:space="preserve">ID DE RECLAMO: 323176
FECHA RESPUESTA: 25-07-2022
Estimada
Sra. María José Neyra
Presente
 Junto con saludar, a través del presente se da respuesta a su reclamo N° 323176 ingresado mediante nuestro formulario OIRS, referido al no pago de las cotizaciones de ISAPRE, asociado a dos licencias médicas pagadas por ISL.
Este Instituto ha revisado su requerimiento, siendo posible informar que las licencias médicas por las cuales consulta fueron pagadas y las cotizaciones por error, debido a que no contábamos con la información fueron pagadas a FONASA.
Visto lo anterior, informamos a usted que se le solicito certificado de afiliación a ISAPRE, el  usted envió, por lo que se indicó  re liquidar a la Unidad de Subsidios de Nivel Central, los cuales dentro de la presente semana regularizaran el pago.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</si>
  <si>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07/07/2022 15:17:25</t>
  </si>
  <si>
    <t>CORREO ENVIADO</t>
  </si>
  <si>
    <t>RESPUESTA ENVIADA</t>
  </si>
  <si>
    <t>08/07/2022 23:11:05</t>
  </si>
  <si>
    <t>SE LE INFORMA A TRABAJADORA SOBRE EL ESTADO DE PAGO DE SUS LICENCIAS MÉDICAS Y LOS CANALES DE COMUNICACIÓN DEL ISL</t>
  </si>
  <si>
    <t>SE LE INFORMA A LA TRABAJADORA, SOBRE LOS PAGOS DE SUS 3 LICENCIAS MÉDICAS, Y SOBRE LAS COTIZACIONES DE AFP. ADEMÁS SE LE SEÑALA LOS CANALES DE COMUNICACIÓN QUE EL ISL PRESENTA.</t>
  </si>
  <si>
    <t>12/07/2022 13:03:37</t>
  </si>
  <si>
    <t>Respuesta Enviada por CRM al correo carloseliasperdomo92@gmail.com</t>
  </si>
  <si>
    <t>08/07/2022 15:52:14</t>
  </si>
  <si>
    <t>SE CARGO EL REGISTRO DE RESPALDO DE LAS GESTIONES REALIZADAS PRO EL CASO.</t>
  </si>
  <si>
    <t xml:space="preserve">Estimado
Sr. José Tomás Brito Palape
Presente
Junto con saludar, a través del presente se da respuesta a su reclamo N° 323259 ingresado mediante nuestro
formulario OIRS, referido a la coordinación de la entrega de la ficha clínica de su accidente de trabajo.
Este Instituto ha revisado su requerimiento, siendo posible informar a Ud. mediante el presente lo siguiente:
1. Se informa a usted que hemos revisado los antecedentes del caso, observando que el día 10.06.22 Ud.
envía un correo a la Trabajadora Social Srta. Karla Bustos indicando que cuenta con la copia de su ficha clínica y si
puede entregarlo de manera presencial y físico en la sucursal de ISL, a lo cual, la profesional le responde el mismo
día confirmando que sí los puede entregar en formato físico señalándole hacerlo en un sobre cerrado a nombre de
la Coordinadora de Salud Srta. Javiera Veas.
2. El día 14.06.22 usted acude a nuestra sucursal de ISL, región de Tarapacá, donde es atendido por nuestros
ejecutivos de atención. En esta oportunidad, usted consulta por la trabajadora social Karla Bustos, a lo que
nuestros ejecutivos le informan que la funcionaria solo se encuentra en la sucursal cuando tiene cita programada
con algún paciente, adicionalmente, se le consulta a usted si desea dejar algún documento, a lo que usted se niega
aludiendo a que contiene información sensible y se retira de la sucursal.
3. Cabe destacar, que usted no mencionó la coordinación previa que había acordado con la Trabajadora Social
Karla Bustos, ni tampoco señaló dejar los documentos a nombre de nuestra Coordinadora de Salud Javiera Veas,
tal como se lo había indicado nuestra Trabajadora Social Karla Bustos. Adicionalmente, es de nuestra obligación
indicarle y reforzar que nuestros funcionarios se ajustan a la normativa y protocolos de protección de datos
vigente, por lo que, ellos se encuentran totalmente capacitados para recepcionar documentación confidencial y
derivarla al área correspondiente, tal como lo señala la funcionaria al solicitarle que deje sus documentos en un
sobre cerrado, a nombre de la coordinadora de salud.
4. Posterior a ello, la Trabajadora Social le envía un correo otorgándole la alternativa de ir a recoger los
documentos a su lugar de trabajo pidiendo que sea usted la persona que entregue los antecedentes y no un
tercero al contener datos sensibles, al no realizarse esta gestión ya que no se logró confirmar la unidad exacta
para ir a retirar los documento en su trabajo, la coordinadora de salud le propone que pueda asistir nuevamente a
la oficina donde se le iba a atender personalmente para el día 15-06-2022 de 10:30 a 13:30 hrs. o el viernes
17.06.22 de 12:00 a 13:30 hrs. y que en caso que no pudiera asistir se podía coordinar otra fecha para la próxima
semana.
Finalmente, nos informa vía correo electrónico el día 01.07.22 su molestia por el caso. </t>
  </si>
  <si>
    <t>05/07/2022 13:13:25</t>
  </si>
  <si>
    <t xml:space="preserve">Estimada
Marjorie Catrilaf Barraza
Presente
Junto con saludar, a través del presente se da respuesta a su reclamo N° 323278 ingresado mediante nuestro formulario
OIRS, REEMBOLSOS GASTOS MÉDICOS.
Este Instituto ha revisado su requerimiento, siendo posible informar mediante el presente lo siguiente:
De acuerdo a lo conversado telefónicamente con usted, podemos informar que caso fue recalificado laboral pues
inicialmente fue considerado común.
Actualmente su solicitud de reembolso en prestador médico en convenio, se encuentra en revisión a nivel central para
que sean canceladas las atenciones recibidas directamente a paciente.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
</t>
  </si>
  <si>
    <t>12/07/2022 13:06:13</t>
  </si>
  <si>
    <t>Respuesta Enviada por CRM al correo luengo.olave.7@gmail.com</t>
  </si>
  <si>
    <t>323352</t>
  </si>
  <si>
    <t>01/07/2022 10:26:10</t>
  </si>
  <si>
    <t>12/07/2022 13:08:23</t>
  </si>
  <si>
    <t>26.023.575-3</t>
  </si>
  <si>
    <t>Juan Carlos Montilla</t>
  </si>
  <si>
    <t>juancmgam@gmail.com</t>
  </si>
  <si>
    <t>950183111</t>
  </si>
  <si>
    <t>Pago de Licencia</t>
  </si>
  <si>
    <t>Respuesta Enviada por CRM al correo juancmgam@gmail.com</t>
  </si>
  <si>
    <t>323468</t>
  </si>
  <si>
    <t>03/07/2022 12:31:10</t>
  </si>
  <si>
    <t>28/07/2022 16:55:17</t>
  </si>
  <si>
    <t>maria eliana ponce olivares</t>
  </si>
  <si>
    <t>hola buenas tardes, nuevamente me contacto con ustedes por este medio, debido al no pago y rechaso de la licencia de mi madre, les recuerdo que la lesión que tiene mi madre es un tendon cortado y mal formación del manguito rotador del hombro izquierdo, por lo cual es una lesión a su edad actual concideran como grave, por ende no entiendo el por que del rechazo de dicha licencia, ya que el rechazo fue declarado el dia 8 de junio y gracias a un contacto telefonico que realice yo, el dia 29 de junio me entero de dicho suceso, por lo cual me encuentro molesto y siento que ISL se a estado burlando durante demasiado tiempo de mi madre, por lo cual quiero un llamado telefónico el día de mañana 4 de julio del presente año, para que me den una solución de forma inmediata antes de asistir a la sucursal y exigir una solución definitiva a este problema que se a acarriado desde hace bastante tiempo.</t>
  </si>
  <si>
    <t>Se revisa el caso con unidad de salud laboral regional</t>
  </si>
  <si>
    <t xml:space="preserve">ID DE RECLAMO: 323468
FECHA RESPUESTA: 28-07-2022
Estimada
Sra. María Ponce Olivares
Presente
 Junto con saludar, a través del presente se da respuesta a su reclamo N° 323468 ingresado mediante nuestro formulario OIRS, referido a su molestia por la no autorización de la licencia médica por parte de ISL, considerando las lesiones graves que dejo el accidente, por lo cual no comprende el motivo del rechazo.
Este Instituto ha revisado su requerimiento, siendo posible informar que las dos últimas licencias médicas fueron rechazadas por nuestra Contraloría médica, debido a que debe iniciar evaluación de pérdida de capacidad de ganancia.
Visto lo anterior, informamos a usted que se gestionó un Recurso de Reposición por la penúltima licencia médica rechazada (folio 70385091-K), la cual no fue autorizado por nuestra Contraloría Médica. La información antes expresada se le informo a través de una llamada telefónica el día 27-07-2022, en la cual se le indica cómo debe proceder y se le explica que existe un oficio con diagnostico mixto en donde se especifica lo que se encuentra acogido como la laboral y lo que considera de origen común.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</si>
  <si>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323476</t>
  </si>
  <si>
    <t>04/07/2022 11:03:40</t>
  </si>
  <si>
    <t>12/07/2022 13:10:30</t>
  </si>
  <si>
    <t>16/07/2022</t>
  </si>
  <si>
    <t>Carolina Muñoz González</t>
  </si>
  <si>
    <t>Estimados, muy buenos días junto con saludar quisiera solicitar el detalle de pagos de LM emitida el 18 de abril y 30 de abril, ya que, al solicitar ayuda en ISL me mencionan que al comprobar que es enfermedad laboral se pagaría el 100% de la LM, por estos motivos me dirijo a ustedes por que recibí 514.000 pesos y mi sueldo es de más de 800 mil pesos líquido, por lo que según señala ISL estaría faltando 200 mil pesos aproximadamente. Mi sueldo bruto es de 940.280, en el mes de abril realicé boleta por 478.132 y mayo por 398.452.
Según calculo en el mes de abril  faltarían 64 mil pesos aproximadamente y en el mes de mayo 143 mil pesos aproximadamente.</t>
  </si>
  <si>
    <t>323479</t>
  </si>
  <si>
    <t>04/07/2022 12:03:18</t>
  </si>
  <si>
    <t>11/07/2022 12:59:51</t>
  </si>
  <si>
    <t>eric figueroa heredia</t>
  </si>
  <si>
    <t>reclamo por tramite de pasajes y estadía
   Estimados, presento mi caso y mi disgusto a la vez, tengo control  en Santiago el día 5 de julio hace casi un mes que estoy solicitando la compra de mis pasajes para el viaje y la coordinación  de la estadía, estamos al día antes del control medico y aun no se me da una respuesta del viaje ni nada, se que las personas que me están atendiendo son trabajadores e intermediarios y hacen todo lo posible,  pero la entidad es la que se demora en estos tramites.
  Creo que no es posible que el paciente deba estar haciendo todo con la preocupación del viaje y llamando a cada rato para saber sobre la gestión solicitada, si hice la solicitud de los pasajes es por que tengo un dolor terrible en la cadera  el cual no me permite viajar por medio terrestre por este motivo el medico indico que fuera vía aérea.
  No puedo cambiar la hora ya que en mi trabajo coordine todo con un mes de anticipación para poder viajar tranquilo y no puedo estar pidiendo a cada rato los permisos, lo peor de todo es que el gasto tendré que hacerlo yo como paciente y el reembolso se demora casi dos meses es realizarse.
   Espero tener una respuesta de esto ya que es molesto que una entidad del gobierno ponga tantas trabas para poder gestionar estos tramites y se lo endosan al paciente.
Atte.
Eric Figueroa Heredia
933973951</t>
  </si>
  <si>
    <t>Corresponde a la clasificación llevada a cabo por el/la Encargado/a OIRS respectivo, la cual obedece a indicaciones por parte de la Superintendencia de Seguridad Social. (5)</t>
  </si>
  <si>
    <t>325633</t>
  </si>
  <si>
    <t>10/08/2022 21:44:21</t>
  </si>
  <si>
    <t>22/08/2022</t>
  </si>
  <si>
    <t>16/08/2022</t>
  </si>
  <si>
    <t>17.085.603-1</t>
  </si>
  <si>
    <t>antonia ochagavia</t>
  </si>
  <si>
    <t>anto_ochagavia@hotmail.com</t>
  </si>
  <si>
    <t>940446265</t>
  </si>
  <si>
    <t>Pago realizado dos veces en el mes de abril. solicito reembolso</t>
  </si>
  <si>
    <t>Respuesta enviada por CRM al correo anto_ochagavia@hotmail.com</t>
  </si>
  <si>
    <t>325634</t>
  </si>
  <si>
    <t>10/08/2022 22:21:15</t>
  </si>
  <si>
    <t>18/08/2022 12:51:48</t>
  </si>
  <si>
    <t>18/08/2022</t>
  </si>
  <si>
    <t>18.264.636-9</t>
  </si>
  <si>
    <t>Marlon Lafferte</t>
  </si>
  <si>
    <t>m.lafferte93@gmail.com</t>
  </si>
  <si>
    <t>930292307</t>
  </si>
  <si>
    <t>pedi la devolucion de excesos y solo me han depositado la mitad que correspondia , eran en total 2.732.956 y me depositaron 1.366.478 quisiera saber que ocurre con el resto y cuando me lo van a depositar en ningun lado informaron que pagarian la mitad ni nada</t>
  </si>
  <si>
    <t xml:space="preserve">SE REDACTA RESPUESTA LA CUAL ES VALIDADA POR NIVEL CENTRAL. </t>
  </si>
  <si>
    <t xml:space="preserve">Estimado
MARLON LAFFERTE SEGOVIA
Presente
Junto con saludar, a través del presente se da respuesta a su reclamo N°325634 ingresado mediante nuestro
formulario OIRS, referido al proceso de devolución de pago en exceso.
Este Instituto ha revisado su requerimiento, siendo posible informar mediante el presente lo siguiente: hemos
atendido su caso y derivado a la Unidad de Devoluciones de este Instituto.
Visto lo anterior, indicamos a usted que, desde la Unidad de Devoluciones de este Instituto, nos informan que por
razones técnicas y de soporte de nuestros sistemas informáticos institucionales, hemos debido efectuar un
reproceso de la información, por lo cual hacemos llegar nuestras disculpas, y le informamos que estamos haciendo
los mayores esfuerzos para cursar los pagos lo antes posible.
Desde la Unidad de Devoluciones nos han informado que con fecha 16.08.2022 se comunicaron telefónicamente
con usted y que le harán llegar por correo electrónico el detalle de su devolución.
Sin perjuicio de lo anterior, en caso de persistir dudas específicas vinculadas a este proceso, solicitamos favor
pueda enviar la consulta directamente, remitiendo los antecedentes necesarios al correo devoluciones@isl.gob.cl
Adicionalmente, le informamos que, desde este Servicio, se están haciendo los esfuerzos para contactar vía
telefónica los casos, con la finalidad de informar sobre el avance y/o novedades de este proceso.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</si>
  <si>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325649</t>
  </si>
  <si>
    <t>11/08/2022 10:10:42</t>
  </si>
  <si>
    <t>17/08/2022 11:25:50</t>
  </si>
  <si>
    <t>23/08/2022</t>
  </si>
  <si>
    <t>17/08/2022</t>
  </si>
  <si>
    <t>11/08/2022</t>
  </si>
  <si>
    <t>14.234.520-k</t>
  </si>
  <si>
    <t>Ricardo Vivar Carmona</t>
  </si>
  <si>
    <t>rvc.obrasmenores@gmail.com</t>
  </si>
  <si>
    <t>56981560810</t>
  </si>
  <si>
    <t>realice una solicitud el dia 25 de julio del 2022 en el cual me asignaron el numero 144292 solicitando gestinar examenes ocupacionales en dicho correo se anexo toda la documentacion requerida. hasta la fecha no he recibido respuesta para la solicitud realizada, quisiera saber que ocurre con este tema ya que tengo otros trabajadores a los cuales debo agregar. esperando una pronta respuesta de su parte quedo atento a sus comentarios.</t>
  </si>
  <si>
    <t>Se solicita información a encargada de solicitud de examenes ocupacionales</t>
  </si>
  <si>
    <t>325714</t>
  </si>
  <si>
    <t>11/08/2022 18:47:44</t>
  </si>
  <si>
    <t>29/08/2022 16:08:18</t>
  </si>
  <si>
    <t>29/08/2022</t>
  </si>
  <si>
    <t>8.661.108-2</t>
  </si>
  <si>
    <t>IVAN   PINILLA GUTIERREZ</t>
  </si>
  <si>
    <t>pinillaivan27reparaciones@gmail.com</t>
  </si>
  <si>
    <t>953111644</t>
  </si>
  <si>
    <t>Buenas tardes, junto con saludar, realizo este requerimiento por el no pago de 7 licencias medicas pendientes. En reiteradas ocasiones he asistido de forma presencial y telemática a realizar reclamos con todos los documentos que solicitan, cuento con todos los certificados emitidos por la doctora (psiquiatra). Las licencias pendientes de pago son las siguientes: diciembre 2021 folio 8241593 / marzo 2022 folio 9664381 / abril 2022 folio 9914245/ mayo 2022 folio 10205867 / junio 2022 folio 10621511 / julio 2022 folio 11049979 / agosto 2022 folio 11419716. 
Cabe destacar que el no pago de estas licencias medicas emitidas por una persona profesional me ha perjudicado económica, emocional, física y psicológicamente. He tenido que recurrir a prestamos para poder solventar mi periodo de tratamiento y remedios. 
Favor su ayuda con el pago inmediato de estas licencias medicas.</t>
  </si>
  <si>
    <t>Se revisa sistema de afiliación</t>
  </si>
  <si>
    <t xml:space="preserve">ID DE RECLAMO: 325714
FECHA RESPUESTA: 29-08-2022
Estimado
Don Iván Pinilla Gutierrez
Presente
Junto con saludar, a través del presente se da respuesta a su reclamo N° 325714 ingresado mediante nuestro formulario OIRS, referido al no pago de 7 licencias médicas emitidas por un psiquiatra, indica que ha presentado todos los antecedentes y que esto se ha traducido en un enorme perjuicio económico.
Este Instituto ha revisado su requerimiento, siendo posible informar que al revisar su RUT en nuestro sistema usted no se encuentra afiliado a ISL.
Visto lo anterior, informamos que en conversación telefónica sostenida con usted el día 29-08-2022,  nos indica que la licencias médicas corresponden a salud común (tipo1), razón por la cual se le explica que presentó el Reclamo en Instituto de Seguridad y que debió hacer en COMPIN. De igual forma se ingresó su reclamo en dicho organismo siendo su número de seguimiento el 1833291.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</si>
  <si>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325726</t>
  </si>
  <si>
    <t>12/08/2022 09:57:26</t>
  </si>
  <si>
    <t>24/08/2022</t>
  </si>
  <si>
    <t>12/08/2022</t>
  </si>
  <si>
    <t>19.122.409-4</t>
  </si>
  <si>
    <t>Manuel Hinojosa Avello</t>
  </si>
  <si>
    <t>mahinojosaa@udd.cl</t>
  </si>
  <si>
    <t>998397839</t>
  </si>
  <si>
    <t>Manuel Hinojosa</t>
  </si>
  <si>
    <t>Estimados, llevo más de tres semana esperando respuesta formal por el estado de mi caso, no he recibido actualización ni del pgo de mi licencia ni tampoco me han agendado control médico, me tome un Scanner de tórax hace casi 3 semanas, no tengo el informe, no me han dado el alta tampoco, he enviado 4 correos, he llamado sin respuesta.</t>
  </si>
  <si>
    <t>325773</t>
  </si>
  <si>
    <t>12/08/2022 12:21:58</t>
  </si>
  <si>
    <t>17/08/2022 15:50:09</t>
  </si>
  <si>
    <t>12.443.909-4</t>
  </si>
  <si>
    <t>Daniel Rojas</t>
  </si>
  <si>
    <t>drprevencion@yahoo.es</t>
  </si>
  <si>
    <t>974763448</t>
  </si>
  <si>
    <t>Quiero ver la grabación
Lanzamiento Libro "Compendio de normas Seguridad y Salud en el Trabajo" que fue emitido por zoom el día 09 de marzo a las 12:00 Hrs</t>
  </si>
  <si>
    <t>Se busca información en página web ISL.</t>
  </si>
  <si>
    <t xml:space="preserve">Adjunto Oficio de respuesta </t>
  </si>
  <si>
    <t>325774</t>
  </si>
  <si>
    <t>12/08/2022 12:24:02</t>
  </si>
  <si>
    <t>02/09/2022 11:45:38</t>
  </si>
  <si>
    <t>9.901.887-9</t>
  </si>
  <si>
    <t>Angelica toro Flores</t>
  </si>
  <si>
    <t>pitufa-doa@hotmail.com</t>
  </si>
  <si>
    <t>941366691</t>
  </si>
  <si>
    <t>No me gestionaron una licencia médica en el lugar en donde todos los días me hago mi terapia que es el Hospital del Trabajador de Achs en Ramón Carnicer. Me mandaron en forma particular sin traslado a pajaritos. La achs debe gestionar mis traslados si me van a mandar a otro lugar a pedir mi licencia.</t>
  </si>
  <si>
    <t>325814</t>
  </si>
  <si>
    <t>16/08/2022 11:21:10</t>
  </si>
  <si>
    <t>31/08/2022 17:31:31</t>
  </si>
  <si>
    <t>28/08/2022</t>
  </si>
  <si>
    <t>31/08/2022</t>
  </si>
  <si>
    <t>9.234.542-4</t>
  </si>
  <si>
    <t>Ivan Orellana carrasco</t>
  </si>
  <si>
    <t>eliespejo1959@hotmail.com</t>
  </si>
  <si>
    <t>964476792</t>
  </si>
  <si>
    <t>Estimados : 
Hemos tenido muchos inconvenientes con  los traslados a horas medicas , las cuales han sido perdidas por lo mismo.
Necesito una solución</t>
  </si>
  <si>
    <t>Se deriva consulta a unidad de salud laboral regional</t>
  </si>
  <si>
    <t xml:space="preserve">ID DE RECLAMO: 325814
FECHA RESPUESTA: 31-08-2022
Estimado
Don Iván Orellana Carrasco
Presente
Junto con saludar, a través del presente se da respuesta a su reclamo N° 325814 ingresado mediante nuestro formulario OIRS, referido a problemas en el traslado, lo que ha se traducido en la perdida de sus horas médicas.
Este Instituto ha revisado su requerimiento, siendo posible informar que se derivó su petición al área de Salud Laboral Regional.
Visto lo anterior, informamos que los encargados de realizar sus traslados a controles médicos es nuestro prestador médico ACHS. Lamentamos que haya perdido horas medicas por la demora en los traslados, le comentamos que enviamos su reclamo al prestador, quienes se comprometieron a realizar mejoras para que esta situación no vuelva a ocurrir.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</si>
  <si>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325879</t>
  </si>
  <si>
    <t>16/08/2022 19:05:32</t>
  </si>
  <si>
    <t>128506373</t>
  </si>
  <si>
    <t>alejandro maureira lopez</t>
  </si>
  <si>
    <t>licencia medica rechazada por limite de tiempo cumplido pero aunn me encuentro en rehabilitacion kinisiologia hasta octubre y luego operacion de cadera derecha por una artrosis severa la cual me tiene con licencia tipo 6 que es enfermedad profesional</t>
  </si>
  <si>
    <t>325882</t>
  </si>
  <si>
    <t>16/08/2022 23:20:26</t>
  </si>
  <si>
    <t>18/08/2022 16:07:34</t>
  </si>
  <si>
    <t>me dijeron que tenia mi devolucion hice el tramide, eran mas de 2 millones me hicieron un desglose, y derrepente me depositan la mitad y no me informan nada que pasa? porque solo pagan la mitad y no informan nada donde esta todo mi dinero, fui hasta recibir el cheque ese grandote y todo me sacaron hasta una foto para demostrar que me dieron mas dinero y despues pagan menos que basura</t>
  </si>
  <si>
    <t xml:space="preserve"> Caso es de la misma persona del caso ID 325634 por lo que corresponde a  la misma consulta y a una misma respuesta como entidad.  
</t>
  </si>
  <si>
    <t>Estimado Sr.
MARLON LAFFERTE SEGOVIA
Presente
Junto con saludar, a través del presente se da respuesta a su reclamo N° 325882 ingresado mediante nuestro
formulario OIRS, referido al proceso de devolución de pago en exceso.
Este Instituto ha revisado su requerimiento, siendo posible informar mediante el presente lo siguiente: hemos
atendido su caso y derivado a la Unidad de Devoluciones de este Instituto.
Visto lo anterior, indicamos a usted que, desde la Unidad de Devoluciones de este Instituto, nos informan que por
razones técnicas y de soporte de nuestros sistemas informáticos institucionales, hemos debido efectuar un
reproceso de la información, por lo cual hacemos llegar nuestras disculpas, y le informamos que estamos haciendo
los mayores esfuerzos para cursar los pagos lo antes posible.
Desde la Unidad de Devoluciones nos han informado que se comunicaron telefónicamente con usted y que le harán
llegar por correo electrónico el detalle de su devolución.
Adicionalmente, le informamos que, desde este Servicio, se están haciendo los esfuerzos para contactar vía
telefónica los casos, con la finalidad de informar sobre el avance y/o novedades de este proceso.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</si>
  <si>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02/08/2022 12:47:39</t>
  </si>
  <si>
    <t>con fecha 02/08/2022 se da respuesta se cierra caso</t>
  </si>
  <si>
    <t xml:space="preserve">se envía respuesta vía correo </t>
  </si>
  <si>
    <t>325925</t>
  </si>
  <si>
    <t>17/08/2022 14:54:50</t>
  </si>
  <si>
    <t>01/09/2022 17:00:47</t>
  </si>
  <si>
    <t>Por el presente quisiera manifestar mi indignación en contra del ISL en relación a como a abordado mi Licencia médica Folio 11119508-0. emitida por el Psiquiatra Humberto Escobar de CEPA por 30 días.  Esto debido a que con fecha 21.07.22 fue aprobada y estaba lista para el cálculo de pago, no obstante, el día de ayer me llega un correo con un Re dictamen de dicha Licencia médica con fecha 16.08.22 en la que se indica que se rechaza por reposo injustificado y es firmada por la misma persona que la aprueba inicialmente. Me han rechazado todas mis Licencias médicas, siento que no hay respeto por los pacientes y están jugando con mi salud mental. He sido diagnosticada con TEPT y aun así consideran que el reposo es injustificado. El médico que me vea no va hacer suficiente para que ustedes aprueben una Licencia médica, así que solicito se me informe el motivo de este Re dictamen después de casi 1 mes desde que había sido aprobada, lo que me ha parecido una tremenda falta de respeto como paciente. Quedo a la espera de una pronta respuesta.</t>
  </si>
  <si>
    <t>325949</t>
  </si>
  <si>
    <t>17/08/2022 17:27:09</t>
  </si>
  <si>
    <t>25/08/2022 13:02:30</t>
  </si>
  <si>
    <t>25/08/2022</t>
  </si>
  <si>
    <t>256564408</t>
  </si>
  <si>
    <t>NAIBELL RAMIREZ</t>
  </si>
  <si>
    <t>ramireznaibell@gmail.com</t>
  </si>
  <si>
    <t>964238032</t>
  </si>
  <si>
    <t>76.811.988-0</t>
  </si>
  <si>
    <t>MULTISERVICIOS Y VENTAS RAMIREZ SPA</t>
  </si>
  <si>
    <t>SE ME PASO A DICOM LABORAL SIN MOTIVO ALGUNO TENGO MIS PAGOS AL DIA Y ESTO ME ESTA OCASIONANDO PROBLEMAS</t>
  </si>
  <si>
    <t>BURKINA</t>
  </si>
  <si>
    <t>Respuesta enviada por CRM al correo ramireznaibell@gmail.com</t>
  </si>
  <si>
    <t>325957</t>
  </si>
  <si>
    <t>18/08/2022 07:42:20</t>
  </si>
  <si>
    <t>23/08/2022 15:57:03</t>
  </si>
  <si>
    <t>30/08/2022</t>
  </si>
  <si>
    <t>16.173.516-7</t>
  </si>
  <si>
    <t>Alina verdugo valdenegro</t>
  </si>
  <si>
    <t>alina.verval@gmail.com</t>
  </si>
  <si>
    <t>999459885</t>
  </si>
  <si>
    <t>Buenos días.
Tuve una evaluación en abril por una denuncia de enfermedad profesional en donde me dieron 21 días de licencia mientras se investigaba el caso,  el cual me rechazaron,  pero hasta el día de hoy nadie se ha contactado conmigo ni me han pagado la licencia,  llamé al hospital del profesor donde me atendieron y evaluaron y me indicaron que ISL debía emitir una licencia médica común pero hasta hoy no ha sido resuelto esto.</t>
  </si>
  <si>
    <t>Respuesta enviada por CRM al correo alina.verval@gmail.com</t>
  </si>
  <si>
    <t>325975</t>
  </si>
  <si>
    <t>18/08/2022 12:05:35</t>
  </si>
  <si>
    <t>24/08/2022 12:01:27</t>
  </si>
  <si>
    <t>10.798.488-7</t>
  </si>
  <si>
    <t>Juan irribarra</t>
  </si>
  <si>
    <t>Cauquenes</t>
  </si>
  <si>
    <t>juanirribarra952@gmail.com</t>
  </si>
  <si>
    <t>949376607</t>
  </si>
  <si>
    <t>Mediante el presente reclamo informo que me encuentro a la espera de hora para cirugía pendiente desde el 14 de julio, fecha que se suspendió dado que ISL no dió el pase, he consultado al médico y a la sucursal que tienen en cauquenes, sin recibir respuesta y mientras seagrava la secuela en mi brazo derecho lo cual perjudica directamente mi posible recuperación, solicito una respuesta ala brevedad para poder operarme lo antes posible.</t>
  </si>
  <si>
    <t>CARTA RECLAMO ID 325975</t>
  </si>
  <si>
    <t xml:space="preserve">Estimado
Juan Irribarra
Presente
Junto con saludar, a través del presente se da respuesta a su reclamo N°325975 ingresado mediante nuestro formulario OIRS, referido a cirugía pendiente en ACHS.
Este Instituto ha revisado su requerimiento, siendo posible informar mediante el presente lo siguiente:  
Se informa que su cirugía se encuentra aprobada por nuestro Instituto, ahora bien, revisados los registros en nuestro sistema, se aprecia que en control médico de fecha 25 de julio en la ciudad de Chillán se establece que, de acuerdo a lo complejo de su situación, debe ser evaluado por especialista de Extremidades Superiores en Hospital del Trabajador en la ciudad de Santiago, donde usted ya cuenta con una hora asignada para el día 30 de agosto, a las 11:50 Hrs. 
De acuerdo a la evolución del especialista, se evaluará y se le informará cuando será la fecha de su cirugía, de corresponder.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</si>
  <si>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325982</t>
  </si>
  <si>
    <t>18/08/2022 12:33:22</t>
  </si>
  <si>
    <t>23/08/2022 10:33:23</t>
  </si>
  <si>
    <t>17.844.203-1</t>
  </si>
  <si>
    <t>Erik acuña acuña</t>
  </si>
  <si>
    <t>aracelyrubiooliva23@gmail.com</t>
  </si>
  <si>
    <t>972284664</t>
  </si>
  <si>
    <t>E enviado correos ,llamado y aún no me dan respuesta sobre una licencia médica siempre me dicen que no pueden dar información vía telefónica que mandé correos los cuales ya envié y aún no obtengo respuesta pésima atención y no puedo asistir precensial ya que trabajo .</t>
  </si>
  <si>
    <t>Se entrega respuesta con fecha 23-08-2022.</t>
  </si>
  <si>
    <t xml:space="preserve">ID DE CONSULTA: 325982
FECHA RESPUESTA: 23/08/2022
Estimado 
Erik Acuña Acuña
Presente
Junto con saludar, a través del presente se da respuesta a su consulta N° 325982 ingresado mediante nuestro formulario OIRS, referido a Reclamo de Licencia Médica no pagada.
Este Instituto ha revisado su requerimiento, siendo posible informar mediante el presente lo siguiente: con fecha 14/07/2022 se recepciona Recurso de Reposición por un rechazo de licencia médica folio 71952459-1 por 7 días el cual es derivado al área de salud para su análisis y pertinencia.
Visto lo anterior, indicamos a usted que su Recurso de Reposición no fue acogido, de no estar de acuerdo con esto, usted puede volver a realizar un recurso de reposición con nuevos antecedentes médicos que la respalden o realizar apelación a la Superintendencia de Seguridad Social (SUSESO).
Esperando haber dado respuesta a su consulta,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MARIA JOSE DIAZ BECERRA
DIRECCIÓN REGIONAL DE O´HIGGINS
INSTITUTO DE SEGURIDAD LABORAL
ETV
</t>
  </si>
  <si>
    <t>326102</t>
  </si>
  <si>
    <t>20/08/2022 16:36:00</t>
  </si>
  <si>
    <t>06/09/2022 10:21:18</t>
  </si>
  <si>
    <t>01/09/2022</t>
  </si>
  <si>
    <t>20/08/2022</t>
  </si>
  <si>
    <t>9.833.361-4</t>
  </si>
  <si>
    <t>MARIA MAGDALENA SANTELICES HERNANDEZ</t>
  </si>
  <si>
    <t>dulcemarisantelices@hotmail.com</t>
  </si>
  <si>
    <t>977517458</t>
  </si>
  <si>
    <t>Apelación por rechazo de examen Ecotomografía de partes blandas  hombro izq. El cual realicé en forma particular el 28-06-2022, mostrando como resultado: Tendinopatía del supraespinoso, sin desgarros.
Bursitis subacromio-subdeltoídea, lo que claramente está asociado al accidente de trayecto que tuve el 13-01-2022, 17:45.
Debo hacer hincapié que nunca he presentado problemas en esta extremidad específica.
Es necesario destacar que esta dolencia se presentó una vez comenzada las terapias kinesiológicas y por el movimiento brusco que conlleva realizarlas, además que ESTUVE CON CABESTRILLO DURANTE TRES MESES 
Sí el médico tratante pidió este examen, fue producto del intenso dolor que hoy mantengo, mi  RECLAMO es por qué no se toma mi dolencia como consecuencia del accidente, si éste se presentó después de varios meses de estar con BRAZO Y HOMBRO INMOVIL
Esperando que se reevalúe mi caso y  tener el tratamiento adecuado  para mi hombro y así obtener una mejor recuperación, para una buena calidad de vida. 
Se despide cordialmente.</t>
  </si>
  <si>
    <t>326096</t>
  </si>
  <si>
    <t>19/08/2022 19:33:23</t>
  </si>
  <si>
    <t>30/08/2022 11:13:23</t>
  </si>
  <si>
    <t>19/08/2022</t>
  </si>
  <si>
    <t>9.143.934-4</t>
  </si>
  <si>
    <t>Jovana galdames Aros</t>
  </si>
  <si>
    <t>Putaendo</t>
  </si>
  <si>
    <t>89822302</t>
  </si>
  <si>
    <t>Buenas tarde me dirijo a usted por motivo de una licencia que aun no a sido pagada desde ya un mes ...por ende e ido varias veces a la sucirsl de san felipe par buscar repuesta no pasa nada e llamado por telefono tampoco e tenido reapuestas ,me dicen l llamaremos pero le mandaremos un correo no mandan nada ,de ante mano muchas gracias</t>
  </si>
  <si>
    <t>jovanagaldames@gmail.com</t>
  </si>
  <si>
    <t xml:space="preserve">ID DE RECLAMO: 326096
FECHA RESPUESTA: 30-08-2022
Estimada
Sra Jovana Galdames Aros
Presente
Junto con saludar, a través del presente se da respuesta a su reclamo N° 326096 ingresado mediante nuestro formulario OIRS, referido a la demora el pago de licencias médica folio 72910099-4 por 15 días.
Este Instituto ha revisado su requerimiento, siendo posible informar que la licencia médica por la cual consulta se encuentra tramitada y gestionada por ISL.
Visto lo anterior, informamos que con fecha 24-08-2022 la licencia médica fue pagada a través de un depósito en Su Cuenta RUT Banco Estado.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</si>
  <si>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326126</t>
  </si>
  <si>
    <t>22/08/2022 12:29:03</t>
  </si>
  <si>
    <t>03/09/2022</t>
  </si>
  <si>
    <t>26.855.992-2</t>
  </si>
  <si>
    <t>Franyer Manuel Landaeta Colmenares</t>
  </si>
  <si>
    <t>frayerlan0691@gmail.com</t>
  </si>
  <si>
    <t>973611795</t>
  </si>
  <si>
    <t>Estimados, quisiera quejarme por mi situación actual vivida en Hospital de Los Ángeles. Primero comenzar indicando que llegué a urgencias de este mismo por el corte de falange del pulgar en el trabajo, llegue a las 11:30 am del 12/08/22 con mi situación relativamente grave, me subieron a piso de pabellón a eso de las 22:00 pm y tanto mas tarde entre las 00: y 02:00 am recién me ingresaron a pabellón para intervenirme, resultado? la amputación de la falange de mi dedo pulgar izquierdo realizada por el TRAUMATOLOGO Sebastián Lizama Leñero, sin antes habérmelo informado, y resulta que ahora que me estoy atendiendo en el Hospital Clínico del Sur gracias a ustedes me instruyen mas en el tema y me informo que mi dedo se podía reconstruir de todas formas, por ende este reclamo va con el fin de hacer saber. para mi, la negligencia otorgada por el hospital por haberme tenido tantas horas ahí sin intervenirme para mas encima perder parte de mi dedo que jamas en la vida volveré a ser el mismo, reclamo la pésima atención del Dr. y repito, me cortaron el dedo sin haber necesidad.</t>
  </si>
  <si>
    <t>326132</t>
  </si>
  <si>
    <t>22/08/2022 13:25:27</t>
  </si>
  <si>
    <t>06/09/2022 17:20:14</t>
  </si>
  <si>
    <t>17.206.034-k</t>
  </si>
  <si>
    <t>pablosanhuezacruces@gmail.com</t>
  </si>
  <si>
    <t>982090814</t>
  </si>
  <si>
    <t>Todos los meses ha sido un fiasco obtener mi certificado de afiliación al ISL que me exigen en mi trabajo para pagar mi boleta de honorarios. He tenido que ir presencial junio y julio, en cada ocasión me tuvieron que registrar desde cero, yo me he registrado 2 o 3 veces online y aún no me permite obtener mi certificado en línea, para peor, cuando voy a Previred me aparece que no estoy registrado en el ISL lo que vuelve mas incomodo continuar tratando con Uds. Me he contactado 2 veces con ejecutivas por videollamada que no han podido solucionar mi problema, ellas con toda su disposición evidencian que no aparezco registrado y debo ir a la oficina de Concepción nuevamente. Lo peor es que su plataforma es tan engorrosa y desactualizada que tienen un enlace el cual arroja ERROR 404, para llegar a la sesión y registro, hay 2 plataformas distintas, una que funciona y la otra que no pero solo puedo llegar ingresando textual en el buscador de Google, para su verificación les dejo el enlace con error donde pueden apreciar al final de la página, en la pestaña EN LINEA que los dirigirá a una página con error, una vez mas sumamente inoperante su plataforma, lo mejor es el servicio por videollamada que al menos me dieron un correo de la oficina regional. Que terrible todos los meses registrarme e intentar aparecer nuevamente. Les dejo el enlace de la página desactualizada que al parecer ni se habían dado cuenta:
https://www2.isl.gob.cl/solicitud-de-certificado-de-afiliacion-2/</t>
  </si>
  <si>
    <t>326131</t>
  </si>
  <si>
    <t>22/08/2022 13:20:15</t>
  </si>
  <si>
    <t>13.113.413-4</t>
  </si>
  <si>
    <t>CARLOS FRIGERIO FUENTES</t>
  </si>
  <si>
    <t>frigerio_1975@hotmail.com</t>
  </si>
  <si>
    <t>999759773</t>
  </si>
  <si>
    <t>Mediante la siguiente informo a ustedes que efectué una denuncia por enfermedad laboral en la cual tuve atención el médico tratante en la ACHS y mi reclamo es el siguiente: el día jueves 18/08/2022 el médico me atiende y me revisa y manifiesta que en mi columna cervical pueden existir dos hernias en las cuales el me manifiesta que esa información vuelve al isl para seguir el tratamiento y estudios posteriores. por lo que el no toma en cuenta el trabajo realizado por mi que es conducir un vehículo menos de transporte privado, por lo que el me da una receta de siete días de medicamentos que por normativa de transito y recomendación de las autoridades no se deberían consumir en el trabajo de conducción (tramadol y u medicamento derivado de clonazepam) y médico tratante no entrega licencia médica, etc. Que ustedes podrán averiguar. Eso a mi parecer es una falta a la normativa de transito actuales que tienen que ser revisadas y otorgar dicho descanso o licencia a trabajos de alto riesgo que el paciente pueda tener. 
Dejo nota para su conocimiento que si llegado el caso de tener un accidente de transito bajo los efectos de estos medicamentos, haré responsable directamente a ISL por no otorgar el descanso necesario para este tipo de trabajo y las medidas. 
Atentamente, esperando una respuesta y solución al caso 
Carlos Frigerio</t>
  </si>
  <si>
    <t>326196</t>
  </si>
  <si>
    <t>23/08/2022 11:32:53</t>
  </si>
  <si>
    <t>02/09/2022 12:22:53</t>
  </si>
  <si>
    <t>04/09/2022</t>
  </si>
  <si>
    <t>9.317.224-8</t>
  </si>
  <si>
    <t>CARMEN GONZALEZ FLORES</t>
  </si>
  <si>
    <t>981996901</t>
  </si>
  <si>
    <t>Yo Carmen González Flores, Rut 9.317.224-8, funcionaria Hospital Iquique, actualmente cursando una Enfermedad Profesional reconocida por ISL, desde el día 19 enero por Covid 19, N O Resolución 1469257 del 28-02-2022.
En atención a carta presentada al ISL el día 8 agosto 2022, y no obteniendo respuesta escrita hasta el momento.
Informo lo siguiente .
  El 11 de agosto, día que tenia plazo para la presentación de continuación de mi Licencia Médica, me vi OBLIGADA a usar mi Fonasa para comprar Bono y que me atendiera algún Médico de Medicina General para plantearle mi situación.
  El día 16 agosto a las 17:51 hrs. recibo llamado de la Dra. Paola Delgado López de Clínica Iquique, quien me pregunta si me han informado que ella me iba a llamar, le contesto que NO. Se dio cuenta que ella era la que me había extendido por 10 días la licencia médica en la Clínica Iquique el día 11 agosto, y quedamos que seguro era un error de la Clínica.
A las 18:15 hrs. Me vuelve a llamar la Dra. Paola Delgado, preguntando por Karen González, porque otra vez aparecía mi número de celular en un listado que le entregó la Clínica. Y le dije que ya habíamos conversado hace un rato atrás, que seguramente era OTRO ERROR de la Clínica.
  El día 5 de agosto Clinica Iquique por medio de whatsapp me asignó hora con la especialidad de Neurología para el día 17-8-2022 a las 13:00 Hrs con el Dr. Cortés.
Al presentarme con la asistente del Dr. Cortés me solicitó el pago de la consulta médica, le indiqué que la Clínica Iquique tendría que haberla cancelado, me indicó que NO, que si no cancelaba perdería la hora.
Me puse nerviosa porque ni siquiera sabía si tendría esa cantidad en mi cuenta Rut Me vi OBLIGADA cancelar $ 52.000</t>
  </si>
  <si>
    <t>326207</t>
  </si>
  <si>
    <t>23/08/2022 12:22:34</t>
  </si>
  <si>
    <t>29/08/2022 12:24:29</t>
  </si>
  <si>
    <t>10.513.438-k</t>
  </si>
  <si>
    <t>Carlos Cristian Rojas Bustos</t>
  </si>
  <si>
    <t>carl.azul@live.com</t>
  </si>
  <si>
    <t>975327006</t>
  </si>
  <si>
    <t>Buen día, escribo ya que estoy intentando ingresar a "atención a empleadores" en ISL, luego ingreso a solicitud de certificados de gestión de adheridos en linea (con el fin de descargar certificados de adhesión, siniestralidad, etc) ingreso con mi clave única y resulta que para poder avanzar a la solicitud necesito completar datos de FORMULARIO DE ASOCIACIO´N USUARIO (REPRESENTANTE) Y EMPRESA. Sin embargo, no es posible modificar dicho formulario, por ende tampoco es posible avanzar a la solicitud de certificados. Llame a call center quien intento ayudarme pero llegábamos al mismo problema de no poder modificar formulario para avanzar, favor necesito una solución ya que constantemente requiero dichos certificados para ingresos a trabajos y no puedo estar solicitándolos cada vez que se requiera en sucursal o por video llamada, ya que es tiempo, favor sus comentarios. Quedo atento.</t>
  </si>
  <si>
    <t>Respuesta Enviada por CRM al correo carl.azul@live.com</t>
  </si>
  <si>
    <t>326215</t>
  </si>
  <si>
    <t>23/08/2022 14:32:54</t>
  </si>
  <si>
    <t>25.346.452-6</t>
  </si>
  <si>
    <t>Gabriel Fernando Toselli</t>
  </si>
  <si>
    <t>gabrielfernandotoselli@gmail.com</t>
  </si>
  <si>
    <t>936284618</t>
  </si>
  <si>
    <t>Recurso de reposición de Licencia médica N° 3 074505283-5</t>
  </si>
  <si>
    <t>326257</t>
  </si>
  <si>
    <t>23/08/2022 20:37:58</t>
  </si>
  <si>
    <t>29/08/2022 12:27:05</t>
  </si>
  <si>
    <t>Felipe Lara</t>
  </si>
  <si>
    <t>benjaemianto@hotmail.com</t>
  </si>
  <si>
    <t>948815707</t>
  </si>
  <si>
    <t>Necesito que me paguen las cotizaciones de el mes de abril de  AFP y Fonasa ya que me pagaron la lincencia médica pero no así las cotizaciones y debido a eso no e podido cobrar otras licencias médicas espero una respuesta para no dirigirme al ministerio de salud</t>
  </si>
  <si>
    <t>Respuesta Enviada por CRM al correo benjaemianto@hotmail.com</t>
  </si>
  <si>
    <t>326279</t>
  </si>
  <si>
    <t>24/08/2022 10:54:21</t>
  </si>
  <si>
    <t>29/08/2022 12:30:16</t>
  </si>
  <si>
    <t>05/09/2022</t>
  </si>
  <si>
    <t>108539771</t>
  </si>
  <si>
    <t>lilian lopez villarroel</t>
  </si>
  <si>
    <t>lilian@productostecnicos.cl</t>
  </si>
  <si>
    <t>984777168</t>
  </si>
  <si>
    <t>ESTIMADOS BUENOS DIAS, HE TRATADO DE SACAR EL CERTIFICADO DE ACCIDENTABILIDAD DE DICIEMBRE 2020 DE LA EMPRESA, NO HE PODIDO. LLAMÉ EN DOS OPORTUNIDADES A INFORMACION PARA QUE ME AYUDARAN  Y REALMENTE NUNCA ME INDICARON COMO SACARLO, LO QUE ME PARECE INAUDITO YA QUE LO HEMOS SACADO EN VARIAS OCASIONES Y NO ME DIJERON COMO HACERLO. SI ES UNA MESA DE AYUDA NO COMPRENDO.
NECESITO EL CERTIFICADO DE ACCIDENTABILIDAD DE CENTRAL DE PRODUCTOS TECNICOS LTDA RUT 76.265.534-9 DE DICIEMBRE 2020.
AGRADECERE FAVOR ENVIARLO AL CORREO lilian@productostecnicos.cl
TENEMOS LA CLAVE PARA INGRESAR, ESTABA DENTRO DE LA PAGINA Y ME FUE IMPOSIBLE, POR ESO PEDI AYUDA TELEFONICAMENTE, COSA QUE FUE MUY MALA LA ATENCIÓN.
UNA DE LAS PERSONAS QUE ME ATENDIÓN FUE EL SR. MAURICIO ILLESACA.
FAVOR NECESITO AYUDA
MUCHAS GRACIAS</t>
  </si>
  <si>
    <t>Respuesta Enviada por CRM al correo lilian@productostecnicos.cl</t>
  </si>
  <si>
    <t>326286</t>
  </si>
  <si>
    <t>24/08/2022 11:41:13</t>
  </si>
  <si>
    <t>26.782.942-k</t>
  </si>
  <si>
    <t>Jessica Serrada</t>
  </si>
  <si>
    <t>serradajc@gmail.com</t>
  </si>
  <si>
    <t>942041969</t>
  </si>
  <si>
    <t>Hola buenas tardes
Soy la paciente Jessica Carolina Serrada Montes Rut: 26.782.942-k .Me dirijo por acá para exponer mi situación.
 Las indicaciones Médicas de mi Médico tratante en el Santiago no han sido cumplidas por la ACHS de Curicó en muchas cosas , Tanto así que desde mi cirugía, no cumplieron con las curaciones, luego mis indicaciones de terapias ocupacional tampoco fueron atendidas , en mi control anterior en el mes de julio, en indicaciones del médico tenía terapias de parafina,las cuales tampoco fueron atendidas, señalando que era arcaico lo que indicaba el médico y decidieron no hacerlo , el día 22 de agosto fui a mi control médico en  Santiago nuevamente y el médico en virtud de que hay incumplimiento de sus indicaciones, me consulta si yo tengo familia en la ciudad de Santiago que pueda darme alojamiento, con el fin de realizar terapias como corresponde y con mucha rabia por la mala gestión entregada en curicó, y así yo pueda tener dichas atenciones, porque son para mí recuperación pronta , le hice saber que no tengo familia ni red de apoyo para alojar allá durante el tiempo que pueda ser atendida, e igual me indicó que yo como paciente esté atenta a las indicaciones que él dejaría y me comunique con ustedes como administrador del seguro para que se cumplieran.
Sus indicaciones el día de ayer fueron continuar mi terapia física, seguir con médico ocupacional, tener control en un mes y con transporte y traslado.   
Luego de ser atendida para renovación de mi licencia médica en la achs de curicó por la doctora, ella indica que no se cumplirá mi transporte porque no amerita para mis terapias físicas y tampoco para mis traslados a control. 
Entonces mi reclamo es el siguiente: todas las indicaciones que mi médico tratante indica en Santiago,  nunca son atendidas , no son respetadas ni tampoco cumplidas . 
 Y hoy traté de comunicarme atención médica en Santiago en el hospital del trabajador y ellos me expresan que es acá curicó donde no están respetando las indicaciones, que ellos no respetan lo que mi médico  traumatólogo me indica. 
Favor solicito puedan revisar mi caso y darme una respuesta a la brevedad posible, para poder continuar con mi tratamiento y con lo señalado por el médico, sobre todo el transporte, ya que dependo de eso para poder ir a curicó en todos los horarios que me señalan y sumado a mis secuelas que están en proceso de mejoría, realmente necesito que se respete. 
Sin más que informar
att. Jessica</t>
  </si>
  <si>
    <t>04/08/2022 12:25:50</t>
  </si>
  <si>
    <t>Respuesta enviada por CRM al correo malequa@hotmail.com</t>
  </si>
  <si>
    <t>326365</t>
  </si>
  <si>
    <t>24/08/2022 20:18:05</t>
  </si>
  <si>
    <t>29/08/2022 12:33:02</t>
  </si>
  <si>
    <t>20.034.896-6</t>
  </si>
  <si>
    <t>estefania Herrera</t>
  </si>
  <si>
    <t>estefaniascarletth85@gmail.com</t>
  </si>
  <si>
    <t>940442482</t>
  </si>
  <si>
    <t>Hola quiero hacer un reclamo para banco estado por mi cuenta de ahorro estudio quiero sacar el dinero como puedo sacarlo quiero que me den una solución</t>
  </si>
  <si>
    <t>Respuesta Enviada por CRM al correo estefaniascarletth85@gmail.com</t>
  </si>
  <si>
    <t>326366</t>
  </si>
  <si>
    <t>24/08/2022 20:19:07</t>
  </si>
  <si>
    <t>16.897.007-2</t>
  </si>
  <si>
    <t>edgardo alvarez</t>
  </si>
  <si>
    <t>edgalvarezgonzalez@gmail.com</t>
  </si>
  <si>
    <t>949824288</t>
  </si>
  <si>
    <t>Tuve licencia médica por accidente de trayecto desde noviembre 2021 hasta Junio 2022, donde en dos meses no he tenido pago de mis cotizaciones de AFP, corresponiente al mes de Enero 2022 y Abril 2022. Favor regularizar pago.</t>
  </si>
  <si>
    <t>326372</t>
  </si>
  <si>
    <t>25/08/2022 09:06:47</t>
  </si>
  <si>
    <t>06/09/2022</t>
  </si>
  <si>
    <t>14.563.011-8</t>
  </si>
  <si>
    <t>CECILIA RIVAS CERDA</t>
  </si>
  <si>
    <t>cecyrivas@yahoo.com</t>
  </si>
  <si>
    <t>968480768</t>
  </si>
  <si>
    <t>En atención a mi patología de origen laboral por enfermedad profesional Siniestro 973467, quiero evidenciar la negligencia que el Instituto de Seguridad Laboral tiene para sus pacientes, ya que actualmente me encuentro recibiendo atenciones médicas que no cumplen en tiempo ni forma, mi patología es de salud mental, se me deriva a ACHS para atenciones con Psiquiatra, comenzando los problemas, ya que según ellos me habrían citado por teléfono y no tengo registros de llamadas, dejando estipulado en sus registros que yo no conteste, situación totalmente falsa (exijo registros de llamadas), posteriormente debo acudir a ISL Villarrica por una declaración jurada (carta de compromiso), la cual, siento que no corresponde porque yo si cumplí con mis responsabilidades, y que un prestador medico se desligue lo encuentro una burla; posteriormente, se concreta cita médica, pero por agenda medica del psiquiatra, se  me derivan a otro médico PSQ., con fecha, 02-07-2022. Psiquiatra al cual se me deriva no atendía pacientes ISL, por consiguiente, se me deriva a médico general el día 06-07-2022, solo para emisión de licencias, con fecha 12-07-2022, se me agenda con otro psiquiatra en edificio Dinamarca, quien no tenía los antecedentes de mi caso, lo cual, considero una falta grave y negligencia inexcusable, finalmente PSQ., no me atiende ya que no tiene mayores antecedentes que los aportados por mi persona, producto de esta situación, posteriormente me citaron por telemedicina 18-07-2022, tercer psiquiatra, tampoco tenía mis antecedentes, además, en esta modalidad de consulta médica, jamás se me informo que debía estar de manera presencial en sucursal ACHS Villarrica, error administrativo grave, ya que me llaman de última hora, y mi domicilio es sector rural.
Por lo anteriormente expuesto, solicito revisión de mi situación, ya que todos esto problemas generaron un retroceso en mi recuperación, ya que el tratamiento y los trámites administrativos han sido negligentes y precarios, entiendo que todos estos errores son del prestador medico en convenio, pero no exculpo a ustedes de su responsabilidad en el seguimiento y vigilancia respecto de estas anomalías, que de seguro no son hechos aislados, donde ustedes debieran fiscalizar de manera rigurosa y velar por la oportunidad y calidad de la atención.
Finalmente, solicito priorizar mi situación expuesta, ya que necesito recuperarme lo más pronto posible para volver a mi lugar de trabajo, ya que producto de todas estas situaciones, incluso en una citación en el retorno a mi domicilio tuve un accidente con mi auto y ustedes no se hacen responsable de esas situaciones, es por ello, que requiero recuperarme lo más pronto posible para evitar viajes desagradables por citaciones sin resolutividad.</t>
  </si>
  <si>
    <t>326370</t>
  </si>
  <si>
    <t>25/08/2022 02:42:37</t>
  </si>
  <si>
    <t>29/08/2022 12:45:22</t>
  </si>
  <si>
    <t>Quiero saber porque el pago de mis licencias médicas es por un monto de 700 mil pesos y tanto, si mis ingresos estaban sobre los 900 mil pesos. Por favor necesito me aclaren de la manera más trasparente posible. Como ya les dije mis ingresos estaban por encima del pago que vengo percibiendo desde el día 1 de mi accidente de trayecto. 
Gracias de antemano.</t>
  </si>
  <si>
    <t>Respuesta Enviada por CRM al correo jhonnya1612@gmail.com</t>
  </si>
  <si>
    <t>23/08/2022 15:53:06</t>
  </si>
  <si>
    <t>Respuesta enviada por CRM al correo luis.miranda.alfaro90@gmail.com</t>
  </si>
  <si>
    <t>326392</t>
  </si>
  <si>
    <t>25/08/2022 12:38:58</t>
  </si>
  <si>
    <t>31/08/2022 17:35:44</t>
  </si>
  <si>
    <t>16.331.628-5</t>
  </si>
  <si>
    <t>jose toledo caviedes</t>
  </si>
  <si>
    <t>jose.toledo.caviedes31@gmail.com</t>
  </si>
  <si>
    <t>942890659</t>
  </si>
  <si>
    <t>Buenos días,  soy Jose Toledo Caviedes, trabajador de la empresa "farmacia marga marga Ltda" , necesito información sobre el pago de las licencias laborales pagadas por uds y el detalle de ellas, por diferencias de los montos pagados y que van en desmedro de mi liquidación normal , ya que al ser accidente de trayecto no debería tener tales descuentos y si fuese así me expliquen el detalle de ellos por favor. 
las licencias comenzaron el dia 25 de julio y terminaron el dia 23 de agosto, 1ra 14 dias Numero licencia, #0736759276 , 2da 10 dias  #0747992711 y 3ra de 6 dias #0747992711.
De ante mano gracias,  quedo atento a su respuesta  .</t>
  </si>
  <si>
    <t>Se revisa SPM y SLME</t>
  </si>
  <si>
    <t xml:space="preserve">ID DE RECLAMO: 326392
FECHA RESPUESTA: 31-08-2022
Estimado
Don José Toledo Caviedes
Presente
Junto con saludar, a través del presente se da respuesta a su reclamo N° 326392 ingresado mediante nuestro formulario OIRS, referido a que considera que el pago recibido por las tres licencias médicas fue menor al que usted percibe mensualmente.
Este Instituto ha revisado su requerimiento, siendo posible informar que se revisó el cálculo de las tres licencias médicas y se comparó a sus tres últimas liquidaciones de sueldo.
Visto lo anterior, informamos que no se aprecia algún error en el cálculo de sus licencias médicas, ya que por normativa el monto que se utiliza para calcular estas es el total imponible y en su caso también existe monto no imponible, que al momento de calcular sus licencias no se puede considerar. Todo lo antes expuesto se explicó a través de una llamada telefónica el día 31-08-2022.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</si>
  <si>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326445</t>
  </si>
  <si>
    <t>25/08/2022 22:33:14</t>
  </si>
  <si>
    <t>06/09/2022 09:44:31</t>
  </si>
  <si>
    <t>7.576.940-7</t>
  </si>
  <si>
    <t>Norberto Palacios Lopez</t>
  </si>
  <si>
    <t>mvtn196027@gmail.com</t>
  </si>
  <si>
    <t>974676168</t>
  </si>
  <si>
    <t>75769407</t>
  </si>
  <si>
    <t>Solicito cambio de Sicólogo, ya que en reiteradas oportunidades Norberto viaja a Talca para ser atendido no más de 15 a 20 minutos los cuales encuentro que no corresponde ya que la idea es que sea tratado por el profesional con el tiempo que le corresponde y no a la ligera, en el traslado que va desde talca a Linares y viceversa a veces se ha llegado a demorar hasta 4 horas lo cual no corresponde ya que por ser atendido 15 minutos el paciente llega demasiado cansado, y dentro de sus patologías es diabético por lo que no puede estar más de 3 horas sin comer.  Solicito por ultimo que online.</t>
  </si>
  <si>
    <t>01/08/2022 13:36:19</t>
  </si>
  <si>
    <t>con fecha 01/08/2022 se da respuesta se cierra caso</t>
  </si>
  <si>
    <t>se da respuesta via mail</t>
  </si>
  <si>
    <t>326520</t>
  </si>
  <si>
    <t>29/08/2022 08:32:33</t>
  </si>
  <si>
    <t>06/09/2022 11:37:10</t>
  </si>
  <si>
    <t>10/09/2022</t>
  </si>
  <si>
    <t>135876550</t>
  </si>
  <si>
    <t>CLAUDIA ANDREA ALVAREZ PEREZ</t>
  </si>
  <si>
    <t>claudiaalvarez09.ca@gmail.com</t>
  </si>
  <si>
    <t>950953590</t>
  </si>
  <si>
    <t>13.587.655-0</t>
  </si>
  <si>
    <t>CLAUDIA ALVAREZ PEREZ</t>
  </si>
  <si>
    <t>Consulta y reclamo</t>
  </si>
  <si>
    <t>326521</t>
  </si>
  <si>
    <t>29/08/2022 08:49:16</t>
  </si>
  <si>
    <t>06/09/2022 11:34:11</t>
  </si>
  <si>
    <t>claudiaalvarez09ca@gmail.com</t>
  </si>
  <si>
    <t>Mediante este canal es que quiero exponer accidente ocurrido con fecha 19 de agosto del presente año, en donde la I. Municipalidad de Diego de Almagro se encontraba celebrado su aniversario, estando en plaza de arma fui atropellada por carros de diversión en la plaza quedando con mucho dolor e imposibilitada de caminar para ello el encargado de seguridad de la Municipalidad trajo la ambulancia de la ACHS que se encontraba allí en ese momento,  fui trasladada a hospital Florencio Vargas Díaz de Diego de Almagro, llegando a la unidad de urgencia sufro caída en camilla desde ambulancia de ACHS al suelo, lo que me provoco un dolor en espalda baja el que mantengo hasta la fecha, si bien durante el dia puedo caminar; pero en la tarde tengo la pierna hinchada y ya no logro soportar el dolor.
Ese dia ACHS me paso a la unidad de urgencia y se retiro, sin dar una respuesta en cuanto la caída que sufrí. Es por ello que me encuentro realizando el reclamo , debo recalcar que no soy funcionaria municipal; pero estaba participando del desfile en conjunto con mi hija pequeña cuando fui embaucada por estos carros pequeños de recreación; pero el actuar de la ACHS no fue el correcto. Es por ello que pido ser atendida y logren solucionar mi tema de dolor producto de la caída en camilla, que me tiene muy afectada.</t>
  </si>
  <si>
    <t>326555</t>
  </si>
  <si>
    <t>29/08/2022 12:47:09</t>
  </si>
  <si>
    <t>01/09/2022 12:15:59</t>
  </si>
  <si>
    <t>6.096.298-7</t>
  </si>
  <si>
    <t>Luis Eduardo Guerra Olmos</t>
  </si>
  <si>
    <t>luisguerraolmos@gmail.com</t>
  </si>
  <si>
    <t>99865010</t>
  </si>
  <si>
    <t>60962987</t>
  </si>
  <si>
    <t>Tuve un accidente de trayecto, a unos metros de la salida de mi trabajo, fui derivado al hospital mas cercano y el médico no me atendió como correspondía y me dio el alta. Debido a eso seguí con muchos dolores en cama y a los 10 trascurrido el accidente mi jefe directo me mando a la achs por intermedio de isl ahi me atendieron y dentro de los exámenes el médico me dio los resulados y me dijo q tenia los ligamenos de la pierna cortados y que necesitaba operación, pero no podian ya que no pertenecia a la achs entonces me dio de alta. Y sigo con mucho dolor y casi sin poder caminar</t>
  </si>
  <si>
    <t>16/08/2022 13:38:08</t>
  </si>
  <si>
    <t>Respuesta enviada por CRM al correo carolaliceraneuro@gmail.com</t>
  </si>
  <si>
    <t>10/08/2022 15:28:59</t>
  </si>
  <si>
    <t xml:space="preserve">ID DE RECLAMO: 324542
FECHA RESPUESTA: 10-08-2022
Estimado
Don Alejandro Maureira López
Presente
 Junto con saludar, a través del presente se da respuesta a su reclamo N° 324542 ingresado mediante nuestro formulario OIRS, referido a la demora en el pago de la licencia médica folio 71051652-9.
Este Instituto ha revisado su requerimiento, siendo posible informar que la licencias por la cual consulta fue tramitada, pero presento problemas ya que originalmente fue emitida tipo 5, siendo que debía ser tipo 6, razón por lo que la tramitación de licencia tardo más de lo normal.
Visto lo anterior, informamos a usted que la licencia médica por la cual consulta fue calculada el 05-08-2022 y el pago estará disponible en su Cuenta Rut en 7 días hábiles más.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</si>
  <si>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326626</t>
  </si>
  <si>
    <t>29/08/2022 17:27:28</t>
  </si>
  <si>
    <t>05/09/2022 12:43:30</t>
  </si>
  <si>
    <t>13.536.458-4</t>
  </si>
  <si>
    <t>Carmen diaz araya</t>
  </si>
  <si>
    <t>Punitaqui</t>
  </si>
  <si>
    <t>carmen.diaza76@gmail.com</t>
  </si>
  <si>
    <t>986467792</t>
  </si>
  <si>
    <t>el motivo de mi reclamo es por que quiero saber por que no soy beneficiaria del bono aporte familiar permanente y por ende el bono de invierno , siendo que yo a diciembre del 2021 estaba autorizada la asignación familiar , ruego a ud una pronta respuesta !!!!!!!!</t>
  </si>
  <si>
    <t>326637</t>
  </si>
  <si>
    <t>30/08/2022 02:55:33</t>
  </si>
  <si>
    <t>06/09/2022 15:48:15</t>
  </si>
  <si>
    <t>11/09/2022</t>
  </si>
  <si>
    <t>26.601.152-0</t>
  </si>
  <si>
    <t>Maryan Manzanilla</t>
  </si>
  <si>
    <t>gmanzanilla25@gmail.com</t>
  </si>
  <si>
    <t>951375351</t>
  </si>
  <si>
    <t>Quería presentar un reclamo por unas licencias la cual no fueron pagadas con el monto correcto ya que fue mucho menos del cálculo, se envió el caso a revisión en el mes de junio y aún no hay respuesta del pago del retroactivo ni de las licencias pendientes por pagar, agradezco pronta respuesta ya que aún me encuentro de licencia y es mi único sustento económico</t>
  </si>
  <si>
    <t>326646</t>
  </si>
  <si>
    <t>30/08/2022 10:54:40</t>
  </si>
  <si>
    <t>17.571.945-8</t>
  </si>
  <si>
    <t>JOSE MANUEL PACHECO GALLEGOS</t>
  </si>
  <si>
    <t>jpachecogallegos@gmail.com</t>
  </si>
  <si>
    <t>984005193</t>
  </si>
  <si>
    <t>SOLICITO SE VEA CON URGENCIA EL TEMA DE MI PRÓTESIS DEL BRAZO IZQUIERDO, DEBIDO A QUE HE TENIDO QUE IR EN VARIAS OCASIONES A SANTIAGO AL HOSPITAL DEL TRABAJADOR, ME DERIVAN PARA SER EVALUADO CON PROTEX (AL MENOS EN 4 OCASIONES) Y ME DAN TIEMPOS DE ESPERA DE AL MENOS 6 MESES SIN TENER RESPUESTA O RETROALIMENTACIÓN DE MI CASO. A LA FECHA SIGO ESPERANDO POR LA SOLUCIÓN DEFINITIVA PARA MI PRÓTESIS, MI ÚLTIMO CONTROL MÉDICO EN RELACIÓN A ÉSTE TEMA EN HOSPITAL DEL TRABAJADOR EN SANTIAGO FUE EL 17-06-2022, SIN RESPUESTA A LA FECHA DE PARTE DE ACHS Y SÓLO DESDE PROTEX SE COMUNICARON CONMIGO PARA INDICAR QUE NO HABÍA PRÓTESIS DE ACUERDO A LO SOLICITADO POR MÉDICO Ó INSUMOS</t>
  </si>
  <si>
    <t>326647</t>
  </si>
  <si>
    <t>30/08/2022 11:02:33</t>
  </si>
  <si>
    <t>06/09/2022 16:30:01</t>
  </si>
  <si>
    <t>116287935</t>
  </si>
  <si>
    <t>LUIS SAN MARTIN</t>
  </si>
  <si>
    <t>lfsanmartinpulgar@gmail.com</t>
  </si>
  <si>
    <t>956454480</t>
  </si>
  <si>
    <t>19160191k</t>
  </si>
  <si>
    <t>valentina san martin</t>
  </si>
  <si>
    <t>Valentina asistió a INSTITUTO TRAUMATOLOGICO por atención de urgencia por accidente de trabajo, lo cual mencionó al señor Yañez quien hizo el ingreso, pero este desconoció que este centro asistencial forma parte del sistema de prestadores y por lo que nos estamos dando cuenta NO CONOCE EL PROCEDIMIENTO y ante esto la ingresó como atención normal imposibilitando hacer uso de sus prestaciones como trabajador.
Yo, su jefe directo me comuniqué con central telefónica del Instituto Traumatológico quienes tampoco están al tanto de que existe el ISL .
este desconocimiento en los procedimientos solo afecta a los trabajadores que aparte de sufrir un accidente deben lidiar con la falta de preparación y conocimientos de los encargados de ingreso a los sistemas de atención publica de salud.
Espero que el ISL se haga cargo de capacitar al personal de servicos publicos adscritos al sistema de prestadores en cuanto a los procedimientos.
Quedo a la espera de una rsuesta y solucion al caso</t>
  </si>
  <si>
    <t>02/08/2022 16:27:06</t>
  </si>
  <si>
    <t>Se entrega respuesta con fecha 02-08-2022</t>
  </si>
  <si>
    <t>01/08/2022 11:47:10</t>
  </si>
  <si>
    <t>CON FECHA 01/08/2022 SE ENVIA RESPUESTA, RECLAMO EXTRA LEY</t>
  </si>
  <si>
    <t>326677</t>
  </si>
  <si>
    <t>30/08/2022 14:41:28</t>
  </si>
  <si>
    <t>12.882.025-6</t>
  </si>
  <si>
    <t>paola velasoc</t>
  </si>
  <si>
    <t>contacto@corraleschile.cl</t>
  </si>
  <si>
    <t>988323352</t>
  </si>
  <si>
    <t>18.843.892-K</t>
  </si>
  <si>
    <t>genaro henriquez</t>
  </si>
  <si>
    <t>Soy representante legal de mi propia empresa. Corrales Chile SPA, rut  76.502.523-0. Solicité debido a un accidente laboral, orientación telefónica para poder acceder al beneficio de atención en la ACHS. Me indicaron que podía acceder a la ACHS de la Unión o de Valdivia. Por cercanía, elegimos La Unión. Al llegar ahí nos indicaron que No tenían el profesional traumatólogo que por teléfono el funcionario de ISL aseguró que tenían. Tampoco están actualizados los números de teléfonos de la ACHS de Los Ríos en la página web de ISL. Hemos trasladado de manera independiente al trabajador porque no tenemos respuestas rápidas ni oportunas de parte de ISL y encima de eso, nos dan información errada y nos hacen perder tiempo y recursos. Sería bueno que pudieran actualizar los número de emergencia donde llamar para evitar pérdidas de tiempo y malos ratos. Gracias</t>
  </si>
  <si>
    <t>326679</t>
  </si>
  <si>
    <t>30/08/2022 14:48:40</t>
  </si>
  <si>
    <t>16.160.939-0</t>
  </si>
  <si>
    <t>ESTEFANIE AGUILERA</t>
  </si>
  <si>
    <t>estefanie.aguilera@gmail.com</t>
  </si>
  <si>
    <t>984735330</t>
  </si>
  <si>
    <t>ESTUVE CON LICENCIA MÉDICA COVID DESDE EL 09 AL 13 DE ENERO 2022 POR CONTACTO ESTRECHO LABORAL Y LUEGO DE ELLO SE ME INFORMÓ POR LA SEREMI QUE SE ME EXTENDERÍA LA LICENCIA POR 11 DÍAS MÁS, DESDE EL 14 AL 24 DE ENERO 2022,  LO CUAL INFORMÉ A TRAVÉS DE CORREO A SRA. CARMEN VERGARA OBREQUE mail cvergarao@isl.gob EL DÍA 14/01/2022, QUIEN ME INDICÓ SE HABÍA DERIVADO EL CASO A COORDINADORA ARAUCANÍA PARA EFECTOS DE LA TRAMITACIÓN DE LA EXTENSIÓN. A LA FECHA NO HE OBTENIDO RESPUESTA POR PARTE DEL ISL, A PESAR QUE HE CONSULTADO REITERADAMENTE MI CASO, POR LO QUE NO SE ME HA PAGADO MONTO ALGUNO POR ESTE CONCEPTO,. DESDE LA SEREMI ME INDICAN QUE EL RESPONSABLE DE LA TRAMITACIÓN DE ESTAS LICENCIAS ES EL ISL POR SER CONTAGIO LABORAL, POR LO QUE SOLICITO DAR RESPUESTA URGENTE A ESTE REQUERIMIENTO, NO ES POSIBLE QUE TENGA 16 DÍAS SIN PAGO DE MI REMUNERACIÓN POR LA NULA GESTIÓN DE LA ENTIDAD ENCARGADA DE ELLO.</t>
  </si>
  <si>
    <t>326717</t>
  </si>
  <si>
    <t>30/08/2022 16:22:45</t>
  </si>
  <si>
    <t>02/09/2022 12:40:17</t>
  </si>
  <si>
    <t>18.131.276-9</t>
  </si>
  <si>
    <t>carlos arroyo</t>
  </si>
  <si>
    <t>carlosarroyo947@gmail.com</t>
  </si>
  <si>
    <t>950052967</t>
  </si>
  <si>
    <t>El isl se equivoco de cuenta, siendo asi por ese motivo atrasaron mas el pago de mi licencia la cual deberia haber estar pagado hace mucho rato.</t>
  </si>
  <si>
    <t>01/08/2022 12:37:52</t>
  </si>
  <si>
    <t>se da respuesta via mail 01/08/2022</t>
  </si>
  <si>
    <t>05/08/2022 12:54:41</t>
  </si>
  <si>
    <t>05/08/2022</t>
  </si>
  <si>
    <t xml:space="preserve">ID DE RECLAMO: 324682
FECHA RESPUESTA: 04-08-2022
Estimada
Catalina Zagal
Presente
Junto con saludar, a través del presente se da respuesta a su reclamo N° 324682 ingresado mediante nuestro
formulario OIRS, no pago de licencia médica.
Este Instituto ha revisado su requerimiento, siendo posible informar mediante el presente lo siguiente:
Hemos revisado nuestros sistemas y no tenemos licencias médicas a su nombre, lo más probable que su licencia
sea de tipo común y por tal motivo nuestra institución no paga ese beneficio, eso lo paga la Compin o la caja de
compensación a la cual su empleador esté adherido.
Le comentó que le hemos llamado para obtener más información de su caso, pero lamentablemente no hemos
tenido respuesta (el número que llama no se encuentra disponible), de todas maneras, seguiremos insistiendo al
celular para poderle orientar, si usted otro número de teléfono le rogamos lo envíe al siguiente correo
atacama@isl.gob.cl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4/8/22, 9:42 Correo de Instituto de Seguridad Laboral - OIRS N° 324682
https://mail.google.com/mail/u/1/?ik=e1ca129bec&amp;view=pt&amp;search=all&amp;permthid=thread-a%3Ar6354485949234829530&amp;simpl=msg-a%3Ar63561384… 2/2
OIRS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</si>
  <si>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326731</t>
  </si>
  <si>
    <t>31/08/2022 09:04:07</t>
  </si>
  <si>
    <t>12/09/2022</t>
  </si>
  <si>
    <t>214326523</t>
  </si>
  <si>
    <t>Olga Achahuanco Espinoza</t>
  </si>
  <si>
    <t>sicuani2020@gmail.com</t>
  </si>
  <si>
    <t>967147484</t>
  </si>
  <si>
    <t>21.432.652-3</t>
  </si>
  <si>
    <t>mi pago de mi licencia me a venido 367,020,si mi sueldo es de 475,000 mil pesos,quisiera saber a que se debe ese error.</t>
  </si>
  <si>
    <t>10/08/2022 15:38:24</t>
  </si>
  <si>
    <t>Se realiza solicitud de reingreso la cual es aceptada por nuestra contraloria médica.</t>
  </si>
  <si>
    <t xml:space="preserve">ID DE RECLAMO: 324692
FECHA RESPUESTA: 10-08-2022
Estimada
Sra. Luz Tihuel
Presente
 Junto con saludar, a través del presente se da respuesta a su reclamo N° 324692 ingresado mediante nuestro formulario OIRS, referido a los malestares a la rodilla que aún persisten y los cuales son secuelas del accidente.
Este Instituto ha revisado su requerimiento, siendo posible informar que para gestionar una nueva evaluación médica de su rodilla y pesquisar que aún existen secuelas se debe ingresar una solicitud de reingreso.
Visto lo anterior, informamos a usted que en base a lo expresado en su Reclamo se envió una solicitud de reingreso a nuestra unidad de Salud Laboral Regional la cual fue autorizada, debe estar atenta a su teléfono ya que desde el prestador médico la llamaran para darle una hora con traumatólogo.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</si>
  <si>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326752</t>
  </si>
  <si>
    <t>31/08/2022 13:46:50</t>
  </si>
  <si>
    <t>17.620.297-1</t>
  </si>
  <si>
    <t>moises encina</t>
  </si>
  <si>
    <t>encinamoics@gmail.com</t>
  </si>
  <si>
    <t>975310528</t>
  </si>
  <si>
    <t>77.295.431-k</t>
  </si>
  <si>
    <t>altos de rauten spa</t>
  </si>
  <si>
    <t>Buenas tardes mi reclamo consiste en que ingrese un formulario de asociación para poder ingresar mi empresa con personalidad jurídica el día 04/08/2022 con numero de solicitud 24177 según lo que se me indico por canal telefónico tenia un tiempo de espera de 5 días hábiles y aun no he tenido respuesta a mi solicitud, llame nuevamente lo que se me indico escribiera un correo, del que tampoco he obtenido respuesta, esperando una respuesta dentro de los plazos establecidos me despido atentamente.</t>
  </si>
  <si>
    <t>03/08/2022 11:17:58</t>
  </si>
  <si>
    <t>Se emite respuesta con fecha 03-08-2022</t>
  </si>
  <si>
    <t>01/08/2022 09:50:54</t>
  </si>
  <si>
    <t>04/08/2022 12:28:43</t>
  </si>
  <si>
    <t>01/08/2022 18:23:52</t>
  </si>
  <si>
    <t>Se solicita a unidad de prestaciones médicas antecedentes.</t>
  </si>
  <si>
    <t>18/08/2022 15:16:32</t>
  </si>
  <si>
    <t>Con fecha de hoy jueves 18/08/2022 se cierra caso y se da respuesta a usuaria.</t>
  </si>
  <si>
    <t>02/08/2022 10:05:11</t>
  </si>
  <si>
    <t>Se revisa sistema registro independiente.</t>
  </si>
  <si>
    <t>01/08/2022 09:54:02</t>
  </si>
  <si>
    <t xml:space="preserve">Respuesta enviada por CRM al correo angeles.rodriguez.mc@gmail.com </t>
  </si>
  <si>
    <t>05/08/2022 16:22:50</t>
  </si>
  <si>
    <t>se solicita a unidad de sil de nivel central informar respecto a pago de sil por aislamiento</t>
  </si>
  <si>
    <t xml:space="preserve">Estimada Sra. Daniela Villa Ramírez
Presente
Junto con saludar, a través del presente se da respuesta a su reclamo N° 324831 ingresado mediante nuestro formulario OIRS, referido a pago de licencia médica.
Este Instituto ha revisado su requerimiento, siendo posible informar mediante el presente lo siguiente: Se ha tomado contacto con analista de cálculo de subsidios de Nivel Central, con la finalidad de informar su situación.
Visto lo anterior, indicamos a usted que el pago de su licencia médica folio 10855047-3, inicio reposo desde 03-06-22 al 08-06-22, se encuentra calculada y aprobado, y el pago debería estar disponible a más tardar el miércoles 10 de agosto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FELIPE JARA AREVALO  
DIRECCIÓN REGIONAL DEL MAULE
INSTITUTO DE SEGURIDAD LABORAL
</t>
  </si>
  <si>
    <t>05/08/2022 16:17:44</t>
  </si>
  <si>
    <t>se hace consulta a unidad de subsidios por el no pago de licencia medica por aislamiento</t>
  </si>
  <si>
    <t xml:space="preserve">Estimada Sra. Estibaly Ramírez Contrera
Presente
Junto con saludar, a través del presente se da respuesta a su reclamo N° 324832 ingresado mediante nuestro formulario OIRS, referido a pago de licencia médica.
Este Instituto ha revisado su requerimiento, siendo posible informar mediante el presente lo siguiente: Se ha tomado contacto con analista de cálculo de subsidios de Nivel Central, con la finalidad de informar su situación.
Visto lo anterior, indicamos a usted que el pago de su licencia médica folio 10855062-7, inicio reposo desde 04-06-22 al 08-06-22, se encuentra calculada y aprobado, y el pago debería estar disponible a más tardar el martes 9 de agosto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FELIPE JARA AREVALO  
DIRECCIÓN REGIONAL DEL MAULE
INSTITUTO DE SEGURIDAD LABORAL
</t>
  </si>
  <si>
    <t>01/08/2022 10:01:42</t>
  </si>
  <si>
    <t>Respuesta enviada por CRM al correo ema.arellano@gmail.com</t>
  </si>
  <si>
    <t>04/08/2022 09:48:23</t>
  </si>
  <si>
    <t>03/08/2022 11:34:27</t>
  </si>
  <si>
    <t>Se entrega respuesta con fecha 03-08-2022</t>
  </si>
  <si>
    <t>325020</t>
  </si>
  <si>
    <t>01/08/2022 02:30:59</t>
  </si>
  <si>
    <t>05/08/2022 10:46:37</t>
  </si>
  <si>
    <t>13/08/2022</t>
  </si>
  <si>
    <t>16.257.648-8</t>
  </si>
  <si>
    <t>Josselyn bertrin cuevas</t>
  </si>
  <si>
    <t>963470217</t>
  </si>
  <si>
    <t>Josselyn bertrib cuevas</t>
  </si>
  <si>
    <t>Licencia medica 3-71313666 con fecha 15 de julio 2022 fue autorizada a pago y a la fecha subsidio no ha sido cancelado.</t>
  </si>
  <si>
    <t>CHINA</t>
  </si>
  <si>
    <t>Respuesta enviada por CRM al correo jbertrib@gmail.com</t>
  </si>
  <si>
    <t>16/08/2022 15:15:04</t>
  </si>
  <si>
    <t xml:space="preserve">ID DE RECLAMO: 325017
FECHA RESPUESTA: 16-08-2022
Estimada
Sra. Nelita Utreras Henríquez
Presente
Junto con saludar, a través del presente se da respuesta a su reclamo N° 325017 ingresado mediante nuestro formulario OIRS, referido a que en calidad de usuaria del Hospital Gustavo Fricke informa que padece de múltiples patologías las cuales no han sido atendidas ni resueltas por el Hospital.
Este Instituto ha revisado su requerimiento, siendo posible informar que, al revisar su RUT en nuestro sistema, usted no se encuentra afiliada al Instituto de Seguridad Laboral.
Visto lo anterior, informamos a usted que ingreso su Reclamo en la OIRS equivocada, ya que nosotros administramos el Seguro Contra Accidentes y Enfermedades Profesional, pero de igual forma se ingresó el Reclamo en la OIRS del Hospital Gustavo Fricke la cual tiene el siguiente número de seguimiento 1818006.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</si>
  <si>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325153</t>
  </si>
  <si>
    <t>02/08/2022 11:39:12</t>
  </si>
  <si>
    <t>18/08/2022 15:41:07</t>
  </si>
  <si>
    <t>14/08/2022</t>
  </si>
  <si>
    <t>15.407.954-8</t>
  </si>
  <si>
    <t>Juan Carlos lara</t>
  </si>
  <si>
    <t>pollo1412198232@gmail.com</t>
  </si>
  <si>
    <t>953584770</t>
  </si>
  <si>
    <t>Hola  mi caso es el siguiente tengo tres licencias médicas del isl pagadas mi pregunta es por q la cuarta  no me l quieren pagar  todas las otras alos 13 días estaban depositadas y la última  aún nada  estoy todos los días llamando para preguntar  y aún nada  son 21 días  de licencia q los nesesito</t>
  </si>
  <si>
    <t>Respuesta enviada por CRM al correo pollo1412198232@gmail.com</t>
  </si>
  <si>
    <t>325161</t>
  </si>
  <si>
    <t>02/08/2022 12:56:46</t>
  </si>
  <si>
    <t>09/08/2022 16:40:35</t>
  </si>
  <si>
    <t>16.791.977-4</t>
  </si>
  <si>
    <t>LADY SOLEDAD VIDELA CUEVAS</t>
  </si>
  <si>
    <t>emantmat@hotmail.com</t>
  </si>
  <si>
    <t>983932451</t>
  </si>
  <si>
    <t>77.575.953-4</t>
  </si>
  <si>
    <t>TELECOMUNICACIONES VARAS Y VIDELA COMPAÑIA LIMITADA</t>
  </si>
  <si>
    <t>se declararon las cotizaciones del mes de junio 2022 y  las pague el día 26 de  julio 2022, y fui a sacar un certificado de afiliación empresa nueva  y no aparecen las cotizaciones de ese mes. ya que al pagar en previred la  mutual no estaba. y ahora me dicen que debo pagar con multas</t>
  </si>
  <si>
    <t>325205</t>
  </si>
  <si>
    <t>02/08/2022 21:36:57</t>
  </si>
  <si>
    <t>09/08/2022 11:30:30</t>
  </si>
  <si>
    <t>4.785.925-5</t>
  </si>
  <si>
    <t>Alberto Guzman Rojas</t>
  </si>
  <si>
    <t>alguroj2@gmail.com</t>
  </si>
  <si>
    <t>225276458</t>
  </si>
  <si>
    <t>Estoy esperando (meses) para obtener cita con medico oftalmologo que resolvera mis patologias 
en mi ojo derecho.Me hice los examenes AFG y OCT indicados en el  Servicio Oftalmologia del htal B.Luco .</t>
  </si>
  <si>
    <t>Respuesta enviada por CRM al correo alguroj2@gmail.com</t>
  </si>
  <si>
    <t>325282</t>
  </si>
  <si>
    <t>04/08/2022 08:13:45</t>
  </si>
  <si>
    <t>19/08/2022 09:28:32</t>
  </si>
  <si>
    <t>Basado en un reclamo anterior respecto a mi licencia médica me informaron que el pago de mi licencia llegaría a más tardar  el día de ayer situación que no sucedió y hasta la fecha sigo esperando mi pago el cual se ha demorado mucho tiempo, espero una pronta solución y recibir mi pago pronto</t>
  </si>
  <si>
    <t xml:space="preserve">se hace consulta a nivel central </t>
  </si>
  <si>
    <t>Estimada Sra. Daniela Inostroza Reyes
Presente
Junto con saludar, a través del presente se da respuesta a su reclamo N° 325282 ingresado
mediante nuestro formulario OIRS, referido a pago de licencia médica.
Este Instituto ha revisado su requerimiento, siendo posible informar mediante el presente lo
siguiente: Se ha tomado contacto con analista de cálculo de subsidios de Nivel Central, con la
finalidad de informar su situación.
Visto lo anterior, indicamos a usted que su licencia médica folio 10855052-k, inicio reposo desde
03-06-22 al 08-06-22, se encuentra pagada con fecha 11 de agosto, y su monto fue abonado a
su cuenta corriente de Banco Falabella.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FELIPE JARA AREVALO
DIRECCIÓN REGIONAL DEL MAULE
INSTITUTO DE SEGURIDAD LABORAL</t>
  </si>
  <si>
    <t>325323</t>
  </si>
  <si>
    <t>04/08/2022 14:18:04</t>
  </si>
  <si>
    <t>09/08/2022 16:36:44</t>
  </si>
  <si>
    <t>27.186.386-1</t>
  </si>
  <si>
    <t>Daniel Velasquez</t>
  </si>
  <si>
    <t>daniel1380v@gmail.com</t>
  </si>
  <si>
    <t>964313266</t>
  </si>
  <si>
    <t>77.295.468-9</t>
  </si>
  <si>
    <t>Construcciones Velasquez Bencomo Daniel José</t>
  </si>
  <si>
    <t>Buenas tardes hace un mes me llegó un correo donde me indicaban de una devolución de 65000 pesos chilenos por concepto de seguro social de accidente del trabajo y enfermedades profesionales,la cual no se me a cancelado a mi cuenta asignada</t>
  </si>
  <si>
    <t>325352</t>
  </si>
  <si>
    <t>04/08/2022 23:46:08</t>
  </si>
  <si>
    <t>26/08/2022 16:17:55</t>
  </si>
  <si>
    <t>26/08/2022</t>
  </si>
  <si>
    <t>16.000.282-4</t>
  </si>
  <si>
    <t>guillermo jose corominas lauga</t>
  </si>
  <si>
    <t>lauga.corominas15@live.cl</t>
  </si>
  <si>
    <t>982469779</t>
  </si>
  <si>
    <t>solicito por favor una nueva revisión del dictamen anterior, poder tener la autorización de tener 2 cuidadoras nocturnas, de cuarto turno modificado nocturno desde las  21:00hrs a 09:00hrs de lunes a domingo, mas mi cuidador diurno que trabaja conmigo hace 4 años y su turno es de 10:00hra a 19:00hrs de lunes a viernes. desgraciadamente esta solicitud fue negada, dándome solo la opción de cuidados 24/7, lo cual no necesito y me complicaría la vida literal y psicológicamente, al no acoger mi solicitud, me condenarían a tener a 4 personas distintas en mi casa, conviviendo con toda mi familia, lo cual para mi es totalmente invasivo en mi día a día, lo peor de esto, es que mi cuidador que trabaja conmigo hace 4 años, que es de mi total confianza, parte importante en mi día a día, quien me hace todos los procedimientos y me acompaña a todos lados, es prácticamente uno mas de la familia, tendría que renunciar,  para mi seria muy lamentable y me afectaría mucho su salida. Tengo la autorización de la empresa Myra salud, atravez de Jacqueline Fernandes de la reguera, tengo la autorizacion de clinica los carrera, atraves de las enfermeras Cinthya Alfaro, Grace Sanchez y el ciruja plástico Carlos Pizarro. Todos ellos aceptaron la solicitud de poder tener esa modificación a mis cuidados nocturnos y diurnos, solo estaré con cuidados familiares los dias sábados y domingos desde las 09:00hrs hasta las 21:00hrs y será con mi familia, la que me a cuidado 12 años sin ayuda de ningún cuidador nocturno, . espero de todo corazon y le hablo con mucha humildad al comité del ISL que toma mi caso, en especial a Cristina Jordana ,  que puedan reconsiderar su decisión y darme la posibilidad de tener este turno especial, que tendrá en mismo cuidado y atención que con un turno 24/7. se agradece y espera una buena acogida y pronta respuesta, ya que llevo 2 semanas sin cuidados nocturnos desde mi operación. Se despide Atte Guillermo Corominas. paciente ISL</t>
  </si>
  <si>
    <t>Se envia a la unidad de salud laboral regional</t>
  </si>
  <si>
    <t xml:space="preserve">ID DE RECLAMO: 325352
FECHA RESPUESTA: 26-08-2022
Estimado
Don Guillermo Corominas
Presente
Junto con saludar, a través del presente se da respuesta a su reclamo N° 325352 ingresado mediante nuestro formulario OIRS, referido a su petición de que se reconsidere continuar con el mismo cuidador, debido a que ahora han aumentado la cantidad de horas y se realizarán cambios en el personal que lo cuida, lo que le provoca incomodidad, ya que indica que pasaran cerca de 4 personas diariamente por su domicilio.
Este Instituto ha revisado su requerimiento, siendo posible informar que se derivó su petición al área de Salud Laboral Regional.
Visto lo anterior, informamos que respecto a la indicación médica de personal cuidador o cuidadora durante el periodo de 24/7 esto quiere decir, durante lunes a domingo por las 24 hrs del día, los 7 días de la semana. Nuestro Instituto cuenta con empresa de cuidados MyraSalud, quien nos presta servicios de índole domiciliaria; dicho esto, con fecha y durante la hospitalización se recibe la indicación telefónica para sus cuidados como apoyo a este ingreso hospitalario, cubriendo gran parte de esos días y noches. La indicación médica se entrega post alta y se recibe formalmente con fecha 20-07-2022, previamente en conversaciones con empresa para que sus turnos fueran cubiertos en su hogar sin mayores problemas. 
Nuestro convenio nos respalda para cubrir dicho horario, previamente autorizado por el Instituto de Seguridad Laboral, contando con plazos para dar respuesta al beneficiario, pero a la vez contamos con cláusulas de orden contractual entre ISL-Myra Salud que son de orden jurídica. A su vez la empresa de cuidados cuenta con sus propias leyes laborales para con sus trabajadores y no se es prudente ni ético sobrepasar las horas de un trabajador, es por ello que su solicitud de turnos que plantea no son posibles de aceptar, esto es sin perjuicio a la indicación médica, es decir, a la autorización que entrega ISL al usuario beneficiario.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</si>
  <si>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11/08/2022 10:49:27</t>
  </si>
  <si>
    <t>CON FECHA 10/08/2022 SE DA RESPUESTA VIA CORREO SE CIERRA CASO</t>
  </si>
  <si>
    <t>325402</t>
  </si>
  <si>
    <t>05/08/2022 15:41:39</t>
  </si>
  <si>
    <t>18/08/2022 15:45:06</t>
  </si>
  <si>
    <t>Eduardo Monsalve</t>
  </si>
  <si>
    <t>983920976</t>
  </si>
  <si>
    <t>El motivo de este reclamo es que en reiteradas ocasiones desde febrero he solicitado la generación de una licencia médica de reemplazo con fecha 22-11-2021 N°62051650-3 desde febrero he estado solicitando este tramite por parte de ISL a Compín. Siendo atendido por la Srta Carla Cisternas el 20 de febrero y el 12 de abril , posteriormente sin respuesta alguna el 11 de julio por Julián Arévalo y en la ultima ocasión por la Srta Nazla Coronado quién me atendio de super buena forma pero  sin respuesta a la fecha. Por lo cual solicito qué se pueda gestionar la licencia de reemplazo para así posterior pago de subsidio ya qué es una situación que lleva mas de 4 meses en curso y sin respuesta alguna del ente asegurador conllevando problemas a la fecha.</t>
  </si>
  <si>
    <t>Con fecha de hoy 18/08, se sube respaldo  con respuesta a CRM y se cierra el caso, licencia médica ya fue cancelada con fecha 11 de agosto.</t>
  </si>
  <si>
    <t>325423</t>
  </si>
  <si>
    <t>05/08/2022 17:47:15</t>
  </si>
  <si>
    <t>12/08/2022 15:23:46</t>
  </si>
  <si>
    <t>19.178.251-8</t>
  </si>
  <si>
    <t>Bárbara Cortés</t>
  </si>
  <si>
    <t>barbaracortesbr@gmail.com</t>
  </si>
  <si>
    <t>930275742</t>
  </si>
  <si>
    <t>Hola, buenas tardes.
Estoy tratando de ingresar una solicitud de reembolso por exámenes médicos y me aparece "Error! faltan datos por completar.", como si no estuviera escrito mi nombre (el cual lo cargan automático), además, aparece mal mi segundo apellido, en el menú superior está bien, pero en el campo "Nombre completo de la persona que cobra" repiten mi primer apellido, y en el perfil no me dejan modificarlo. No sé cual es la causa del error, se adjuntaron bien los documentos (bono, boleta, etc.), por favor, me podrían ayudar. Gracias de antemano. Saludos.</t>
  </si>
  <si>
    <t xml:space="preserve">SE CONTACTA A LA TRABAJADORA Y REVISA EN SISTEMA LA SITUACION., </t>
  </si>
  <si>
    <t>Estimada
SRTA. BÁRBARA CORTÉS
Presente
Junto con saludar, a través del presente se da respuesta a su reclamo N° 325423 ingresado mediante nuestro
formulario OIRS, referido a que ha estado tratando de ingresar una solicitud de reembolso por exámenes médicos
y le aparece “Error! faltan datos por completar.
Este Instituto ha revisado su requerimiento, siendo posible informar a Ud. mediante el presente lo siguiente: Que
para poder realizar una solicitud de devolución de reembolso por gastos en exámenes médicos estos se pueden
solicitar si Ud. Tiene una denuncia por enfermedad profesional, accidente de trayecto o accidente de trabajo,
hemos procedido a revisar en nuestros sistemas y no existe denuncia alguna a la fecha con su rut 19.178.251-8,
así también, nuestra entidad no cubre gastos médicos realizados por atenciones en prestadores que no están en
convenio con nuestro organismo administrador.
Visto lo anterior, indicamos a ud. que en caso que requiera mayor orientación respecto a lo indicado puede
acercarse a nuestra sucursal ISL ubicada en calle Ramírez 428, Iquique, de lunes a viernes de 08:30 a 13:30 hrs.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</si>
  <si>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325428</t>
  </si>
  <si>
    <t>06/08/2022 14:15:50</t>
  </si>
  <si>
    <t>11/08/2022 10:08:30</t>
  </si>
  <si>
    <t>15.199.802-K</t>
  </si>
  <si>
    <t>MARIANA PROVOSTE</t>
  </si>
  <si>
    <t>mariana.provoste@gmail.com</t>
  </si>
  <si>
    <t>977069516</t>
  </si>
  <si>
    <t>15.199.802-k</t>
  </si>
  <si>
    <t>INFORME DRM-USL N° 384 de ISL rechaza solicitud de cancelación de gastos médicos por hospitalización bajo mi previsión, dado que al revisar mis antecedentes ustedes señalan que el cuadro clínico no implicaba RIESGO VITAL ni riesgo de secuela funcional grave.
De conocimiento público es que existe pleno riesgo de morir por contagio por COVID 19 sin vacunas, las cifras así lo avalan esto llegando a 57.773 muertes en lo que va de la pandemia. en Chile. Dentro de esta cifra se incluyen personas de mi edad con antecedentes graves como lo es un cáncer. Agregar que en junio de 2019 fui confirmada con Cáncer Cervicouterino lo que conllevaba a presentar un sistema inmune deprimido antecedente grave que no fue considerado por mi empleador en Abril de 2021 y fui obligada  a retornar de manera presencial sin reguardo alguno con 3 personas en una misma oficina, sin VACUNAS y en una curva de contagios en PLENA ALZA causales por la que contraje Covid EN MI LUGAR DE TRABAJO lo cual fue certificado por vuestra institución mediante resolución de Enfermedad Profesional, la RECA n° 1322538. , a pesar de que podía  seguir ejerciendo laboralmente en modalidad de teletrabajo. Si no hubiese sido llamada NO ME HUBISES CONTAGIADO en la situación de CUARENTENAS GENERALES, SIN VACUNAS, Y CON RIESGO DE NO CONSEGUIR UNA CAMA POR LA SATURACION DEL SISTEMA DE SALUD.
Mi empleador el ESTADO puso en riesgo mi vida.
Solicito reconsiderar su rechazo apelando a que hubo un evidente riesgo de muerte por no estar cubierta con una vacuna y se me solicito retornar a mi lugar de trabajo pudiendo continuar en modalidad teletrabajo.
Como su nombre lo indica es su entidad quien hoy debe velar por la SEGURIDAD Laboral, dentro de aquello se incluye la merma en mis remuneraciones que implico la hospitalización de 5 días en una clínica privada dado el colapso del sistema de salud y gracias a tratamiento e ingreso oportuno no llegue a ventilación mecánica.
¿o debo entender que su institución (la cual actúa como “aseguradora”), espera asegurar el peor resultado o pronóstico para intervenir y hacer cumplir mis derechos?
Además, existen múltiples exámenes que debí contener financieramente, dado que por el contagio de covid se desencadenó un hipotiroidismo crónico y una observación de enfermedad reumatológica Sjogren que implica una serie de exámenes medicamentos y consultas hasta el minuto.
Espero atenta la positiva respuesta a la devolución de los gastos incurridos por la Hospitalización de 5 días y otros solicitados anteriormente.
Atte.-</t>
  </si>
  <si>
    <t>Respuesta enviada por CRM al correo mariana.provoste@gmail.com</t>
  </si>
  <si>
    <t>325430</t>
  </si>
  <si>
    <t>07/08/2022 12:35:42</t>
  </si>
  <si>
    <t>18/08/2022 10:40:25</t>
  </si>
  <si>
    <t>9.267.115-1</t>
  </si>
  <si>
    <t>Ana Rosa López Diaz</t>
  </si>
  <si>
    <t>abcarrenol@gmail.com</t>
  </si>
  <si>
    <t>983483098</t>
  </si>
  <si>
    <t>8.100.167-7</t>
  </si>
  <si>
    <t>Pablo Ramón López Diaz</t>
  </si>
  <si>
    <t>Nuestra queja va hacia la empresa que envía las cuidadoras, ya que ultimamente hay problema en sus gestiones de ambulancia, horas médicas y han rotado en reiteradas ocasiones el personal y además que no cuentan con conocimientos para tratar a un paciente complejo. 
A través de este reclamo queremos exigir que dos cuidadoras no vuelvan al domicilio:
Nancy Soto: Por  falta de cuidados hacia el paciente, no lo cambiaba de posición y pasaba largo tiempo en su celular.
Valeska Sánchez: Falta de conocimientos en los cuidados del paciente, no sabía patologías de base, medicamentos indicados. Recurriendo telefónicamente a familiares del paciente y a otras cuidadoras en vez de revisar la ficha clínica.
Hubo remoción de cuidadoras donde fue desvinculada Jamilet quien tenía experiencia y conocimientos del paciente, lo que encontramos injusto ya que varias cuidadoras recurrían a ella para obtener información de las condiciones de salud de el usuario.
Solicitamos que cuando envíen cuidadoras, se les haga una inducción y capacitación sobre los procedimientos, cuidados, historial de salud, etc. Ya que el paciente cada vez está requiriendo cuidados más complejos. Además que exista una coordinación adecuada cuando se necesite ambulancia de urgencia, móvil para asistir a horas médicas ya que en varias ocasiones han llegado tarde y no los atienden, siendo desgastante para el paciente el traslado de Melipilla a Santiago.
Esperamos que nuestros requerimientos sean tomados en cuenta, ya que esta problemática se ha expuesto verbalmente con las jefas de turno y no obtuvimos respuesta.</t>
  </si>
  <si>
    <t>Respuesta enviada por CRM al correo abcarrenol@gmail.com</t>
  </si>
  <si>
    <t>325431</t>
  </si>
  <si>
    <t>08/08/2022 00:35:17</t>
  </si>
  <si>
    <t>16/08/2022 11:46:12</t>
  </si>
  <si>
    <t>10.840.230-k</t>
  </si>
  <si>
    <t>Carmen Pagola Contreras</t>
  </si>
  <si>
    <t>yoyapagola@hotmail.com</t>
  </si>
  <si>
    <t>982526095</t>
  </si>
  <si>
    <t>oscar bustos norambuena</t>
  </si>
  <si>
    <t>El beneficiario de este reclamo, debe someterse a una cirugía de recuperación, consecuencia de un accidente del trabajo. Actualmente se atendía en Valdivia, pero por motivos desconocidos, fue derivado en forma unilateral a Osorno, para operarse. . El trabajador vive y trabaja en zona rural de la comuna de los Lagos, sin factibilidad de locomoción publica a Osorno. Se solicita reevaluar su derivación, considerando la posibilidad de ser derivado a Temuco, destino con mejor conectividad por locomoción colectiva.</t>
  </si>
  <si>
    <t>325424</t>
  </si>
  <si>
    <t>05/08/2022 21:55:12</t>
  </si>
  <si>
    <t>11/08/2022 10:06:05</t>
  </si>
  <si>
    <t>Quiero saber por qué razón rechazaron mi licencia médica N° 73791379-1 si estaba esperando fecha para la cirugía que me realizaron el día de ayer 4 de agosto de 2022 la cuál demoraron en darme fecha y por ende esa licencia la realizaron unos días después de vencer la anterior. Agradezco corrijan o me digan cuál es el proceso para que me paguen esa licencia que además se toman más del tiempo estimado para pagarme.</t>
  </si>
  <si>
    <t>325435</t>
  </si>
  <si>
    <t>08/08/2022 10:24:09</t>
  </si>
  <si>
    <t>13.586.024-7</t>
  </si>
  <si>
    <t>93272871</t>
  </si>
  <si>
    <t>17.461.717-1</t>
  </si>
  <si>
    <t>Joms Herrera Soto</t>
  </si>
  <si>
    <t>Posible negligencia médica en diagnóstico y retardo en prestaciones medicas, ademas la no entrega de medicamentos por tratamiento de patología de Salud Mental, por accidentes del trabajo con numero de siniestro 878692, por parte de prestador médico HCUM Temuco. Funcionario solicita una re evaluación por especialista en hombros y evaluación por posible porcentaje de incapacidad por accidente del trabajo.</t>
  </si>
  <si>
    <t>325448</t>
  </si>
  <si>
    <t>08/08/2022 13:09:50</t>
  </si>
  <si>
    <t>12/08/2022 12:05:37</t>
  </si>
  <si>
    <t>9.477.028-9</t>
  </si>
  <si>
    <t>ROBLEDO</t>
  </si>
  <si>
    <t>cat.robledo@gmail.com</t>
  </si>
  <si>
    <t>999392193</t>
  </si>
  <si>
    <t>76.074.883-8</t>
  </si>
  <si>
    <t>atacama digital ltda</t>
  </si>
  <si>
    <t>CONSULTO POR DEVOLUCION DE EXEDENTES DESDE 2018 A LA FECHA</t>
  </si>
  <si>
    <t xml:space="preserve">ID DE RECLAMO: 325448
FECHA RESPUESTA: 12-08-2022
Sr.
Robledo
Presente
Junto con saludar, a través del presente se da respuesta a su reclamo N° 325448 ingresado mediante nuestro
formulario OIRS, consulta pago exceso.
Este Instituto ha revisado su requerimiento, siendo posible informar mediante el presente lo siguiente:
Respecto a su consulta, según la información disponible para este proceso, usted NO cuenta con cotizaciones
pagadas en exceso del Seguro Social Contra Accidentes Laborales y Enfermedades Profesionales en el período
comprendido entre Marzo 2017 y Febrero 2022, o mantiene diferencias adeudadas al Instituto de Seguridad
Laboral por concepto.
Esta información está disponible en la página de nuestra institución; www.isl.gob.cl, en el banner
Revisa si tu empresa cuenta con devolución de exceso tu empresa cuenta con Devolución de Excesos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Atentamente
OIRS
12/8/22, 11:59 Correo de Instituto de Seguridad Laboral - OIRS N°325448
https://mail.google.com/mail/u/1/?ik=e1ca129bec&amp;view=pt&amp;search=all&amp;permthid=thread-a%3Ar-7787264715315116642&amp;simpl=msg-a%3Ar-7779002… 2/2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</si>
  <si>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325493</t>
  </si>
  <si>
    <t>09/08/2022 01:06:44</t>
  </si>
  <si>
    <t>29/08/2022 16:57:43</t>
  </si>
  <si>
    <t>21/08/2022</t>
  </si>
  <si>
    <t>El Isl ha efectuado de forma negligente el pago de mis cotizaciones previsionales por dos licencias médicas, están fueron canceladas a fonasa, siendo que desde el año 2016 pertenezco a isapre colmena se les dio a conocer su error y  aun asi a la fecha no han subsanado el error,  debido a esta situación me he visto perjudicada en al calculo del pago de una licencia medica posterior por covid ya que mi sueldo fue calculado en 200.000 pesos menos, requiero se tomen la sanciones administrativas correspondiente contra los funcionarios y se me indemnize el perjuicio  causado por su incompetencia.</t>
  </si>
  <si>
    <t>Se deriva consulta a unidad de subsidios de nivel central</t>
  </si>
  <si>
    <t xml:space="preserve">ID DE RECLAMO: 325493
FECHA RESPUESTA: 29-08-2022
Estimada
Sra. María José Neyra
Presente
Junto con saludar, a través del presente se da respuesta a su reclamo N° 325493 ingresado mediante nuestro formulario OIRS, referido al error negligente cometido por ISL al momento de pagar las cotizaciones asociadas a dos licencias médicas, ya que en vez pagarse a la ISAPRE COLMENA se pagó a FONASA, lo que se ha traducido en una deuda con esta y un pago menor en el pago de una licencia médica posterior.
Este Instituto ha revisado su requerimiento, siendo posible informar que se derivó su petición a la unidad de Subsidios de Nivel Central.
Visto lo anterior, informamos que desde la Unidad de Subsidios indican que el pago efectivo de las cotizaciones a la ISAPRE COLMENA se hará efectivo el 10-09-2022. Lamentamos los inconvenientes y demoras ocurridas.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</si>
  <si>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325494</t>
  </si>
  <si>
    <t>09/08/2022 09:40:01</t>
  </si>
  <si>
    <t>06/09/2022 17:16:57</t>
  </si>
  <si>
    <t>9.761.324-9</t>
  </si>
  <si>
    <t>Rene Torres Hidalgo</t>
  </si>
  <si>
    <t>betopato58@gmail.com</t>
  </si>
  <si>
    <t>995003433</t>
  </si>
  <si>
    <t>Don Rene informa lo han dejado en varias oportunidades sin traslados , por culpa del traslado a perdido sus horarios de exámenes , también lo trasladan en furgones que no tiene las condiciones mínimas para trasladar aun trabajador en silla de rueda y lo tiran como saco de papa arriba del furgón , y en varias oportunidades lo han ido a buscar los días sábados y no tiene control .</t>
  </si>
  <si>
    <t>325491</t>
  </si>
  <si>
    <t>08/08/2022 17:42:09</t>
  </si>
  <si>
    <t>19/08/2022 13:03:17</t>
  </si>
  <si>
    <t>13.597.656-3</t>
  </si>
  <si>
    <t>ANA MARIA OYARCE MUÑOZ</t>
  </si>
  <si>
    <t>miss.cotita@gmail.com</t>
  </si>
  <si>
    <t>56984286250</t>
  </si>
  <si>
    <t>Tuve un accidente el 4 de Julio del presente año, soy Independiente y recurrí a la ACHS, lugar donde tiene convenio el ISL en Curico. Me atiende una medico general extranjera, no me realiza ningun chequeo, (examen), solo me indica una inyeccion, ketorlaco y paracetamol. Tuve que volver pasado los dias, ya que el dolor iba en escala aumentando y la movilidad de mi brazo izquierdo casi imposible. Recurro nuevamente a la ACHS (ya que me dejo control SOS), me atiende un medico general, quien me da la orden de una ecografia de hombro y licencia medica por 7 dias. Esta licencia la emite mal 3 veces, Tengo asociado todo a mi correo por lo que podia ir revisando e indicando que algo andaba mal. Esta licencia me la rechazan por estar mal emitida, error CIE. Pido informe medico, y me dicen que eso es funcion del ISL, que estan en linea por lo tanto pueden ver toda la informacion necesaria. Dejo igual solicitado el informe. Vuelvo a control, y a ecografia de hombro arroja fractura y que es necesario un TAC, el medico me da licencia por 15 dias, ya que no habra resultado antes, y nuevamente, se equivoca 3 veces en emitir la licencia, y emite a nombre de un ex empleador. Insisto, el tener todo asociado a mi correo me permite darme cuenta de inmediato del error. Fui a ISL presencial, donde realizo tramites para solucionar el tema del pago de mis licencias. Yo soy independiente, por lo tanto el tener mis licencias rechazadas me complica. Otro punto, yo no soy mediadora entre instituciones, ISL-ACHS, no es mi funcion tampoco enseñarle a un supuesto medico a emitir una licencia, si es funcion de su profesion. Me pregunto, que pasa con aquellos trabajadores que no se manejan en temas de derechos laborales o modalidad on line? ACHS el año pasado tenia una buena atencion, este año es pesima! malos profesionales, largas horas de espera, atencion kinesika de varias sesiones pero poco efectivas ya que no duraban mas d 20 minutos (accidente del año pasado). Este año ha sido estresante, el dolor constante de mi brazo, la mala atencion, una lesion que pudo ser tratada a tiempo se ha ido complicando por la pesima atencion medica, de profesionales que no se si estan en practica o son titulados. Necesito que mis licencias sean pagadas, atencion adecuada ya que no puedo seguir arriesgando una lesion mayor. Cotizo cada año mi declaracion renta, y merezco una atencion adecuada. Son mis derechos laborales, y las licencias deben ser pagadas en base al promedio del item accidente o enfermedad laboral. Espero pronta respuesta, la salud no es un juego. tanto fisica como mental, toda esta situacion me tiene mal.</t>
  </si>
  <si>
    <t>CARTA RECLAMO ID N° 325491</t>
  </si>
  <si>
    <t xml:space="preserve">Estimada
Ana María Oyarce Muñoz
Presente
Junto con saludar, a través del presente se da respuesta a su reclamo N°325491, ingresado mediante nuestro formulario OIRS, referido a mala atención de ACHS y no pago de licencias médicas.
Este Instituto ha revisado su requerimiento, siendo posible informar mediante el presente lo siguiente:  Nos hemos puesto en contacto con prestador médico en convenio, Asociación Chilena de Seguridad (ACHS), con la finalidad que nos informen sobre la mala atención y los problemas que ha tendido con la extensión de licencia médica, a lo que nos responden lo siguiente:
“No se tomó radiografía en consulta inicial porque se describe buena funcionalidad articular y no se consideró necesario una radiografía (e irradiar a la paciente), si no cambiaría el manejo.  Por esto mismo siempre se indica control en caso de persistir con molestias, para poder reevaluar”.
Es importante señalar que, nuestro Instituto, como organismo administrador de la Ley 16.744, nos encontramos pendientes de las acciones realizadas por nuestros prestadores médicos y velamos por la buena atención y tratamientos acordes a las problemáticas de nuestros pacientes.
Ahora bien, en relación a las licencias médicas, que aún no han sido canceladas, se puede informar lo siguiente:
La licencia médica N° 73601386-K, del 22 al 28 de julio del año en curso, por 7 días, que se encontraba rechazada por problemas en Código CIE 10, ACHS nos envió licencia médica de reemplazo N° 2-61435701, por mismo período, la que en estos momentos se encuentra en etapa de aprobación o rechazo por parte de nuestra contraloría médica.
En relación a la licencia médica N° 74110792-9, del 02 al 16 de agosto del presente por 15 días, que se encuentra rechazada por motivo de: “reposo excede el tiempo de recuperación estimado o excede plazo legal de SIL por incapacidad temporal”, una vez que le entreguen el Informe Médico Complementario en ACHS, debe acudir a nuestra Oficina ubicada en calle Membrillar 320 a realizar la apelación a través de un Recurso de Reposición.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</si>
  <si>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325547</t>
  </si>
  <si>
    <t>09/08/2022 16:42:17</t>
  </si>
  <si>
    <t>23/08/2022 10:18:21</t>
  </si>
  <si>
    <t>20.290.676-1</t>
  </si>
  <si>
    <t>Giselle Cabrer Garcia</t>
  </si>
  <si>
    <t>gsllcbr1@gmail.com</t>
  </si>
  <si>
    <t>973818037</t>
  </si>
  <si>
    <t>Buenas. Hace un poco mas de un mes fui al isl curicó donde realicé el trámite para renovación de pensión de orfandad y aún no obtengo respuesta. Les mande un correo a lo que me responden que debo ir presencialmente a realizar el trámite, siendo que ya fui. No se que puedo hacer, me queda mi último semestre, a la hora que salgo de los estudios ya está cerrado además me queda muy lejos ya que soy del campo. Necesito alguna solución, yo necesito en dinero</t>
  </si>
  <si>
    <t>CARTA RECLAMO ID N° 325547</t>
  </si>
  <si>
    <t xml:space="preserve">Estimada
Giselle Cabrera García
Presente
Junto con saludar, a través del presente se da respuesta a su reclamo N° 325547, ingresado mediante nuestro formulario OIRS, referido a renovación trámite de Orfandad.
Este Instituto ha revisado su requerimiento, siendo posible informar mediante el presente lo siguiente: 
Se ha realizado consulta a Nivel Central de nuestro Instituto, a fin que nos informen sobre el trámite para la renovación de su pensión de Orfandad por el segundo semestre 2022 y nos comunican que a fines de esta semana se cancelará el mes de agosto en forma manual, vale decir pago presencial y para el mes de septiembre del presente, dicho pago será bajo modalidad de Cuenta Rut.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</si>
  <si>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325556</t>
  </si>
  <si>
    <t>10/08/2022 01:46:07</t>
  </si>
  <si>
    <t>18/08/2022 15:57:19</t>
  </si>
  <si>
    <t>14.207.499-0</t>
  </si>
  <si>
    <t>LADY MARIANA ARANEDA HERMOSILLA</t>
  </si>
  <si>
    <t>l.araneda.h@gmail.com</t>
  </si>
  <si>
    <t>999836577</t>
  </si>
  <si>
    <t>RECLAMO POR SUSPENSION DE ATENCION Y TERAPIAS QUINESICAS SIN HABER RECIBIDO RESULTADO DE RESONANCIA MAGNETICA Y DIAGNOSTICO POR MEDICO TRATANTE. ME ESTUVE TRATANDO EN EL HOSPITAL CLINICO DEL SUR DERIVADA DESDE MI TRABAJO. ME REVISO UN MEDICO DE URGENCIA EL 20 DE JULIO ME HICIERON UNA RESONANCIA MAGNETICA Y ASISTI A 4 SESIONES DE TERAPIA. CUANDO FUI AL MEDICO EL 29 DE JULIO PARA QUE ME DIERA EL RESULTADO DE LA RESONANCIA Y EL DIAGNOSTICO DE MI ENFERMEDAD ME COMUNICARON QUE ME SUSPENDIERON LA ATENCION PORQUE MI ENFERMEDAD FUE CLASIFICADA DE ORIGEN COMUN. ESE MISMO DIA ACUDI AL ISL DE CONCEPCION Y ME DIJERON QUE EL DIA 22 DE JULIO ME ENVIARON CARTA A MI DOMICILIO CON LA INFORMACION, LO CUAL NO FUE ASI, SINO QUE EL DIA 29 DE JULIO AL LLEGAR A MI CASA LUEGO DE REALIZAR ESTOS TRAMITES LLEGO UNA CARTA FECHADA EL 29 DE JULIO MISMO INFORMANDO QUE CLASIFICARON MI CASO COMO DE ENFERMEDAD COMUN, SIN TENER UN RESULTADO DE LA RESONANCIA NI DIAGNOSTICO DEL MEDICO TRATANTE . EL DIA 08-08-2022 VOLVI AL ISL DE CONCEPCION LLEVANDO LA CARTA ESCRITA Y A LA SRTA QUE ME ATENDIO LE DIJERON QUE ME HABIAN SUSPENDIDO LAS ATENCIONES EL DIA 26 DE JULIO. ESTO YA ES UNA CONTRADICCION CON LO QUE INFORMARON EL DIA 29 DE JULIO. NECESITO PRIMERO QUE ME ENTREGEN EL RESULTADO DE LA RESONANCIA MAGNETICA, QUE SE TERMINEN LAS TERAPIAS ERAN 10 PERO HICE 4 Y QUE ME VUELVA A EVALUAR EL MEDICO YA QUE MI ENFERMEDAD ES PRODUCTO DIRECTO Y CONSECUENCIA DE MIS LABORES EN LA CLINICA DONDE SOY ENFERMERA DE CURACION AVANZADA DE HERIDAS Y REALIZO ATENCIONES A ADULTOS MAYORES, EN SU MAYORIA DEPENDIENTES, POR LO QUE REQUIEREN ASISTENCIA TOTAL. ADEMAS, ME SUSPENDIERON LAS ATENCIONES SIN AVISO PREVIO NO RESPETANDO SUS PROPIOS PROTOCOLOS Y ESCLARECER ESTOS ERRORES ADMINISTRATIVOS DE NULA COMUNICACION CON EL PACIENTE. ME PARECE MUY IRRESPONSABLE ESTA ACTITUD TOMADA POR EL ISL PARA CON MI PERSONA, NO SE RESPETA LA DIGNIDAD DE LAS PERSONAS YA????</t>
  </si>
  <si>
    <t>Con fecha de hoy 18/08 se sube carta respuesta a CRM y se cierra el caso. Se adjunta correo de gestión.</t>
  </si>
  <si>
    <t>325554</t>
  </si>
  <si>
    <t>09/08/2022 21:50:53</t>
  </si>
  <si>
    <t>lucia tatiana zuñiga balboa</t>
  </si>
  <si>
    <t>Frente a respuesta enviada por OIRS ISL a reclamo N° 324286 realizado por mi persona debo mencionar que NO SE AJUSTA a solicitud realizada, NO SE REFIERE A HORA DERMATOLOGICA ADEMAS CLARAMENTE ES RESPUESTA TIPO, A MI PARECER. 
Solicito respuesta a mi solicitud realizada por favor.Gracias de antemano.</t>
  </si>
  <si>
    <t>325555</t>
  </si>
  <si>
    <t>09/08/2022 22:42:16</t>
  </si>
  <si>
    <t>12/08/2022 12:32:46</t>
  </si>
  <si>
    <t>18.865.381-2</t>
  </si>
  <si>
    <t>MARIA FERNANDA TURRA AVILA</t>
  </si>
  <si>
    <t>m.fernanda.11@hotmail.com</t>
  </si>
  <si>
    <t>952041097</t>
  </si>
  <si>
    <t>solicite informacion sobre denuncia que realice en la inpeccion del trabajo ya que la ultima informacion que la inpeccion del trabajo me brindo esque estaban en la espera de los documentos del SII.
Les dejo los siguientes datos para obtener mayor informacion sobre la denuncia que realice.
N Denuncia 1307/2021/2356
DENUNCIA REALIZADA DE MANERA PRESENCIAL EN OFICINA DE MONEDA ( JURISDICCION DE HUECHURABA)
RUT EMPLEADOR 50.143.381-2
RUT TRABAJADOR 18.865.381-2
CORREO:
m.fernanda.11@hotmail.com</t>
  </si>
  <si>
    <t>respuesta enviada por CRM al correo m.fernanda.11@hotmail.com</t>
  </si>
  <si>
    <t>325574</t>
  </si>
  <si>
    <t>10/08/2022 13:47:35</t>
  </si>
  <si>
    <t>17/08/2022 12:41:33</t>
  </si>
  <si>
    <t>76.892.725-1</t>
  </si>
  <si>
    <t>PEGASUS TRANSPORTES SPA</t>
  </si>
  <si>
    <t>pegasustransportespa@gmail.com</t>
  </si>
  <si>
    <t>953069755</t>
  </si>
  <si>
    <t>14.433.701-8</t>
  </si>
  <si>
    <t>DANIZA RAMIREZ NAVARRO</t>
  </si>
  <si>
    <t>S envia correo ya mas de un mes y no obtengo respuesta como empresa, para la realizacion de cursos que la plataforma retiro y se encuentra en modificacion, nos dirijimos a las oficinas ubicadas en calama en calle ramirez 2251, y aun no tenemo respuesta, necesitamos actulizar unos cursos par aunos trabajadores, de manejo defensivo, con suma urgencia ya que va mas de un mes sin respuesta,hoy m ecomunique con mesa central quedadndo atenta a su respuesta.</t>
  </si>
  <si>
    <t>Se solicitan antecedentes a jefa de prevención.</t>
  </si>
  <si>
    <t>Se adjunta Oficio de respuesta</t>
  </si>
  <si>
    <t>326129</t>
  </si>
  <si>
    <t>22/08/2022 13:05:14</t>
  </si>
  <si>
    <t>25/08/2022 11:55:08</t>
  </si>
  <si>
    <t>16.791.109-9</t>
  </si>
  <si>
    <t>Patricio Rojas Vergara</t>
  </si>
  <si>
    <t>projasv7@gmail.com</t>
  </si>
  <si>
    <t>977658649</t>
  </si>
  <si>
    <t>Se llama en reiteradas ocasiones a teléfono de ISL, al cual me logro comunicar con un ejecetuvi de atención. Al rato de hablar, señala que cortará la comunicación por no escuchar, según refiere. Sin dejar posibilidad alguna de mejorar comunicación o poder explicar nuevamente el motivo de mi llamada. 
En el llamado que supuestamente no escucha, le había entregado todos mis datos y la consulta que necesitaba resolver. No tengo su nombre, el cual no se entiende por su modulación, sin embargo me debió haber consultado en sistema (RUN: 16.791.109-9). 
Ha sido una dificultad poder entablar un contacto con vuestra institución, y pésimo servicio cuando acabo de tenerla. Luego hablé con otra institución, del mismo teléfono, en el mismo lugar y, no tuve ningún problema al respecto, mucho menos, la falta de respeto de cortar la llamada abruptamente. 
Afortunadamente soy una persona entendida y trabajo en servicio público hace años. Pero me pongo en el lugar de otras personas, que no tienen manejo de información, de manejo computacional, y que la única manera de conseguir orientación sea el canal telefónico; con personas así atendiendo, bien mal queda vuestra imagen y lo que deberían representar para este grupo de fuerza labora ya vulnerado en condiciones de protección social.</t>
  </si>
  <si>
    <t>Se revisa sistema LME y SPM para dar respuesta, como también se envía correo a la RM para la tramitación de su LM.</t>
  </si>
  <si>
    <t>326461</t>
  </si>
  <si>
    <t>26/08/2022 12:32:29</t>
  </si>
  <si>
    <t>30/08/2022 09:50:38</t>
  </si>
  <si>
    <t>07/09/2022</t>
  </si>
  <si>
    <t>185832376</t>
  </si>
  <si>
    <t>nicol vega</t>
  </si>
  <si>
    <t>nicole.vega@bluemaq.cl</t>
  </si>
  <si>
    <t>940947158</t>
  </si>
  <si>
    <t>No es posible ingresar los datos de solicitantes para crear acceso, para luego obtener certificado de afiliación, siniestralidad etc, el teléfono no lo contestan, fui a la oficina y me indican que solo debe ir el representante legal, el cual no tiene tiempo y no se encuentra en la ciudad.no existe la ayuda por parte de ISL</t>
  </si>
  <si>
    <t>Se cierra caso con fecha 30/08/2022</t>
  </si>
  <si>
    <t xml:space="preserve">ID DE RECLAMO: 326461
FECHA RESPUESTA: 30 de agosto de 2022
Estimada
Nicole Vega
Presente
Junto con saludar, a través del presente se da respuesta a su reclamo N°326461 ingresado mediante nuestro formulario OIRS, referido a la obtención de certificados a través de nuestro canal de atención oficina virtual.
Lamentamos profundamente la situación y comprendemos las dificultades que existen para poder obtener los certificados desde nuestra oficina virtual. Es por esto, que en los próximos meses nos enfocaremos en mejorar la experiencia de usuario del canal, simplificando los procesos de manera de que la obtención de este y otros trámites sea más simple.
En el intertanto y mientras resolvemos la situación, será contactado por nuestro subdepartamento de plataformas de atención, quienes lo ayudarán a realizar las gestiones necesarias para poder asociar su Rut a la empresa y poder obtener los certificados desde oficina virtual. 
Recordamos además que, ante cualquier reclamo, apelación, denuncia o disconformidad, Ud. puede dirigirse a la Superintendencia de Seguridad Social www.suseso.cl
Sin otro particular, le saluda atentamente;
CAROLINA PEREIRA CACERES
JEFE DEPARTAMENTO CLIENTES Y ENTORNO
INSTITUTO DE SEGURIDAD LABORAL
YGA/SDC
</t>
  </si>
  <si>
    <t>325288</t>
  </si>
  <si>
    <t>04/08/2022 11:00:48</t>
  </si>
  <si>
    <t>08/08/2022 15:38:23</t>
  </si>
  <si>
    <t>19656599k</t>
  </si>
  <si>
    <t>Pablo Poblete</t>
  </si>
  <si>
    <t>playmedioschile@gmail.cl</t>
  </si>
  <si>
    <t>999100146</t>
  </si>
  <si>
    <t>Con mucha vergüenza, llame al canal telefonico del ISL 6005869090, para consultar por desglose de descuentos la declaración de renta.
y me atendió una telefonista de nombre Cindy, nunca me digo el apellido, con mucho desprecio y muy arrogante, no quizo responder a mis consulta y ademas me corto la llamada.
Ojala que alguien pueda escuchar la llamada y se sorprenderán  de la manera que trata a las personas, y tambien  pueden  enseñarle a esa Sra, a responder, 
Hora de la llamada 10:39 am, 
Dia 04-08-2022
Muchas Gracias</t>
  </si>
  <si>
    <t>se da respuesta y se cierra caso con fecha 08-08-2022</t>
  </si>
  <si>
    <t>327705</t>
  </si>
  <si>
    <t>14/09/2022 15:18:40</t>
  </si>
  <si>
    <t>21/09/2022 13:11:13</t>
  </si>
  <si>
    <t>26/09/2022</t>
  </si>
  <si>
    <t>21/09/2022</t>
  </si>
  <si>
    <t>14/09/2022</t>
  </si>
  <si>
    <t>18.499.225-6</t>
  </si>
  <si>
    <t>Carlos Miranda</t>
  </si>
  <si>
    <t>carlosantoniomirandaespinoza@gmail.com</t>
  </si>
  <si>
    <t>920436344</t>
  </si>
  <si>
    <t>El ejecutivo en el teléfono pésima atención además corto el teléfono cuando le estaba solicitando información muy mala atención demasiado mala su atención al teléfono</t>
  </si>
  <si>
    <t>Se retroalimenta al ejecutivo, se escuchan audios y se revisa LME y Banco Estado.</t>
  </si>
  <si>
    <t>327740</t>
  </si>
  <si>
    <t>14/09/2022 23:35:21</t>
  </si>
  <si>
    <t>20/09/2022 15:53:15</t>
  </si>
  <si>
    <t>20/09/2022</t>
  </si>
  <si>
    <t>8.099.306-4</t>
  </si>
  <si>
    <t>Norberto Tamayo</t>
  </si>
  <si>
    <t>norbertotamayo8@gmail.com</t>
  </si>
  <si>
    <t>982609975</t>
  </si>
  <si>
    <t>Con fecha 9 de abril de 2021 se recurre  a organismo para estudio y calificación de COVID 19, como elemento determinante, para otorgamiento de cobertura del seguro social de la ley de accidentes de trabajo y enfermedades profesionales. No obstante lo anterior, CODELCO CHILE, empresa administradora delegada del seguro, ha negado dicha cobertura del seguro aduciendo que la afección que presenta el trabajador es de origen común.
En virtud de lo anterior solicito orientación para reclamar dicha situación, tengo la documentación necesaria, no tengo mucho tiempo para realizar reclamos ya que me dieron solo 6 días y necesito en forma urgente información para realizar los trámites que uds. me indiquen.
De antemano gracias y quedo al pendiente.
PD. Aún mantengo problemas serios respiratorios y sigo trabajando al interior de la mina.</t>
  </si>
  <si>
    <t>Se entrega respuesta con fecha 20-09-2022</t>
  </si>
  <si>
    <t>327737</t>
  </si>
  <si>
    <t>14/09/2022 21:07:22</t>
  </si>
  <si>
    <t>28/09/2022 14:09:47</t>
  </si>
  <si>
    <t>28/09/2022</t>
  </si>
  <si>
    <t>12.881.233-4</t>
  </si>
  <si>
    <t>ESTEBAN SALAZAR</t>
  </si>
  <si>
    <t>estebanopolus@hotmail.com</t>
  </si>
  <si>
    <t>994149224</t>
  </si>
  <si>
    <t>Buenas tardes don Pedro Acuña,
Favor le escribo por una falta de cumplimiento de acuerdo a los lineamientos que yo he seguido al pie de la letra en un problema de acoso laboral que desencadenó en un cuadro de estres y ansiedad para lo cual quedaron de evaluarme en la ISL hoy 14 de septiembre a las 8:40 hrs cosa que no ocurrió, cita agendada la semana pasada. Se adjuntan documentos.
También le comento me ha llamado 2 veces la funcionaria Carla Donaire quien me dio su contacto, y quien tampoco ne está resultando de ayuda y claridad.
Muchas gracias, un cordial saludo.</t>
  </si>
  <si>
    <t>Respuesta enviada por CRM al correo estebanopolus@hotmail.com</t>
  </si>
  <si>
    <t>327757</t>
  </si>
  <si>
    <t>15/09/2022 11:05:48</t>
  </si>
  <si>
    <t>23/09/2022 12:46:08</t>
  </si>
  <si>
    <t>27/09/2022</t>
  </si>
  <si>
    <t>23/09/2022</t>
  </si>
  <si>
    <t>15/09/2022</t>
  </si>
  <si>
    <t>16.097.451-6</t>
  </si>
  <si>
    <t>ALEX ALEVY CURIEL</t>
  </si>
  <si>
    <t>bmaulen@spcc.cl</t>
  </si>
  <si>
    <t>22352206</t>
  </si>
  <si>
    <t>Buenas tardes, a través de previred me están informado que yo soy afiliado al ISL como independiente, sin embargo, nunca he realizado una afiliación a dicha a entidad.
Cómo pudo ser posible esto, si nunca he pagado imposiciones como independiente?</t>
  </si>
  <si>
    <t>Respuesta enviada por CRM al correo bmaulen@spcc.cl</t>
  </si>
  <si>
    <t>327752</t>
  </si>
  <si>
    <t>YOSELYN ANTIVILO</t>
  </si>
  <si>
    <t>15/09/2022 10:00:09</t>
  </si>
  <si>
    <t>21/09/2022 11:56:29</t>
  </si>
  <si>
    <t>Merlyn Eloisa Jopia Martin</t>
  </si>
  <si>
    <t>15.018.427-4</t>
  </si>
  <si>
    <t>Jose Aguirre</t>
  </si>
  <si>
    <t>maestranzajaguirre@gmail.com</t>
  </si>
  <si>
    <t>975047978</t>
  </si>
  <si>
    <t>me llego pago por una licencia por la mitad de lo que gano al mes. yo tengo un gasto fijo de un millón ochocientos entre pensión alimenticia, hipotecarios, colegios y otras cosas. gano dos millones mensuales y la licencia se pago por un millón de pesos aprox. estoy con un accidente fractura en una pierna operada y tengo por lo menos para 3 meses mas. tengo entendido que el pago debe ser un promedio del liquido de los tres últimos meses.
quedo atento a una re evaluación y a sus comentarios</t>
  </si>
  <si>
    <t>Se reviso SPM, SLME y se consulto con la Coordinadora de Subsidios Regional.</t>
  </si>
  <si>
    <t>Se adjunta oficio respuesta</t>
  </si>
  <si>
    <t>327767</t>
  </si>
  <si>
    <t>15/09/2022 12:08:25</t>
  </si>
  <si>
    <t>03/10/2022 15:31:43</t>
  </si>
  <si>
    <t>9.716.231-k</t>
  </si>
  <si>
    <t>Liliana Pnto Venegas</t>
  </si>
  <si>
    <t>lilypinto187@gmail.com</t>
  </si>
  <si>
    <t>988260080</t>
  </si>
  <si>
    <t>A traves del ISL me trasladan a kinesiología a la clinica Reñaca. El transporte del día Miercoles 14 de Sept no llegó a buscarme para asistir a Kine y perdí la terapia. 
Siempre mandan a diferentes personas, llego tarde a mis sesiones de kine donde me cuestionan por llegar tarde.
Me llaman a las 12 de la noche para ver el traslado
La persona que no llegó a buscarme es 
De nombre Luis ? 56936582872
A las 16:57 hrs lo llamo y dice estar en viña
A esa hora no alcanzo a llegar a terapia
No asisto</t>
  </si>
  <si>
    <t>08/09/2022 09:17:46</t>
  </si>
  <si>
    <t>08/09/2022</t>
  </si>
  <si>
    <t>Se sube respaldo a CRM y se cierra caso con fecha de hoy 08/09/2022. Se informa telefónicamente a usuario que el pago de su Licencia Médica se hará el próximo martes 13/09.</t>
  </si>
  <si>
    <t>327770</t>
  </si>
  <si>
    <t>15/09/2022 12:13:17</t>
  </si>
  <si>
    <t>20/09/2022 16:06:48</t>
  </si>
  <si>
    <t>14.285.964-5</t>
  </si>
  <si>
    <t>MARIA ELBA ARIAS</t>
  </si>
  <si>
    <t>administracion@kortafrut.cl</t>
  </si>
  <si>
    <t>752577220</t>
  </si>
  <si>
    <t>77.447.471-4</t>
  </si>
  <si>
    <t>AGRICOLA SAN SEBASTIAN LTDA</t>
  </si>
  <si>
    <t>SOMOS UNA EMPRESA LA CUAL PAGA LAS COTIZACIONES PREVISIONALES DE LOS TRABAJADORES CUANDO CORRESPONDE.  EL DIA 13 DE SEPTIEMBRE POR UN PROBLEMA DE SISTEMA DEL BANCO NO SE CARGÓ EL PAGO DE LAS COTIZACIONES DÁNDONOS CUENTA CUANDO YA EL PLAZO ESTABA EXPIRADO. PAGAMOS MUCHO DINERO EN ESTAS IMPOSICIONES POR LO TANTO LOS INTERESES Y MULTAS FUERON DEMASIADOS, CASO EN EL CUAL NO ESTAMOS DE ACUERDO. SOLICITAMOS A USTEDES RECONSIDERAR LOS GASTOS POR INTERESES Y MULTAS QUE ES BASTANTE ELEVADO PARA NOSOTROS, FUERON CERCA DE $3.000.000  EXTRAS POR ESTE CONCEPTO. LA VERDAD NO ESTAMOS EN CONDICIONES DE GENERAR GASTOS EXTRAS, POR ESTA ES LA RAZÓN SOLICITAMOS CONSIDEREN NUESTRA SOLICITUD DEBIDO A QUE NO FUE CON INTENCIÓN EL PAGO ATRASADO.
NUESTRA EMPRESA ES AGRICOLA SAN SEBASTIAN LTDA RUT 77.447.471-4
EN ESPERA DE UNA FAVORABLE RESPUESTA</t>
  </si>
  <si>
    <t>CARTA RESPUESTA RECLAMO ID N° 327770</t>
  </si>
  <si>
    <t xml:space="preserve">
Estimada
María Alba Arias
Presente
Junto con saludar, a través del presente se da respuesta a su reclamo N° 327770, ingresado mediante nuestro formulario OIRS, referido a  pago de intereses y multas por pago fuera de plazo.
Este Instituto ha revisado su requerimiento, siendo posible informar mediante el presente lo siguiente: 
Analizando su situación, que dice relación con pago fuera de plazo de las cotizaciones de su empresa generando intereses y multas, se informa que su empresa Agrícola San Sebastián Limitada, con Rut. 77.447.471-4 pertenece a la Mutualidad:  Asociación Chilena de Seguridad (ACHS), por lo tanto, es en esa Mutualidad donde usted debe realizar consulta.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</si>
  <si>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327777</t>
  </si>
  <si>
    <t>15/09/2022 12:24:17</t>
  </si>
  <si>
    <t>se adeuda licencia de agosto.-</t>
  </si>
  <si>
    <t>02/09/2022</t>
  </si>
  <si>
    <t>Respuesta enviada por CRM al correo pitufa-doa@hotmail.com</t>
  </si>
  <si>
    <t>327845</t>
  </si>
  <si>
    <t>19/09/2022 23:23:35</t>
  </si>
  <si>
    <t>01/10/2022</t>
  </si>
  <si>
    <t>19/09/2022</t>
  </si>
  <si>
    <t>13.380.661-k</t>
  </si>
  <si>
    <t>CARLA IBAÑEZ CASTRO</t>
  </si>
  <si>
    <t>monse200316@gmail.com</t>
  </si>
  <si>
    <t>984193587</t>
  </si>
  <si>
    <t>Recurrentes negativas del ISL a garantizarme seguridad y salud laboral frente a la denuncia de enfermedad laboral que realicé el año 2021.
 Estas se evidencian en:
1.- Rechazo de Resolución de enfermedad profesional
2.- Rechazo de reembolso gastos médicos
3.- Rechazo de licencias médicas otorgadas por la ACHS
Ante estas 3 negativas, debí acudir a la SUSESO, quien en las 3 ocasiones antes descritas resolvió a mi favor.
Hago presente el reclamo, dado que en la actualidad se encuentran evaluando por parte del ISL mi porcentaje de pérdida de capacidad de ganancia, ante lo cual temo se reitere la constante animadversión que ya he podido percibir de esta institución hacia mi persona.</t>
  </si>
  <si>
    <t>327888</t>
  </si>
  <si>
    <t>Elena Villarroel Cortes</t>
  </si>
  <si>
    <t>20/09/2022 11:52:37</t>
  </si>
  <si>
    <t>29/09/2022 08:24:31</t>
  </si>
  <si>
    <t>02/10/2022</t>
  </si>
  <si>
    <t>29/09/2022</t>
  </si>
  <si>
    <t>27.062.551-7</t>
  </si>
  <si>
    <t>Darmaris Dudamel</t>
  </si>
  <si>
    <t>darmarisdudamel@gmail.com</t>
  </si>
  <si>
    <t>949979695</t>
  </si>
  <si>
    <t>Solicité certificado de subsidios por Incapacidad Laboral Pagados, pero no contiene la fecha en la que este fue pagado. Solo posee la fecha de la licencia, Necesito esta información, por favor.</t>
  </si>
  <si>
    <t>Se dará respuesta.</t>
  </si>
  <si>
    <t>327896</t>
  </si>
  <si>
    <t>20/09/2022 14:07:40</t>
  </si>
  <si>
    <t>23/09/2022 12:48:21</t>
  </si>
  <si>
    <t>13.284.427-5</t>
  </si>
  <si>
    <t>MAYERLING MARIBEL LOBOS GONZALEZ</t>
  </si>
  <si>
    <t>mayerling.lobos@gmail.com</t>
  </si>
  <si>
    <t>987453982</t>
  </si>
  <si>
    <t>El día que me presento para mi cirugía de rodilla al ser preparada, para entrar al quirófano, le comente a la enfermera de turno que mi cirugía seria de rodilla,  ella me indica que la cirugía seria para  mi hombro izquierdo. Al enterarse que había un error corrigió todo y no tuve una explicación al respecto de lo ocurrido. Después de ser operada el Dr. Juan Pablo Toledo no me dio el alta y le entrego la información a la enfermera, la cual no fue correctamente la indicada, él solo me dio la licencia que también fue errónea.
Cuando fui al control con el  doctor Juan Pablo Toledo, note que el tienen un trato no adecuado con el paciente, hacendó callar constantemente y no aclarando mis dudas referente a la cirugía, en ese momento fue muy brusco causándome mucho dolor al forzar mi rodilla recién operada, quede pasmada con su actitud y sali llorando de la consulta, para dirigirme a mi sesión de kinesiología . El me envió a kinesiólogo donde  tuve que hacer 20 sesiones, para poder doblar mi pierna, luego de esto el me citaba una vez por semana en donde no aclaraba mis dudas y su trato continuo siendo indolente, maltratándome de forma psicológica alzando continuamente su voz.  Después le pedi 10 sesiones  de kinesiología a lo cual el me respondió que debía arreglármelas como yo pudiera, que el no iba hacer nada y se negó. Esta situación fue muy traumarte para mi. Mi rodilla continua con problemas con dolencia para caminar, para desplazarme y actualmente estoy atendiéndome con otro medico traumatólogo en rodilla. 
También tengo dudas sobre el ¿por que me cobraron dos pabellones? Nunca tuve respuestas sobre lo acontecido, me siento vulnerada al no recibir una atención de calidad, tanto de la clinica como del medico tratante. Tuve que pedir el protocolo de la cirugía, ya que epicrisis no informaba nada.
Quedo atento a su respuesta.</t>
  </si>
  <si>
    <t>Respuesta enviada por CRM al correo mayerling.lobos@gmail.com</t>
  </si>
  <si>
    <t>13/09/2022 17:30:11</t>
  </si>
  <si>
    <t>13/09/2022</t>
  </si>
  <si>
    <t>Se gestiona con la unidad de precontraloria de nivel central</t>
  </si>
  <si>
    <t xml:space="preserve">ID DE RECLAMO: 325879
FECHA RESPUESTA: 13-09-2022
Estimado
Don Alejandra Maureira Lopez
Presente
Junto con saludar, a través del presente se da respuesta a su reclamo N° 325879 ingresado mediante nuestro formulario OIRS, referido al rechazo de las últimas licencias médicas por exceder el tiempo, pero usted aún se encuentra en rehabilitación de kinesiología y también tiene programada una cirugía a la cadera.
Este Instituto ha revisado su requerimiento, siendo posible informar que efectivamente usted ha llego al límite de días que por normativa puede permanecer con licencia médica, el cual corresponde a 728 días.
Visto lo anterior, informamos que con fecha 08-09-2022 se solicitó la pensión transitoria, enviando todos los antecedentes requeridos por la unidad que la tramitará, por lo que debería otorgarse el beneficio a fines de septiembre de 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</si>
  <si>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327938</t>
  </si>
  <si>
    <t>21/09/2022 11:15:26</t>
  </si>
  <si>
    <t>26/09/2022 15:47:54</t>
  </si>
  <si>
    <t>Paula Saavedra Sotomayor</t>
  </si>
  <si>
    <t>03/10/2022</t>
  </si>
  <si>
    <t>20410221K</t>
  </si>
  <si>
    <t>MATIAS IGNACIO SANDOVAL GONZALEZ</t>
  </si>
  <si>
    <t>matiasignacio12345678910.com@gmail.com</t>
  </si>
  <si>
    <t>998010552</t>
  </si>
  <si>
    <t>20.410.221-K</t>
  </si>
  <si>
    <t>SE PRESENTO EN ACHS HOY 21/09/2022, QUIEN FUE ATENDIDO POR EL TRAUMATLOGO SR. CLAUDUIO RAMIREZ, QUIEN DETERMINO QUE NO TENIA NADA EL PACIENTE SOLO CON VERLO, ADEMAS MECIONO QUE TODO EL DOLOR ERA PRODUCTOR DEL SOBRE PESO, EL CUAL HACE UN RECLAMO EN ISL POR LA MALA ATENCION Y SOLICITA EL CAMBIO DE MEDICO TRATANTE.</t>
  </si>
  <si>
    <t>Correo.</t>
  </si>
  <si>
    <t>ID
DE RECLAMO: 327938
FECHA
RESPUESTA: 23-09-2022
Sr.
Matías Ignacio Sandoval González
Presente
Junto con saludar, a través del presente se da
respuesta a su reclamo N° 327938 ingresado mediante nuestro formulario OIRS, Informa
sobre atención médica.
Este Instituto ha revisado su requerimiento, siendo posible informar mediante el
presente lo siguiente:
En primer lugar, lamentamos la situación por la que pasó y esperamos que a la
fecha se encuentre mejor de salud.
Como usted lo solicita, hago acuso recibo de la información entregada y además le
reitero que nuestra institución seguirá velando por su recuperación, por lo
tanto, le informo que en evaluación médica el día 21 de septiembre de2022 se
solicita resonancia nuclear magnética de rodilla afectada la cual fue
autorizada por la Coordinadora de Salud Regional (s) y se solicitó al Prestador
Médico que continúe con su evaluación el Dr Salaberry.
Le informo que, sí usted llega a tener inconvenientes con la atención médica, debe
contactarnos al correo atacama@isl.gob.cl.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PSS
OIRS
23/9/22, 14:53 Correo de Instituto de Seguridad Laboral - OIRS N° 327938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t>
  </si>
  <si>
    <t>327959</t>
  </si>
  <si>
    <t>21/09/2022 16:26:15</t>
  </si>
  <si>
    <t>13.819.308-K</t>
  </si>
  <si>
    <t>Roberto Diaz Monsalve</t>
  </si>
  <si>
    <t>robma281515@gmail.com</t>
  </si>
  <si>
    <t>995625834</t>
  </si>
  <si>
    <t>Buenas tardes , Mi nombre es Roberto Diaz Rut: 13.819.308-k  estoy siendo atendido en la ACHS de Osorno por convenio de ISL derivación realizada después de una hospitalización en HT stgo.
Ayer lunes 12 tenía cita para terapia llegando el móvil a las 14:00 hrs. a mi domicilio , al llegar a la ACHS me dicen que solo era para ingresar datos y atención médica lo cual no tomo mas de 30 minutos aprox. Teniendo que esperar  el móvil de regreso hasta que terminen sus terapias los   demás pacientes los cuales por ubicación fueron dejados primero ya que vivo a una distancia de 33 kilómetros de Osorno llegando a mi domicilio a las 18:50 con mucho dolor, martes 13 agendada mi primera terapia 10:30 el móvil no llego a la hora programada el chófer se comunicó conmigo a las 10:30 diciendo que estaba perdido en la dirección a lo cual me dice que si iría o no a lo que respondo que si la hora agendada ya la había perdido lo más conveniente era ir a la próxima cita , una hora después llaman de la ACHS preguntando por qué me negué a mi primera terapia sin dar la oportunidad de explicar lo que pasó cortando la llamada de forma poco amable . Mi diagnóstico es fractura  cerrada del acetabulo (cadera ),  necesito un transporte con tiempos pertinentes  ya que no vivo dentro de la cuidad y se supone que son terapias y exijo mi derecho a ser tratado como trabajador accidentado  sin faltas de respeto hacia mi recuperación.
Roberto Diaz Monsalve
Rut: 13.819.308-k
Cel: 995625834
 Quedo atento a su respuesta
Gracias.</t>
  </si>
  <si>
    <t>327973</t>
  </si>
  <si>
    <t>Sandra de las Mercedes Moreno FernÃ¡ndez</t>
  </si>
  <si>
    <t>22/09/2022 09:11:48</t>
  </si>
  <si>
    <t>04/10/2022</t>
  </si>
  <si>
    <t>22/09/2022</t>
  </si>
  <si>
    <t>17.894.713-3</t>
  </si>
  <si>
    <t>YORDAN MERINO VASQUEZ</t>
  </si>
  <si>
    <t>Cunco</t>
  </si>
  <si>
    <t>lali.villalobos@gmail.com</t>
  </si>
  <si>
    <t>940394931</t>
  </si>
  <si>
    <t>Me dirijo a ustedes para solicitar que se evalué mi caso, tengo transporte desde mi domicilio hasta la clínica, pero el día de hoy 22-09- en la mañana no pasaron a buscarme para ir a mi terapia, mi reclamo es solo por el transporte</t>
  </si>
  <si>
    <t xml:space="preserve">Con fecha 01-09-2022, se da respuesta via correo electronico a usuaria </t>
  </si>
  <si>
    <t>Estimada
Carolina Salazar
Presente
Junto con saludar, a través del presente se da respuesta a su reclamo N° 325925 ingresado mediante
nuestro formulario OIRS, referido a pronunciamiento de Licencia Médica Folio N° 11119508-0.
Este Instituto ha revisado su requerimiento, siendo posible informar mediante el presente lo siguiente:
Se procedió a la revisión del sistema de licencias médicas, donde se puede observar que licencia médica
Folio N° 11119508-0, con fecha 21-07-2022, realiza pronunciamiento 153727-2, donde se autoriza el
derecho a subsidio, a su vez, con fecha 16-08-2022, se realiza pronunciamiento 160738-2, por misma
licencia médica, indicando rechazo sin derecho a subsidio.
Visto lo anterior, indicamos a usted que, medico contralor, nos indica que, dentro de sus facultades legales,
se hizo un análisis más profundo tomando en cuenta otros factores, por lo cual, se decidió reconsiderar la
Licencia Médica, volviéndola a pronunciar, esta vez como rechazada.
Respecto de lo informado, señalamos que este Instituto cumple con lo establecido en la normativa legal
vigente, si usted no está conforme con lo resuelto por este Instituto, indicamos que existe la vía legal de
recursos de reposición, o bien, apelación ante la Superintendencia de Seguridad Social, entidad que
supervigila y fiscaliza a los Organismos Administradores de la Ley de Accidentes del Trabajo y Enfermedades
Profesionales.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</si>
  <si>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328032</t>
  </si>
  <si>
    <t>22/09/2022 23:45:45</t>
  </si>
  <si>
    <t>03/10/2022 15:42:35</t>
  </si>
  <si>
    <t>14.541.215-3</t>
  </si>
  <si>
    <t>Rosa Peña</t>
  </si>
  <si>
    <t>konga1831@gmail.com</t>
  </si>
  <si>
    <t>998621908</t>
  </si>
  <si>
    <t>328092</t>
  </si>
  <si>
    <t>23/09/2022 15:37:06</t>
  </si>
  <si>
    <t>27/09/2022 13:54:20</t>
  </si>
  <si>
    <t>05/10/2022</t>
  </si>
  <si>
    <t>26.643.429-4</t>
  </si>
  <si>
    <t>María José Contreras roas</t>
  </si>
  <si>
    <t>mariajcr16@gmail.com</t>
  </si>
  <si>
    <t>957626983</t>
  </si>
  <si>
    <t>Estoy hospitalizada desde el jueves 15/09/22, con el diagnostico de fractura de diáfisis de tibia izquierda, el cual me dan fecha de cirugía para el día de hoy 23/09/22, me preparan para entrar a pabellón, y 3 horas antes de quirófano refieren que se cancela la cirugía, ya que el ISL aun no autoriza dicho procedimiento. es injusto que posterior a tantos días en hospitalización y que en el mismo día que tenían planificada la cirugía, ustedes como institución no velen por mi derecho a la salud. se cancele la cirugía, y además sin fecha precisa de cuando me van a operar. espero pronta respuesta, gracias.</t>
  </si>
  <si>
    <t>Salud laboral informa sobre autorización</t>
  </si>
  <si>
    <t xml:space="preserve">ID DE RECLAMO: 328092
FECHA RESPUESTA: 23-09-2022
Estimada
Sra. María José Contreras Roa
Presente
Junto con saludar, a través del presente se da respuesta a su reclamo N° 328092 ingresado mediante nuestro formulario OIRS, referido a que se encuentra hospitalizada desde 15-09-2022 con fractura de diáfisis de tibia izquierda, para la cual tenía asignada una cirugía el 23-09-2022, la cual no fue autorizada por ISL, por lo cual considera que no se está velando por su derecho a la salud.
Este Instituto ha revisado su requerimiento, siendo posible informar que  fue rescatada con fecha 15-09-2022 desde Hospital Gustavo Fricke a Clínica Red Salud Valparaíso, donde ha permanecido hospitalizada y se le han entregado las atenciones médicas necesarias, mientras se espera la autorización de su cirugía.
Visto lo anterior, informamos que lamentamos la demora en autorización de su operación y le comentamos que con fecha 27-09-2022 esta se autoriza.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</si>
  <si>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328111</t>
  </si>
  <si>
    <t>26/09/2022 11:00:53</t>
  </si>
  <si>
    <t>08/10/2022</t>
  </si>
  <si>
    <t>13.819.308-k</t>
  </si>
  <si>
    <t>Roberto Alejandro Díaz Monsalve</t>
  </si>
  <si>
    <t>953577030</t>
  </si>
  <si>
    <t>Buenos días, quisiera hacer mi descargo por la desorganización de la ACHS de Osorno dónde estoy siendo atendido ya que estube  un accidente laboral el 27 de agosto siendo hospitalizado en hospital base osorno para después de 6 días ser rescatado por ISL quién me traslado a stgo. Hospital del trabajador donde fui hospitalizado, al momento de mi alta médica quedé con indicaciones de terapias kinesiologíca en la ACHS , mi experiencia en dicho centro no a Sido lo que esperaba ya que la movilización es desorganizada donde me han  tocado vehículos mal orientes que no conocen las ruta hacia mi domicilio ya que cambian todos los días de choferes , el día 22 el móvil llegó a mi domicilio a las 12:30 llegando a la ACHS 13:30 aprox. Al llegar pregunto si ya comenzará mi terapia a lo que me responden que no por que se irían a colación debiendo esperar hasta pasadas las 14:00 regresando a mi hogar a las 17:00 , entre el domicilio y La ACHS hay 40 kilómetros aprox. Es incómodo estar 2,3 horas en una silla en mi condición ya que mi diagnóstico es fractura cerrada del acetabulo (cadera) , necesito en lo posible un cambio de centro de rehabilitación para poder avanzar y tener un trato digno he visto muchas personas con situaciones de espera con movilidad reducida esperar horas  en la ACHS quienes al consultar por la hora de su retiro no tienen una respuesta amable también personas que se han ido por sus medios al no soportar el dolor y la espera persona que no le es fácil hacer un reclamo por este medio,  deberían tener ustedes mayor fiscalización  ,la verdad es que yo dejo constancia que no asistiré a más terapias en la ACHS quedo atento a que me designen otro centro de rehabilitación dónde el trato sea digno organizado y constructivo , quedo atento a su respuesta . gracias 
Roberto Diaz Monsalve</t>
  </si>
  <si>
    <t>328105</t>
  </si>
  <si>
    <t>24/09/2022 12:37:06</t>
  </si>
  <si>
    <t>06/10/2022</t>
  </si>
  <si>
    <t>24/09/2022</t>
  </si>
  <si>
    <t>11.053.830-8</t>
  </si>
  <si>
    <t>Ana María Huilcán Caniuqueo</t>
  </si>
  <si>
    <t>Río Claro</t>
  </si>
  <si>
    <t>anahuilcan66@gmail.com</t>
  </si>
  <si>
    <t>88308562</t>
  </si>
  <si>
    <t>23.449.413-9</t>
  </si>
  <si>
    <t>Lucas Jeremías Olate Huilcán</t>
  </si>
  <si>
    <t>Solicité el pago de la asignación familiar y han pasado casi 2 meses y aún no lo pagan</t>
  </si>
  <si>
    <t>328104</t>
  </si>
  <si>
    <t>23/09/2022 22:59:10</t>
  </si>
  <si>
    <t>328113</t>
  </si>
  <si>
    <t>26/09/2022 11:08:26</t>
  </si>
  <si>
    <t>03/10/2022 10:38:34</t>
  </si>
  <si>
    <t>151972209</t>
  </si>
  <si>
    <t>sonia castro fritz</t>
  </si>
  <si>
    <t>scastrofprev@gmail.com</t>
  </si>
  <si>
    <t>964633607</t>
  </si>
  <si>
    <t>15.197.220-9</t>
  </si>
  <si>
    <t>Número de atención 61731
El día 14 de enero ingrese una solicitud en el cual solicito un asesor en prevención para poder tomar contacto con el ya que tengo muchos trabajadores afiliados a isl y requiero que se les pueda capacitar en relación a cuales son sus beneficios, la cual no fue respondida  a la fecha.</t>
  </si>
  <si>
    <t>328115</t>
  </si>
  <si>
    <t>26/09/2022 11:41:46</t>
  </si>
  <si>
    <t>30/09/2022 13:22:43</t>
  </si>
  <si>
    <t>30/09/2022</t>
  </si>
  <si>
    <t>16.983.799-6</t>
  </si>
  <si>
    <t>Denisse san  martin flores</t>
  </si>
  <si>
    <t>denisse.sanmartinf@gmail.com</t>
  </si>
  <si>
    <t>957830344</t>
  </si>
  <si>
    <t>Denisse San Martín Flores</t>
  </si>
  <si>
    <t>Incumplimiento por parte del ISL en el pago de cotizaciones</t>
  </si>
  <si>
    <t>Con fecha de hoy 30/09 se cierra Reclamo y se sube respaldo a CRM.</t>
  </si>
  <si>
    <t>328126</t>
  </si>
  <si>
    <t>26/09/2022 12:39:59</t>
  </si>
  <si>
    <t>13.687.470-5</t>
  </si>
  <si>
    <t>Francisco Arrau</t>
  </si>
  <si>
    <t>contabilidad@educrea.cl</t>
  </si>
  <si>
    <t>223252556</t>
  </si>
  <si>
    <t>76.509.783-5</t>
  </si>
  <si>
    <t>Estimados, junto con saludar me llegó el siguiente mail con esta ID.
Solicitud Nº 24630
"Ha determinado Aceptar
Motivo: Estimado Sr. FRANCISCO JAVIER ARRAU GIACONI Informo que la solicitud de acceso a Oficina Virtual ID 24630 correspondiente a Formulario de Asociación a nombre de la entidad empleadora INVERSIONES DON VICENTE SPA, Rut: 76.509.783-5, ha sido aprobada y podrá acceder a los trámites digitales disponibles., Saludos cordiales.,"
A pesar de lo que indica, al momento de ingresar al portal y tramitar una DIAT el sistema arroja que el trámite es  a mi nombre más no de la empresa, lo cual me genera problemas pues, soy representante de más de una empresa
lo cual me genera problemas a la hora de tramitar DIAT, ¿hay una posibilidad donde el sistema deje utilizar la empresa en ves de mi propia persona con el fin de gestionar acertivamente dichos documentos?</t>
  </si>
  <si>
    <t>328132</t>
  </si>
  <si>
    <t>26/09/2022 14:08:49</t>
  </si>
  <si>
    <t>04/10/2022 10:14:38</t>
  </si>
  <si>
    <t>Estimados, nuevamente me encuentro escribiendo un reclamo; esta vez debido a la nula información que tengo sobre mi pensión transitoria. Esta pensión debió haber sido tramitada en enero del presente año y debido a negligencias por parte de ACHS (nada nuevo por parte de dicha institución) fue tramitada el 12 de agosto. Llevo más de 8 meses sin recibir nada de dinero y como toda persona, tengo cosas que pagar. Encuentro una total falta de respeto este tema y espero obtenga una respuesta clara por parte de ustedes, dado que sólo me han dicho que tengo que esperar.</t>
  </si>
  <si>
    <t>Respuesta enviada por CRM al correo dulcemarisantelices@hotmail.com</t>
  </si>
  <si>
    <t>328154</t>
  </si>
  <si>
    <t>26/09/2022 15:26:41</t>
  </si>
  <si>
    <t>29/09/2022 10:14:14</t>
  </si>
  <si>
    <t>13.969.761-8</t>
  </si>
  <si>
    <t>ana yinia chodil vidal</t>
  </si>
  <si>
    <t>aychv1979@gmail.com</t>
  </si>
  <si>
    <t>965165380</t>
  </si>
  <si>
    <t>12.090.865-0</t>
  </si>
  <si>
    <t>ana maria vidal menco</t>
  </si>
  <si>
    <t>quiero presentar mi molestia  sobre posta de salud rural de comuna de tortel por gestión de medicamentos que solicite vía e-mail con fecha 26/08/2022 como me indicaron en hospital de coyhaique que debía hacerse de forma interna ya que era un medicamento recién incorporado  me respondieron con fecha 29/08/2022 que se incluiría en solicitud medicamentos en septiembre y que llegaba la tercera semana  cuando se llamo por teléfono ala posta de tortel  el dia jueves   22/09/2022 respondieron que tenían retraso   pero que el lunes 26/09/2022 estarían para entregar  por la fecha ya mi madre le faltaría su medicamento que es el ácido ursodeoxicólico que es cada ocho horas ,fui el dia viernes 23/09/22 a  farmacia de hospital    para ver si me podian entregar el medicamento me encuentro con la sorpresa que el medicamento  no lo habían solicitado  ingresando datos de mi madre</t>
  </si>
  <si>
    <t>Se prepara respuesta a personas de localidad de Tortel y se orienta donde debe hacer su reclamo, ya que no es materia de ISL</t>
  </si>
  <si>
    <t xml:space="preserve">ID DE RECLAMO: 328154
FECHA RESPUESTA:28.09.2022
Estimada
Ana Yinia Chodil Vidal
Presente
Junto con saludar, a través del presente se da respuesta a su reclamo N° 328154 ingresado mediante nuestro formulario OIRS, referido a la molestia sobre posta de salud rural de comuna de Tortel por gestión de medicamentos.
Este Instituto ha revisado su requerimiento, siendo posible informar mediante el presente lo siguiente:
El Instituto de Seguridad Laboral, es el organismo administrador del seguro de accidentes y enfermedades laborales, por ende, su caso al no ser de origen laboral debe ser direccionado al SERVICIO DE SALUD AYSEN, ya que las postas de salud rural son parte de ese organismo público.
Visto lo anterior, indicamos a usted que puede ingresar a la página www.saludaysen.cl o dirigirse directamente a la OIRS del Servicio de Salud Aysén, que está ubicada en la calle Dr. Jorge Ibar 168, Coyhaique. Dicho lo anterior, y para brindarle una mejor orientación, nos contactamos con Ud. vía telefónica.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MARIO GARAY VEGA
DIRECCIÓN REGIONAL DE AYSEN
INSTITUTO DE SEGURIDAD LABORAL
JZC  
</t>
  </si>
  <si>
    <t>328160</t>
  </si>
  <si>
    <t>26/09/2022 15:59:18</t>
  </si>
  <si>
    <t>18.135.545-K</t>
  </si>
  <si>
    <t>Manuel Lozano Neira</t>
  </si>
  <si>
    <t>mlozano_n@gmail.com</t>
  </si>
  <si>
    <t>97823308</t>
  </si>
  <si>
    <t>Realizo esta denuncia porque les estan ROBANDO al Instituto de Seguridad Laboral, por ende al Estado de Chile y a todos los chilenos. El Hospital Clínico del Sur de Concepción, cuenta con un proveedor de transportes Guillermo Aguedo Veliz  que en complicidad con el Gerente Juan Pablo Stemberga Cruz dicen realizar transportes de pacientes en Ambulancias y/o vehiculos legalmente regularizados para el servicio de transportes. La realidad, es que la empresa que se encuentra prestando el servicio de trasnportes propiedad de Guillermo Aguedo Veliz NO REALIZA LOS TRASLADOS EN AMBULANCIAS COMO LOS COBRA, realiza los traslados de pacientes en autos particulares sin ningún tipo de regulación, ADEMÁS DE COBROS DE TRASLADOS QUE NUNCA SE REALIZARON. Todos los cobros de estos servicios de traslados son tarifados según el precio que cobraría una ambulancia. El proveedor Guillermo Aguedo Veliz fue jefe de recursos humanos del Hospital Clínico del Sur, lo que hace un par de años dejó de ser así por su renuncia voluntaria. Hace ya 5 meses que volvío como proveedor de transportes, con la venia y la autorización del Gerente Juan Pablo Stemberga Cruz, por lo que no cabe duda que existe un completa complicidad entre estas dos personas para crear un negocio fraudulento que roba los Recursos del Instituto de Seguridad Laboral. Espero se tomé en cuenta esta denuncia y se investigue ahora y hacia atras incluso, puesto que hace aproximadamente 6 meses que llevan operando de esta manera, ya se han cobrado entre 35 y 40 millones de pesos, sino mas.</t>
  </si>
  <si>
    <t>26/09/2022 15:34:48</t>
  </si>
  <si>
    <t>Se cierra caso con fecha 26/09 y se adjunta carta subida a CRM como respaldo.</t>
  </si>
  <si>
    <t>Se sube respaldo de respuesta a CRM y se cierra el caso hoy 06/09.</t>
  </si>
  <si>
    <t>30/09/2022 15:42:43</t>
  </si>
  <si>
    <t>39</t>
  </si>
  <si>
    <t xml:space="preserve">se deriva con fecha 31-08-2022 a unidad de salud laboral
se hace requerimiento de prorroga
se da respuesta 28-09-2022 desde salud laboral
con fecha 29-09-2022 se da visto bueno por DR
con fecha 30-09-2022 se da respuesta a usuaria. </t>
  </si>
  <si>
    <t>Estimado
CARLOS FRIGERIO FUENTES
Presente
Junto con saludar, a través del presente se da respuesta a su reclamo N° 326131 ingresado mediante nuestro
formulario OIRS, referido a prestaciones médicas.
Este Instituto ha revisado su requerimiento, siendo posible informar mediante el presente lo siguiente:
Se procedió a solicitar información al prestador médico ACHS, con el fin de poder dar una respuesta ante su
solicitud respecto a su solicitud.
Médico tratante nos informa que:
1. Los medicamentos se indicaron para manejo del dolor. Algunos de ellos pueden generar algún grado de
somnolencia en algunos pacientes, por lo que se indicaron para uso solo durante la noche. Cuando dicho
efecto ocurre o persiste al despertar, es preferible la no utilización del mismo, por lo que en las
indicaciones médicas entregadas se explica y además se deja indicado un control SOS, de tal manera que
ante cualquier eventualidad o no mejora sus síntomas, pueda re consultar en la agencia más cercana a su
domicilio.
2. Además, se señala que, a usted se le indicó que ante cualquier síntoma o estado que altere su salud,
puede concurrir a la agencia ACHS más cercana a domicilio.
De igual forma, como ISL , una vez recibido su reclamo nuestra unidad de Auditoría y Contraloría realizó los
alcances y llamados de atención respectivos a las jefaturas técnicas del prestador médico ACHS, con el fin que se
generen las acciones necesarias que eviten que este tipo de situaciones se repitan.
Una vez notificado el prestador médico se le citó de nuevo a una evaluación médica con el fin de realizar las
modificaciones en el tratamiento e indicaciones médicas respectivas acorde.
Por otra parte, con fecha 01-09-2022, desafortunadamente fue calificada su patología como no laboral, por lo cual,
en caso de persistir con síntomas y/o requerir otras prestaciones de salud, debe dirigirse al centro de salud más
cercano acorde a su sistema de previsión de salud (Fonasa/Isapre).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</si>
  <si>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328178</t>
  </si>
  <si>
    <t>26/09/2022 17:21:28</t>
  </si>
  <si>
    <t>30/09/2022 12:32:07</t>
  </si>
  <si>
    <t>Saludos. Realicé una consulta N° 327869, la cual obtuve respuesta pero no cumple con lo solicitado. Ya que mi solicitud se refiere a conocer la fecha que fue pagada una licencia médica por Covid-19. Necesito información sobre la fecha de deposito a mi persona, y la fecha de pago de las cotizaciones previsionales.
Agradezco compresión a mi requerimiento. Muchas gracias.</t>
  </si>
  <si>
    <t>328189</t>
  </si>
  <si>
    <t>26/09/2022 18:13:32</t>
  </si>
  <si>
    <t>16.070.568-k</t>
  </si>
  <si>
    <t>JUAN ITURRIAGA ATALLA</t>
  </si>
  <si>
    <t>juandaiturriaga@gmail.com</t>
  </si>
  <si>
    <t>950057628</t>
  </si>
  <si>
    <t>16.070.568-K</t>
  </si>
  <si>
    <t>JUAN ITURRIAGA</t>
  </si>
  <si>
    <t>Recibí atención médica el día 12 de agosto en sucursal ACHS por accidente laboral, como prestador para ISL, ya que no estaba mutualizado. Me atendieron extendiendo licencia, me mandaron a hacer una ecotomografía recién 5 días despuésdel unas pastillas, dos muletas y para la casa, sin inmovilizar ni nada por el estilo, lo cual es primordial frente a una rotura del tendón de aquiles, que el médico no  quiso diagnosticar aún así viendo y examinando la parte posterior inferior de mi perna. Recién tres semanas después veo a un traumatólogo, quien me dice ya ha pasado mucho tiempo y que sí o sí tenía que operarme, pero por la espera el diagnóstico cambia y se hace más compleja la operación, por rotura crónica del tendón de aquiles. Además me informa de la resolución de ya no estar cubierto por el seguro laboral. Y por consiguiente, debía acercarme a mi prestador de salud, en mi caso fonasa, y con ellos resolver mi situación. Como saben, el sistema está colapsado y recién tengo traumatólogo en día 29 de este mes. 
Considero una negligencia enorme esperar para dar un diagnóstico de rotura de tendón de aquiles, 3 semanas. Lo Comprendí perfectamente que esto no fue una lesión a causa del trabajo, pero dilatar un diagnóstico y una evaluación, sin pensar en el perjuicio de salud y económico que esto produciría al trabajador es irresponsable y poco ético. 
Cuando telefónicamente pedí ayuda en ISL, sus operadoras no daban ninguna orientación y hasta cortaban el teléfono.</t>
  </si>
  <si>
    <t>328192</t>
  </si>
  <si>
    <t>26/09/2022 19:07:54</t>
  </si>
  <si>
    <t>04/10/2022 11:40:37</t>
  </si>
  <si>
    <t>20.611.301-4</t>
  </si>
  <si>
    <t>Celeste Tuesta Muñoz</t>
  </si>
  <si>
    <t>ctuesta1@gmail.com</t>
  </si>
  <si>
    <t>56958376256</t>
  </si>
  <si>
    <t>retraso en el pago de mi licencia, al llamar a la línea telefónica no me daban ninguna información ni solución.</t>
  </si>
  <si>
    <t>328195</t>
  </si>
  <si>
    <t>27/09/2022 09:11:51</t>
  </si>
  <si>
    <t>30/09/2022 12:30:59</t>
  </si>
  <si>
    <t>09/10/2022</t>
  </si>
  <si>
    <t>10.976.997-5</t>
  </si>
  <si>
    <t>kattya Elizabeth Gonzalez Assis</t>
  </si>
  <si>
    <t>kattyagonzalez@icloud.com</t>
  </si>
  <si>
    <t>972189427</t>
  </si>
  <si>
    <t>hoy 27 de septiembre me ha llegado  un mail de parte de la Isapre CRUZ BLANCA , donde han rechazado una licencia presentada el día 23 de septiembre, de acuerdo a lo informado en su  mail , esta fue rechazada por enfermedad  profesional beneficio debe ser otorgado por Org. Adm . Ley 16744 , por lo que entiendo esta no será pagada por mi isapre CRUZ BLANCA, requiero urgente de una respuesta y a quien debo apelar.</t>
  </si>
  <si>
    <t>consulta sistemas internos</t>
  </si>
  <si>
    <t>Estimada
kattya Elizabeth Gonzalez Assis
Presente
Junto con saludar, a través del presente se da respuesta a su reclamo N°328195 ingresado mediante nuestro formulario OIRS, referido a licencia médica rechazada por Isapre  Cruz Blanca.
Este Instituto ha revisado su requerimiento, siendo posible informar mediante el presente lo siguiente:
Revisado nuestros sistemas, Ud., no figura adherida al Instituto de Seguridad Laboral. Debe verificar con su empleador en qué Mutualidad cotiza el seguro de accidentes del trabajo y enfermedades profesionales.Ley N°16.744 , y en su Mutualidad  ver el rechazo de su licencia médica.
Esperamos haber dado respuesta a su reclamo, y lo invitamos a que, frente a cualquier necesidad o inquietud, visite nuestros diversos canales de comunicación:
1.  Sucursal ISL de Puerto Montt, ubicada en calle Quillota N° 175 oficina 805, 8°piso, Puerto Montt. Horario de Atención de Lunes a viernes de 08:30 a 13:30 horas.
2.  Nuestro Call Center en horario de lunes a viernes desde las 08:30 hasta las 16:30 horas, el N° teléfono 6005869090.
3. Sucursal virtual en link https://sucursalenlinea.isl.gob.cl/.(Con clave única).
4. Web www.isl.gob.cl, seleccionando la opción Informaciones y Reclamos -OIRS- donde nos encontramos a disposición para atender su consulta, reclamo, felicitación y/o sugerencia.
5. Y además por medio de nuestro correo regional loslagos@isl.gob.cl.
Recordamos además que, ante cualquier reclamo, apelación, denuncia o disconformidad, Ud. puede dirigirse a la Superintendencia de Seguridad Social www.suseso.cl
Sin otro particular, le saluda atentamente.
NESTOR VILLARROEL HIPP
DIRECTOR REGIONAL DE LOS LAGOS
INSTITUTO DE SEGURIDAD LABORAL</t>
  </si>
  <si>
    <t>SE SOLICITO RESPUESTA FORMAL DE PRESTADOR MEDICO, MOTIVO POR EL CUAL NO SE PODIA DAR RESPUESTA DENTRO DE LOS PLAZOS DE OIRS.</t>
  </si>
  <si>
    <t>Estimada
CARMEN GONZALEZ FLORES
Presente
Junto con saludar, a través del presente se da respuesta a su reclamo N° 326196 ingresado mediante nuestro
formulario OIRS, referido a atenciones médicas en prestador Clínica Iquique.
Este Instituto ha revisado su requerimiento, siendo posible informar mediante el presente lo siguiente: hemos
atendido su caso y derivado al prestador médico Clínica Iquique.
Visto lo anterior, indicamos a usted que, desde el prestador médico Clínica Iquique, informan lo siguiente: podemos
comentar que se realizó la reserva de hora para consulta médica y renovación de licencia médica, y en cuanto
efectuamos la confirmación, la paciente de manera personal solicitar hora con especialista y canceló los valores en
recaudación de consultas ambulatorias de la clínica. Adicionalmente le ofrecemos para la comodidad de la paciente
atención por telemedicina, pero no fue posible coordinar horarios con la paciente. Finalmente, y dada la solicitud
realizada por paciente, se le gestiono hora con un médico neurólogo, pero con la aclaración que profesional atiende
en su consulta fuera de nuestra clínica, y que se le debe cancelar previamente, proceso que nuestros ejecutivos
realizan cuando se coordina efectivamente la hora con el médico, siendo esta oportunidad fecha y hora elegida de
manera personal por la paciente.
Se realizó contacto telefónico el 01-09-2022 a las 17:25 horas donde se le procedió a indicar la respuesta otorgada
por el prestador médico.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</si>
  <si>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328254</t>
  </si>
  <si>
    <t>27/09/2022 15:18:50</t>
  </si>
  <si>
    <t>14.399.458-9</t>
  </si>
  <si>
    <t>Fabiola Alejandra Gomez Gutierrez</t>
  </si>
  <si>
    <t>faby3214@live.cl</t>
  </si>
  <si>
    <t>971962151</t>
  </si>
  <si>
    <t>El día 19/08/22 recibí un trato discriminatorio, estigmatizada, agresión verbal, amedrentamiento por parte del guardia y ejecutivo de los cuales el Director del ISL Felipe Jara, se negó a dar identificación. Tras tener un accidente de trayecto, con contusiones mis derechos fueron vulnerados siendo atendida en la calle por el director ISL Talca, al no tener pase de movilidad, éste se salto protocolos y deberes de funcionario publico, fue despectivo, humillante y no acorde a su cargo.</t>
  </si>
  <si>
    <t>23/09/2022 10:47:57</t>
  </si>
  <si>
    <t>Se solicitan antecedentes con Unidad de Salud Laboral Regional</t>
  </si>
  <si>
    <t xml:space="preserve">ID DE RECLAMO: 326215
FECHA RESPUESTA: 23-09-2022
Estimado
Don Gabriel Fernando Toselli
Presente
Junto con saludar, a través del presente se da respuesta a su reclamo N° 326215 ingresado mediante nuestro formulario OIRS, referido a consulta por recursos de reposición de licencia médica N° 3 074505283-5.
Este Instituto ha revisado su requerimiento, siendo posible informar que no hemos recepcionado alguna solicitud de recurso de reposición y de igual forma es importante indicarle que el seguimiento de su caso era llevado por la Región Metropolitana.
Visto lo anterior, informamos que a causa de su reclamo a través de nuestra OIRS se gestionó el cambio del seguimiento de su caso de la Región Metropolitana a la Región Valparaíso, esto debido a su cambio de domicilio a la comuna del El Quisco. Respecto a la gestión del Recurso de Reposición, se sugiere que cuando tenga el próximo control con su médico tratante, solicite un certificado médico con su actual estado de salud, con dicho documento podrá presentar un Recurso de Reposición por la licencia médica que fue rechazada, el cual estará sujeto de aprobación por parte de nuestra contraloría médica. La documentación debe ser enviada al correo valparaiso@isl.gob.cl.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</si>
  <si>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328284</t>
  </si>
  <si>
    <t>28/09/2022 08:44:50</t>
  </si>
  <si>
    <t>29/09/2022 15:56:07</t>
  </si>
  <si>
    <t>10/10/2022</t>
  </si>
  <si>
    <t>10.521.472-3</t>
  </si>
  <si>
    <t>JUAN ANTONIO ALVAREZ FARIAS</t>
  </si>
  <si>
    <t>995655119</t>
  </si>
  <si>
    <t>105214723</t>
  </si>
  <si>
    <t>ESTOY EN ESPERA DE UNA EVALUACIÓN DE COMPIN POR MIS OÍDOS, ESPERANDO DE ABRIL DE 2021 Y NO HE TENIDO RESPUESTA NINGUNA.</t>
  </si>
  <si>
    <t>328283</t>
  </si>
  <si>
    <t>27/09/2022 23:21:33</t>
  </si>
  <si>
    <t>9.313.620-9</t>
  </si>
  <si>
    <t>Teresa Victoria Brito Obreque</t>
  </si>
  <si>
    <t>tbrito04@gmail.com</t>
  </si>
  <si>
    <t>993337513</t>
  </si>
  <si>
    <t>El motivo de esta  presentación es reclamar  por mi disconformidad con el fallo en mi contra en relación a recurso de reposición folio 1242 presentado con fecha 23 de agosto donde solicité se reconsiderara el rechazo a licencia médica 74016853-3 emitida por la ACHS por 30 días a contar del 01 de agosto con el número de resolución 158111-2.
Vengo a insistir en la reconsideración al rechazo de la licencia médica 74016853-3 por considerarlo una situación injusta y que obedece a una mala interpretación de parte del ISL, pues jamás he sido dada de alta y las licencias médicas siempre han sido extendidas por médico general de la ACHS y el siquiatra solo ha actuado en calidad de interconsultor, de no ser así última siquiatra que me atendió  a fines de julio no habría aumentado la dosis de fármaco ni habría indicado continuar con sicoterapia, y controles médicos en la ACHS. En cuanto a la licencia médica lo que ella manifestó era que debía ser gestionada como siempre se había hecho hasta ahora, vale decir por intermedio del médico de la ACHS, la especialista jamás indico alta médica, lo que ella me manifestó directamente es que con ella u otro siquiatra debía volver a solicitar ser derivada según fuese evolucionando.Es así como he continuado con controles regulares por parte de médico de la ACHS ,además de atención sicológica y tratamiento médico a diario y tambén para dormir, lo cual hace inviable la posibilidad de que pueda incorporarme a un rol de turno lo que implicaría trabajar en jornadas de 24 horas con atención directa de pacientes, situación para la cual no tengo a estas alturas de mi vida y trayectoria profesional las competencias para volver a realizarlo y ello me genera muchisima angustia y estres. Es por ello que la licencia que se me ha otorgado es solo en mi cargo de la ley de urgencia y mi otro cargo lo cumplo a cabalidad y jamás he abusado del sistema pudiendo tal vez haber hecho uso de licencia médica total. Tampoco he estado con licencia todo el periodo desde que se me reconoció  la condición de enfermedad profesional por parte del ISL, es más la mayor parte del tiempo he trabajado en forma parcial y para efectos del cargo de urgencia (turnos) he justificado mi ausencia con  vacaciones y permiso sin goce de remuneraciones y la licencia ha sido en los periodos más críticos de salud y al no disponer ya de la posibilidad de más permisos. Tampoco me encuentro en condiciones de renunciar a tal cargo pues es mi mayor ingreso y el más seguro en el intertanto no ostente un cargo obtenido por concurso que me de seguridad y me permita prescindir de tal ingreso, situación que espero pueda resolverse en los próximos meses.
Pudiera ser los argumentos por mi esgrimidos no los consideren relevantes, pero si solicitan toda la información a la oficina regional del Maule a Veónica Almarza, encontraran la justificación más que suficiente para acoger mi requerimiento sin que me vea obligada a recurrir a la SUCESO, entidad estoy segura fallará a mi favor.</t>
  </si>
  <si>
    <t>328311</t>
  </si>
  <si>
    <t>28/09/2022 13:39:10</t>
  </si>
  <si>
    <t>29/09/2022 15:18:15</t>
  </si>
  <si>
    <t>18.957.482-7</t>
  </si>
  <si>
    <t>Carolina Martinez</t>
  </si>
  <si>
    <t>cmartinezcadiz@gmail.com</t>
  </si>
  <si>
    <t>984294370</t>
  </si>
  <si>
    <t>quiero reclamar dado a que al parecer mi recurso de reposición de mi LM nunca fue ingresado, fui paciente ya dos meses, me dijeron que estaría en 15 días hábiles. Al preguntar al mes (mas de 15 días hábiles) me dicen que está en contraloría aún y al preguntar hoy, casi dos meses después, sólo me contesta la sra Pabla Arancibia sobre el pago de la reducción , haciendo caso omiso a la pregunta real del recurso. Tomo la decisión de llamar por teléfono para consultar y el funcionario me dice que este recurso nunca fue ingresado , por lo que espere estos dos meses por nada. La sra Pabla fue amable las veces que me llamo en un principio pero luego de quedar en que me llamaría en esos 15 días hábiles y nunca avisarme del proceso cuando dijo que ella lo haría, y ahora enterarme por otro funcionario que el recurso no fue presentado es frustrante y agotador para una persona por lo que me gustaría una respuesta. No he podido ir presencialmente ya que en el trabajo no puedo ausentarme para ir allá y el isl cierra temprano por lo que me gustaría ver una solución antes de seguir escalando el caso y que sigan pasando los días sin que este recurso este presentado. tengo todos los correos para confirmar mi versión</t>
  </si>
  <si>
    <t>15/09/2022 10:14:15</t>
  </si>
  <si>
    <t>CARTA RESPUESTA A RECLAMO ID N° 326286.</t>
  </si>
  <si>
    <t xml:space="preserve">Estimada
Jessica Serrada
Presente
Junto con saludar, a través del presente se da respuesta a su reclamo N°326286 ingresado mediante nuestro formulario OIRS, referido a problemas con tratamientos no realizados en ACHS de Curicó. 
Este Instituto ha revisado su requerimiento, siendo posible informar mediante el presente lo siguiente:  Se ha tomado contacto con prestador médico en convenio Asociación Chilena de Seguridad (ACHS), con la finalidad de informar la situación que usted hace referencia en su Reclamo OIRS, referente a problemas de incumplimiento de tratamientos y de transporte a lo que  nos contestan lo siguiente:
“Paciente se encuentra en Terapia Física desde el 17 de mayo de 2022 al 9 se Septiembre de 2022, mantiene controles en Agencia de Curicó sólo para renovación de licencia médica y despacho de medicamentos, no interferimos en las indicaciones entregadas en Hospital del Trabajador.
Mantiene terapia ocupacional en Hospital del Trabajador como fue indicada.
La Sesiones de Terapia Física las realiza en Agencia en uno de los Controles con Traumatólogo indicó baños de parafina, pero no se realiza ese procedimiento en Agencia ya que no está dentro de los protocolos de rehabilitación actuales (procedimiento obsoleto), además no tenemos donde desechar el combustible una vez utilizado, es por eso que la única indicación no cumplida fue la de baños de parafina por los motivos mencionados”.
En relación al transporte, nos indican que “paciente no cumple con criterios para indicación de transporte según protocolo actualizado, al revisar control en Hospital del Trabajador es a las 12:00 Hrs. y su control es en la tarde, por lo que logra llegar sin problemas a su control”.
Nuestro Instituto como organismo administrador de la Ley 16.744, concuerda con las acciones realizadas por nuestro Prestador Médico en convenio y velamos porque todo lo relacionado con los tratamientos de nuestros pacientes se cumplan.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</si>
  <si>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328346</t>
  </si>
  <si>
    <t>28/09/2022 16:36:05</t>
  </si>
  <si>
    <t>26.029.658-2</t>
  </si>
  <si>
    <t>JUAN LOPEZ</t>
  </si>
  <si>
    <t>loezjuan1801@gmail.com</t>
  </si>
  <si>
    <t>997941816</t>
  </si>
  <si>
    <t>Buenas tardes, lo siguiente es para comunicar que estuve hospitalizado en la clinica lircay desde el día viernes hasta el día sábado por un accidente en mi lugar de trabajo,el cual fue grave; como consecuencia tengo fractura en columna, el día sábado me dieron de alta quedando pendiente por entregar una faja lumbar indicada por el médico tratante, indicaron que podria ser retirada el día lunes, como estoy totalmente de reposo fue otra persona en mi nombre, alli le dijeron que la entrega no era por alli si no por ISL la persona le indico que por ISL no entregaban eso, en fin revisando se dieron cuenta que nunca fue solicitada la faja, quedaron en entregar entre el día de ayer y hoy; la misma fue entregada el día de hoy pero resulta que entregaron una faja muy pequeña talla L, sabiendo ellos que es un adulto de 1.89 de altura y con un peso aproximado de 120kg, la faja obviamente es pequeña, se esperaron 4 días para la entrega de la misma y resulta que tampoco me sirve por talla, a lo que voy es que mi condicion actual es delicada es una fractura a nivel de columna no una mano o un dedo, adicional a todo esto hasta la fecha no me han emitido licencia medica y la necesito con caracter urgente por temas laborales.</t>
  </si>
  <si>
    <t>328358</t>
  </si>
  <si>
    <t>29/09/2022 00:26:16</t>
  </si>
  <si>
    <t>11/10/2022</t>
  </si>
  <si>
    <t>83643323</t>
  </si>
  <si>
    <t>Bruno Yaconi Valdebenito</t>
  </si>
  <si>
    <t>brunoyaconi@gmail.com</t>
  </si>
  <si>
    <t>931005262</t>
  </si>
  <si>
    <t>despues de 7 meses de ignorar el accidente laboral autorizado para ser atendido por ISL encontraron la información perdida. Sin animo de extenderme espero comprenda que estos errores tienen seriamente comprometida mi salud y mi sostenibilidad financiera, 
        Para mi es importante señalar que este accidente se deriva de Laboral Grave a Diagnostico Mixto, adjunto D.L y llega a Enfermedad Común,pero en condiciones de un desorden administrativo total y absolutamente dañino para  un correcto tratamiento oportuno, serio y dignificando al trabajador como debe ser la respuesta del instituto Medico Legal,y basado en el convenio entre ISL Y FONASA,El cuál adjunto,donde la información fuente de un accidente laboral la reporta en detalle ISL,para las distintas comisiones evaluativas,es en mi caso aún peor, pues 
1)   no se informa el DIAT autorizado,(adjunto) si no un simple tropezón (adjunto pantallazo del accidente informado)
2) se omiten hasta las piezas dentales perdidas en el accidente 
3) se informa la calidad de mi persona,como trabajador a honorarios , y no de planta,dependiente como corresponde.
4) las equivocaciones se suceden,hasta terminar en diagnostico Mixto?? Y lo peor se vuelve a ofrecer tratamiento para la zona contracturada(se adjunta D.L) y nunca se cumple.
       En definitiva nunca existió un solo día de rehabilitación,solo abandono de un trabajador por más de 7 meses,  incluso la licencia emitida por el traumatologo, la rechazan , bajando el promedio de liquidación para futuras licencias, el daño no solo es irresponsable, indigno, y poco etico, si no que el medico contralor no tiene escrupulos en ofrecer una operacion particular para bajar el peso??? este reclamo solo es para ir a instancias mayores, no requiero contesyación.</t>
  </si>
  <si>
    <t>328402</t>
  </si>
  <si>
    <t>29/09/2022 13:58:25</t>
  </si>
  <si>
    <t>66525678</t>
  </si>
  <si>
    <t>Juan Oyarce Sepulveda</t>
  </si>
  <si>
    <t>marceyazigi@hotmail.com</t>
  </si>
  <si>
    <t>997936891</t>
  </si>
  <si>
    <t>6.652.567-8</t>
  </si>
  <si>
    <t>Juan Oyarce</t>
  </si>
  <si>
    <t>Después de mi accidente con fecha 04 de abril del 2022 he presentado 6 licencias,  con todas he tenido algún problema, pero ahora la número seis fue rechazada y no entiendo porque, ya que estoy siendo atendido por la ACHS y ellos determinan el tiempo de recuperación de mis lesiones, no soy yo el que define el tiempo de reposo.  Lamentablemente no hay con quien conversar y los tiempos de reposición no corresponden a mi realidad del día a día y el pago de mis obligaciones,  necesito saber cuales son los pasos a seguir y poder solucionar esta grave situación que me afecta.</t>
  </si>
  <si>
    <t>22/09/2022 13:32:26</t>
  </si>
  <si>
    <t>Se cierra caso hoy 22/09 y se sube respaldo respuesta a CRM.</t>
  </si>
  <si>
    <t>CARTA RESPUESTA A RECLAMO ID N° 326445.</t>
  </si>
  <si>
    <t xml:space="preserve">Estimado
Norberto Palacios López
Presente
Junto con saludar, a través del presente se da respuesta a su reclamo N°326445 ingresado mediante nuestro formulario OIRS, referido a problemas con atención en ACHS.
Este Instituto ha revisado su requerimiento, siendo posible informar mediante el presente lo siguiente:  Se ha tomado contacto con prestador médico en convenio Asociación Chilena de Seguridad (ACHS), con la finalidad de informar respecto a su Reclamo OIRS, que dice referencia con cambio de psicólogo por considerar breve el tiempo de atención; considerando el mayor tiempo que invierte en trasladarse de Linares a Talca para acudir a su terapia, a lo que nos responden lo siguiente:
“Paciente sin indicación de psicoterapia por especialidades de Neurología y Psiquiatría, se le brinda esta prestación de todas maneras por solicitud previa de ISL ante reclamo de familiar, no existe además posibilidad de realizar de manera online.  Además, en sesiones con profesional, paciente se muestra conforme y de buen ánimo con excelente relación tratante-paciente, las sesiones de Psicoterapia en controles pacientes crónicos tienen un promedio de duración de 30 minutos.  No tiene criterios para cambio de profesional ni de modalidad”.
Nuestro Instituto como organismo administrador de la Ley 16.744, concuerda con las acciones realizadas por nuestro Prestador Médico en convenio y velamos porque todo lo relacionado con los tratamientos de nuestros pacientes se cumpla.
Ahora bien, no existiendo la posibilidad de cambio de profesional en ACHS, informamos a usted que existe la posibilidad de cambio de Prestador Médico a CEPA para continuar con terapias, por lo que nos pondremos en contacto con usted, a fin de realizar consulta sobre el particular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</si>
  <si>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328542</t>
  </si>
  <si>
    <t>30/09/2022 15:39:16</t>
  </si>
  <si>
    <t>12/10/2022</t>
  </si>
  <si>
    <t>Andacollo</t>
  </si>
  <si>
    <t>ESTOY EN ESPERA DE UNA EVALUACIÓN DE COMPIN POR MIS OIDOS, ESPERANDO DE ABRIL 2021 Y NO HE TENIDO RESPUESTA NINGUNA.</t>
  </si>
  <si>
    <t>328539</t>
  </si>
  <si>
    <t>30/09/2022 15:04:18</t>
  </si>
  <si>
    <t>9.656.931-9</t>
  </si>
  <si>
    <t>HUGO ALEJANDRO MARTINEZ LAGOS</t>
  </si>
  <si>
    <t>mapial.ltda@gmail.com</t>
  </si>
  <si>
    <t>452726307</t>
  </si>
  <si>
    <t>Este reclamo se presenta por el siguiente inconveniente.  Se presento una segunda  licencia medica que fue rechazada por el Isl ,  donde además los servicios médicos de rehabilitación fueron suspendidos ya que de parte del Isl el trabajador se clasifica como independiente siendo que es dependiente y accionista mayoritario de la empresa (lo que da carácter de dueño).
Por la razón anterior es que no se tenia conocimiento de los pagos reclamados por el Isl. 
Solicito si hay alguna forma de regularizar la situación debido a que debo seguir con mi proceso de rehabilitación. Hacer todo esto de manera particular es un gasto desproporcional, además el tiempo empleado en la regularización retrasa   el tratamiento y mi recuperación física .</t>
  </si>
  <si>
    <t>328548</t>
  </si>
  <si>
    <t>30/09/2022 16:26:03</t>
  </si>
  <si>
    <t>8.136.085-5</t>
  </si>
  <si>
    <t>DIOGENES MONTANINI</t>
  </si>
  <si>
    <t>dimontaninidesign@gmail.com</t>
  </si>
  <si>
    <t>56977279303</t>
  </si>
  <si>
    <t>Mi reclamo se refiere a que ustedes me enviaron al Boletín Laboral N°197 Pag 60.217, por un periodo de imposiciones que se encuentran pagas en fecha y forma, dentro del período que estipula la Ley. Esto me ocasionó principalmente problemas con el Banco, con Proveedores, quedando con una mal imagen y teniendo que realizar devolución de productos y gastos innecesarios cuando mi empresa se encuentra al día con todos los pagos de Imposiciones de mis trabajadores. De no solucionarse lo antes posible, estaré obligado a realizar acciones judiciales por daños y perjuicios.</t>
  </si>
  <si>
    <t>328551</t>
  </si>
  <si>
    <t>30/09/2022 20:17:32</t>
  </si>
  <si>
    <t>Eduardo Andrés Monsalve Monsalve</t>
  </si>
  <si>
    <t>El reclamo es poder constancia de la respuesta del prestador médico "Hospital clínico del Sur" ya que fui a hacer un trámite para solicitar un certificado médico para presentar en el mismo ISLpara recurso de reposición  por rechazo de licencia médica  n° de resolución 166393-2. La respuesta  desde prestador médico es que ISL dio orden de qué si se necesita ese documento, el trabajador solo puede hacerlo de manera particular pagando la suma de $35.000 ya que ISL negó las horas médicas para solicitud de certificados, en consideración con lo anterior no pude solicitar este certificado ya qué no puedo pagar ese valor ya qué me encuentro económicamente complicado dado que me rechazaron la licencia. Por lo cuál junte solamente los documentos qué mas pude para presentar en aquella apelación. Encuentro negligente la situación ya que como trabajador para poder solicitar un certificado no se debiese pagar ,anteriormente se podía solicitar esto sin ningún problema. Ahora me encuentro en un problema ya que el certificado ayuda enormemente como base para poder sustentar la apelación.</t>
  </si>
  <si>
    <t xml:space="preserve">ID DE RECLAMO: 326520
FECHA RESPUESTA: 06-09-2022
Sra.
Claudia Alvarez
Presente
Junto con saludar, a través del presente se da respuesta a su reclamo N° 326520 ingresado mediante nuestro
formulario OIRS, Reclamo ACHS.
Este Instituto ha revisado su requerimiento, siendo posible informar mediante el presente lo siguiente:
Mediante este documento, le informo que su reclamo ha sido contestado en el caso OIRS 326521, ya que en este
no venía el párrafo del reclamo adjunto.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Atentamente
OIRS
Instituto de Seguridad Laboral
Teatinos #726, Santiago.
Fono: 6005869090
Estimado solicitante, ante cualquier reclamo, apelación, denuncia o disconformidad, Ud. puede dirigirse a la
Superintendencia de Seguridad Social (www.suseso.cl).
6/9/22, 10:45 Correo de Instituto de Seguridad Laboral - OIRS N° 326520
https://mail.google.com/mail/u/1/?ik=e1ca129bec&amp;view=pt&amp;search=all&amp;permthid=thread-a%3Ar-5888311779217632042&amp;simpl=msg-a%3Ar-9015853… 2/2
Para realizar seguimiento a su caso OIRS en línea, debe ingresar a http://oirs.isl.gob.cl/casos/seguimiento </t>
  </si>
  <si>
    <t xml:space="preserve">ID DE RECLAMO: 326521
FECHA RESPUESTA: 06-09-2022
Sra.
Claudia Alvarez
Presente
Junto con saludar, a través del presente se da respuesta a su reclamo N° 326521 ingresado mediante nuestro
formulario OIRS, Reclamo ACHS.
Este Instituto ha revisado su requerimiento, siendo posible informar mediante el presente lo siguiente:
De acuerdo a lo conversado telefónicamente con usted, en primer lugar, lamentamos la situación por la que pasó y
esperamos que a la fecha se encuentre mejor de salud.
Con respecto al reclamo a la ACHS, lamentamos decirle que hemos revisado nuestros sistemas y usted no
pertenece al Instituto de Seguridad Laboral y por tal motivo no tenemos incumbencia en su accidente, caída de
camilla, ya que ellos son los responsables del traslado y atención.
Este instituto no tiene incidencias frente a la ACHS y la recomendación es que haga el reclamo formalmente en:
https://requerimientos.achs.cl/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6/9/22, 10:44 Correo de Instituto de Seguridad Laboral - OIRS N° 326521
https://mail.google.com/mail/u/1/?ik=e1ca129bec&amp;view=pt&amp;search=all&amp;permthid=thread-a%3Ar2270132411187853020&amp;simpl=msg-a%3Ar227178489… 2/2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</si>
  <si>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Se envía correo a la unidad de salud laboral regional</t>
  </si>
  <si>
    <t xml:space="preserve">ID DE RECLAMO: 326555
FECHA RESPUESTA: 01-09-2022
Estimado
Don Luis Guerra Olmos
Presente
Junto con saludar, a través del presente se da respuesta a su reclamo N° 326555 ingresado mediante nuestro formulario OIRS, referido a que tuvo accidente de trayecto, por el cual recibió mala atención en Hospital, fue dado de alta y estuvo 10 días con dolor y su jefe realizó gestiones para que tuviera atenciones en ACHS, el médico indico que requiere ser operado, pero que fue dado de alta debido a que no pertenece a dicha mutual.
Este Instituto ha revisado su requerimiento, siendo posible informar que se derivó la Unidad de Salud Laboral Regional.
Visto lo anterior, informamos que el accidente por el cual consulta fue calificado de origen laboral con fecha 19-08-2022, lo que implica que se acogen las prestaciones médicas y económicas hasta la total recuperabilidad. Indicado lo anterior se le informa que cuenta con atenciones vigentes en ACHS Los Andes, siendo su último control el 30-08-2022.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</si>
  <si>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15/09/2022 10:55:58</t>
  </si>
  <si>
    <t>Con fecha de hoy 15/09 se cierra caso y se sube respaldo a CRM.</t>
  </si>
  <si>
    <t>Respuesta enviada por CRM al correo lfsanmartinpulgar@gmail.com</t>
  </si>
  <si>
    <t>20/09/2022 09:24:57</t>
  </si>
  <si>
    <t xml:space="preserve">SE ENVÍA RESPUESTA VÍA CORREO ELECTRÓNICO </t>
  </si>
  <si>
    <t>RESPUESTA VÍA CORREO ELECTRÓNICO</t>
  </si>
  <si>
    <t>14/09/2022 16:56:20</t>
  </si>
  <si>
    <t xml:space="preserve">CON FECHA 14-09-2022, SE DA RESPUESTA VIA CORREO ELECTRONICO A USUARIA </t>
  </si>
  <si>
    <t>Estimada
ESTEFANIE AGUILERA
Presente
Junto con saludar, a través del presente se da respuesta a su reclamo N° 326679 ingresado mediante nuestro
formulario OIRS, referido a licencias médicas.
Este Instituto ha revisado su requerimiento, siendo posible informar mediante el presente lo siguiente:
Se procedió a solicitar información a unidad de salud laboral correspondiente, vistos los antecedentes, se observa
que posee registros de atenciones telemáticas, donde con fecha 20-01-2022, se indica alta médica.
Visto lo anterior, indicamos a usted que, se procedió a solicitar al prestador médico en convenio, emisión de
licencia médica por el periodo 14-01-2022 al 20-01-2022, fecha de término es hasta el alta médica, se notificará
una vez emitido el documento.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</si>
  <si>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07/09/2022 12:28:25</t>
  </si>
  <si>
    <t xml:space="preserve">CON FECHA 07-09-2022, SE HACE ENVÍO DE RESPUESTA A RECLAMO OIRS VIA CORREO ELECTRONICO </t>
  </si>
  <si>
    <t>Estimada
Priscila Venegas
Presente
Junto con saludar, a través del presente se da respuesta a su reclamo N° 324669 ingresado mediante nuestro
formulario OIRS, referido a Prestaciones Médicas.
Este Instituto ha revisado su requerimiento, siendo posible informar mediante el presente lo siguiente:
Se ha canalizado reclamo con Unidad de Salud Laboral, quien informa que, visto los antecedentes, se pueden
observar singularidades en su proceso de tratamiento médicos, el cual, lamentamos profundamente.
Por lo anterior, con fecha 25-07-2022, el Instituto generó un cese de atenciones por patología dermatológica, sin
embargo, prestador médico por causas administrativas cesó todas las horas agendadas, es por ello, que se
procedió al reagendamiento de horas y regularización de períodos de reposo laboral, siendo posteriormente
evaluada por psiquiatra con fecha 18-08-2022, generando tratamiento de psicoterapia; próximo control agendado
con psiquiatra es para el día 13-09-2022 en Achs Temuco.
Visto lo anterior, indicamos a usted que se han generado las gestiones necesarias para que su tratamiento no
vuelva a tener retrasos y/o postergación de horas, para otorgar de forma oportuna sus requerimientos médicos.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</si>
  <si>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Contactabilidad con Usuario</t>
  </si>
  <si>
    <t>Estimado
Carlos Arroyo Pereira
Presente
Junto con saludar, a través del presente, se da respuesta al reclamo N° 326717 ingresado mediante nuestro formulario OIRS, por Pago de licencia médica.
Este Instituto ha revisado su requerimiento, siendo posible informar mediante el presente, lo siguiente:
Respecto de su disconformidad en cuanto al pago de su licencia médica Folio 11044640-3, lamentamos los inconvenientes presentados  que en primera instancia fue depositada por error involuntario en otro banco. Este Instituto al tomar conocimiento de esta situación, realizó las gestiones pertinentes mediante nuestra Unidad de Finanzas y finalmente su pago fue depositado el día 31 de agosto 2022 en su cuenta bancaria Rut por un monto de $138.420.-
Cabe mencionar, que el día de ayer nuestra Jefa de Atención y Operación se contactó con Ud., para informarle lo que había sucedido y para darle las excusas correspondientes.
Esperamos haber dado respuesta a su reclamo, y lo invitamos a que, frente a cualquier necesidad o inquietud, visite nuestros diversos canales de comunicación:
1.  Sucursal ISL de Osorno, ubicada en calle Avda. Juan Mackenna N° 930, 2°piso, Osorno. Horario de Atención de Lunes a viernes de 08:30 a 13:30 horas.
2.  Nuestro Call Center en horario de lunes a viernes desde las 08:30 hasta las 16:30 horas, el N° teléfono 6005869090.
3. Sucursal virtual en link https://sucursalenlinea.isl.gob.cl/.(Con clave única).
4. Web www.isl.gob.cl, seleccionando la opción Informaciones y Reclamos -OIRS- donde nos encontramos a disposición para atender su consulta, reclamo, felicitación y/o sugerencia.
5. Y además por medio de nuestro correo regional loslagos@isl.gob.cl.
Recordamos además que, ante cualquier reclamo, apelación, denuncia o disconformidad, Ud. puede dirigirse a la Superintendencia de Seguridad Social www.suseso.cl
Sin otro particular, le saluda atentamente.
NESTOR VILLARROEL HIPP
DIRECTOR REGIONAL DE LOS LAGOS
INSTITUTO DE SEGURIDAD LABORAL</t>
  </si>
  <si>
    <t>23/09/2022 12:34:17</t>
  </si>
  <si>
    <t xml:space="preserve">ID DE RECLAMO: 326731
FECHA RESPUESTA: 23-09-2022
Estimada
Sra. Olga Achahuanco Espinoza
Presente
Junto con saludar, a través del presente se da respuesta a su reclamo N° 326731 ingresado mediante nuestro formulario OIRS, referido al menor monto recibido en el pago de su licencia médica.
Este Instituto ha revisado su requerimiento, siendo posible informar que al revisar el pago y la base de cálculo esta se encuentra correctamente pagada.
Visto lo anterior, informamos que al calcular la licencia médica se considera el monto imponible, en este no se considera los bonos de movilizaciones y colación, razón por la cual es menor al monto que se recibe cuando se encuentra sin licencia médica. Al tratar de entregar esta información a través de una llamada telefónica su número no se encontraba disponible, razón por la que envía información al correo sicuani2020@gmail.com.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</si>
  <si>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28/09/2022 17:33:19</t>
  </si>
  <si>
    <t>Se revisa reportabilidad del STE</t>
  </si>
  <si>
    <t xml:space="preserve">
ID DE RECLAMO: 326752
FECHA RESPUESTA: 28-09-2022
Estimado
Don Moisés Encina
Presente
Junto con saludar, a través del presente se da respuesta a su reclamo N° 326752 ingresado mediante nuestro formulario OIRS, referido a que ingreso el formulario Asociación Empresa en nuestra oficina virtual con fecha 04-08-2022 y según lo que le indicaron en nuestro Call Center la respuesta no debería demorar más de 5 días, pero informa que el plazo se excedió y aún no obtiene respuesta.
Este Instituto ha revisado su requerimiento, siendo posible informar que, al revisar nuestro seguimiento de casos ingresados por Oficina Virtual, la respuesta de su Solicitud de Asociación Empresa fue respondida el 07-08-2022.
Visto lo anterior, informamos que de igual forma ocurrió un error al momento de responder, ya que no se aceptó su solicitud de Asociación de Empresa, por no contar con cotizaciones vigentes, situación que no corresponde, ya que al revisar en nuestro sistema usted contaba con las cotizaciones del seguro al día, una explicación a lo ocurrido se debe a que al momento de hacer su solicitud, nos encontrábamos con un cambio en nuestro sistema de recaudación, lo que se tradujo en un desfase de la información. Lamentamos lo ocurrido y le solicitamos que por favor ingrese su solicitud de Asociación de Empresa nuevamente a través de nuestra Oficina Virtual, la cual será autorizada a la brevedad.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</si>
  <si>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326823</t>
  </si>
  <si>
    <t>01/09/2022 11:05:42</t>
  </si>
  <si>
    <t>06/09/2022 15:45:21</t>
  </si>
  <si>
    <t>7.340.729-k</t>
  </si>
  <si>
    <t>Luis Arancibia Henríquez</t>
  </si>
  <si>
    <t>luisarancibia001@gmail.com</t>
  </si>
  <si>
    <t>964897878</t>
  </si>
  <si>
    <t>Hola hoy recibo el llamado de un funcionario deI PS .Yo normalmente doy el número de mi hijo Luis Andrés yo que yo no puedo contestar porque debido a un Cáncer perdí Laringe y Cuerdas Vocales,por lo tanto el que responde es mi hijo,le preguntaron que tipo de jubilación yo tenía y fecha de nacimiento y después de esa pregunta le dicen que no tengo derecho al Bono de Invierno (120.000 ) yo tengo Incapacidad Laboral por accidente del trabajo ( 16744 ) y ahora tengo la Discapacidad porque no hablo acudí al Registro Social de Hogares,para que me registrarán y también ver qué valores  de dinero me tiene registrado ya que yo hasta el 2006 trabajé en Codelco de ahí en adelante viví con la pensión de invalidez que es más de 200.000 es Parcial.
Según yo tengo derecho al Bono Invierno ya que tengo una carga familiar que es mi señora que hoy la tengo enferma por una astrosis que le aqueja ahí tengo otro problema ya que ISL me pasó al tramo 4  por lo su cobertura es mínima se hizo un examen que costó 58.000 Fonasa le dió una cobertura de 16.000 todo me parece raro que quiere que le diga.
Desde ya les doy las gracias.</t>
  </si>
  <si>
    <t>326853</t>
  </si>
  <si>
    <t>01/09/2022 12:06:12</t>
  </si>
  <si>
    <t>06/09/2022 16:18:53</t>
  </si>
  <si>
    <t>9.294.952-4</t>
  </si>
  <si>
    <t>ALAN ARIEL ALQUINTA DONDERS</t>
  </si>
  <si>
    <t>alan.alquinta@gmail.com</t>
  </si>
  <si>
    <t>962739675</t>
  </si>
  <si>
    <t>Mediante la presente Presento denuncia por violación de mi derecho a licencia médica por accidente y acoso Laboral reiterado por lo que indica lo cual interrumpe gravemente mi recuperación ante accidente laboral ORDINARIO N° /2022 ANT.: Denuncia DIAT por accidente del Trabajo DIAT ID: N° 1012506; Trabajo DIAT ID: N° 1012506 que indica, REACCIÓN AL ESTRÉS AGUDO, TRAUMATISMO SUPERFICIAL DE LA CABEZA y CONTUSION DE LA RODILLA IZQUIERDA, se acogen como origen laboral. RECA Identificación del Caso: 7053014; Código Único Nacional (CUN); Número Resolución; 1478936
Estimados señores(as), ISL y Fiscalía de Diego de Almagro, indico y denuncio que el día Martes 06 de Septiembre a las 11:09 de la mañana fui contactado desde el Liceo por señor Gabriel Márquez Vicencio director subrogante del liceo en que he trabajado Manuel Magalhaes Medling de la Comuna de Diego de Almagro y que hoy me encuentro con licencia médica por accidente laboral según indica el ORDO. N /2022 ANT. N° 1012506   que mediante la presente denuncio que se me llama desde el trabajo interrumpiendo gravemente la ordenanza de respetar mi licencia medica y el tratamiento por las patologías descritas por accidente laboral que indica ORDINARIO N° /2022 ANT.: Denuncia DIAT por accidente del Trabajo DIAT ID: N° 1012506 que indica •	REACCIÓN AL ESTRÉS AGUDO, TRAUMATISMO SUPERFICIAL DE LA CABEZA y CONTUSION DE LA RODILLA IZQUIERDA, se acogen como origen laboral. RECA Identificación del Caso: 7053014; Código Único Nacional (CUN); Número Resolución; 1478936
Que se me llamo a mi número personal por parte de la persona indicada señor Gabriel Márquez Vicencio director (s) del liceo en que he trabajado Manuel Magalhaes Medling de la Comuna de Diego de Almagro para pedirme abrir las dependencias de la dirección del Liceo y que ese contexto se  me pidió elementos materiales que se encontrarían al interior del mismo que desconozco para ser instalados en dependencias del internado de la misma institución educacional y que las necesitaba con urgencia y que si yo podría mandar las llaves y que además argumento había hablado con el abogado del servicio local de educación (sostenedor) y que le habían indicado que no había ninguna causa en curso de investigación o denuncia por accidente laboral en relación a los hechos de violencia ocurridos con fecha 05 de Abril del presente año bajo  RUC: 2200338858-5 y que podían abrir sin problemas la oficina de Rector ante lo cual indico:
1.- Que cuando hice abandono de las dependencias en presencia de Carabineros que tomo el procedimiento en apego  a la norma  se procedió a cerrar dichas de pendencias y que Carabineros de Chile como autoridad presente de o hechos denunciados  fueron testigos de fe de dicho acto formal y que las llaves de las mismas fueron dejadas en dependencias del Liceo desde el día 05 de Abril a cargo del señor Nirzo Arqueros Torres funcionario del Liceo encargado de Convivencia escolar para resguardar el sitio del suceso y que la autoridad policial .</t>
  </si>
  <si>
    <t xml:space="preserve">ID DE RECLAMO: 326853
FECHA RESPUESTA: 06-09-2022
Sr.
ALAN ALQUINTA
Presente
Junto con saludar, a través del presente se da respuesta a su reclamo N° 326853 ingresado mediante nuestro
formulario OIRS, Informa sobre licencia médica.
Este Instituto ha revisado su requerimiento, siendo posible informar mediante el presente lo siguiente:
De acuerdo a lo conversado telefónicamente con usted, en primer lugar, lamentamos la situación por la que pasó y
esperamos que a la fecha se encuentre mejor de salud.
Como usted lo solicita, hago acuso recibo de la información entregada y además le reitero que nuestra institución
seguirá velando por su recuperación, por lo tanto, le informo que su accidente si está declarado por usted y las
prestaciones médicas están al día de acuerdo a lo revisado en nuestros sistemas de prestaciones médicas.
Le informo que, sí usted llega a tener inconvenientes con la atención médica, debe contactarnos al correo
atacama@isl.gob.cl.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PABLO ROJAS RAVEST
ATACAMA 444, COPIAPÓ
INSTITUTO DE SEGURIDAD LABORAL
 EVC
OIRS
6/9/22, 15:49 Correo de Instituto de Seguridad Laboral - OIRS N° 326853
https://mail.google.com/mail/u/1/?ik=e1ca129bec&amp;view=pt&amp;search=all&amp;permthid=thread-a%3Ar658342798893990952&amp;simpl=msg-a%3Ar514315359… 2/2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</si>
  <si>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326880</t>
  </si>
  <si>
    <t>01/09/2022 13:00:19</t>
  </si>
  <si>
    <t>06/09/2022 17:02:49</t>
  </si>
  <si>
    <t>17.285.841-4</t>
  </si>
  <si>
    <t>Simon Hernandez viveros</t>
  </si>
  <si>
    <t>simon.hv@outlook.com</t>
  </si>
  <si>
    <t>945754461</t>
  </si>
  <si>
    <t>Reclamo por pésima atención del call center, donde se dio nula respuesta, atendido por una persona sumamente ordinaria, sin disposición a resolver dudas y extremadamente grosera</t>
  </si>
  <si>
    <t>ninguno</t>
  </si>
  <si>
    <t>327037</t>
  </si>
  <si>
    <t>02/09/2022 09:49:41</t>
  </si>
  <si>
    <t>30/09/2022 12:49:40</t>
  </si>
  <si>
    <t>10.314.699-2</t>
  </si>
  <si>
    <t>MARIA ISABEL CONTRERAS LABRA</t>
  </si>
  <si>
    <t>m.isabelcontrerasl@gmail.com</t>
  </si>
  <si>
    <t>983171833</t>
  </si>
  <si>
    <t>PAGO LICENCIA MEDICA 068946918-3 del 11-04-2022 por 10 días, en reiteradas ocasiones me he comunicado por correo electrónico  haciendo las consultas del caso al señor Marcelo Olivares Martinez el cual indica que el 02-09-2022 recién solicitaron la licencia medica  por que no se visualizaba bien, en call center no les aparece ningún antecedentes como les he indicado anteriormente si me pueden ayudar, el retraso del pago de las licencias me causo complicaciones económicas las cuales al día de hoy me afectan. 
Acudo a ustedes para poder agilizar el pago de esta, desde ya muchas gracias.</t>
  </si>
  <si>
    <t xml:space="preserve">Se revisa SLME </t>
  </si>
  <si>
    <t xml:space="preserve">ID DE RECLAMO: 327037
FECHA RESPUESTA: 30-09-2022
Estimada
Sra. María Isabel Contreras Labra
Presente
Junto con saludar, a través del presente se da respuesta a su reclamo N° 327037 ingresado mediante nuestro formulario OIRS, referido a la demora en el pago de licencia médicas por 10 días, la cual cubre el periodo desde 11-04-2022 al 20-04-2022, la emisión de la misma ha demorado demasiado. 
Este Instituto ha revisado su requerimiento, siendo posible informar que dicha licencia presentaba inconvenientes, debido a que fue emitida originalmente electrónica, pero a nombre de un empleador que no correspondía, razón la cual no fue posible tramitarla y fue necesario emitir una nueva licencia.
Visto lo anterior, informamos que por la situación antes fue necesario emitir una nueva licencias médica de papel, esto ocurrió finalmente el 20-09-2022. Actualmente dicha licencia se encuentra en etapa de contraloría, por lo que el pago estaría disponible entre el 10 y 11 de octubre.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</si>
  <si>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327034</t>
  </si>
  <si>
    <t>02/09/2022 06:36:44</t>
  </si>
  <si>
    <t>Guillermo Corominas Lauga</t>
  </si>
  <si>
    <t>Maicol Gómez, Cristina Jordana, Lorena Cuevas,  Comicion ISL
Vuelvo a pedir una nueva revisión a mi petición urgente de cuidados nocturnos que por primera vez hago desde hace 13 años,
según lo conversado y propuesto con la empresa Myra Salud y su encargada Jacqueline Fernández de la reguera, 
no se sobrepasa  ningún horario laboral a ninguno de sus trabajadores con mi propuesta o petición de cuidados nocturno, 
ya que serán 2 cuidadoras en turno nocturno, 2 noches trabajadas y 2 noches libres, de 21:00hrs a 09:00hrs , de lunes a domingo.
no se logra entender, cual es el sobre cargo laboral o lo éticamente incorrecto de mi petición, que fue rechazada, o solo es mala voluntad de ud o el ISL?
no pido nada mas, ya que, en el dia, seguiría con mi cuidador que tengo desde hace 4 años y con el que yo y mi familia estamos muy conforme,
y a el tampoco se le hace un sobrecargo laborar, ya que sus horarios son de lunes a viernes, de las 10:00hrs a las 19:00hrs.
solo y bajo mi responsabilidad, el día sábado y domingo, estaré al cuidado de mi familia, en los horarios de 09:00am hasta las 21:00hrs.
no puedo creer que sigan rechazando mi primera petición de cuidados nocturnos desde que me accidente, 
casi 13 años y ahora que los necesito con urgencia, uds como ISL me lo vuelven a rechazar. me operaron el 18 de julio, me dieron el alta el dia 20,
y hasta el día de hoy, les a dado exactamente lo mismo o no se han dado cuenta que no tengo ningún cuidado nocturno, pese a la indicación médica, Cinthya Alfaro, Grace Sánchez, Ingrid Enríquez, el cirujano Carlos Pizarro, de clínica los carrera,
asi mismo lo sabe Jacqueline Fernández de la reguera y Carolina Carrasco de la empresa Myra Salud
 y especialmente su asistente social Lorena Cuevas, a quien le explique personalmente, todos los requerimientos que necesito de manera urgente.
Espero por favor y de todo corazón a quienes lean este correo, puedan ayudarme de una vez por todas,  
me siento contento, ya que, por primera vez en 11 años, no tengo una ulcera o escara en mi glúteo, me las he sufrido todas y no se imaginan, 
todo lo frustrante, doloroso, agotador, no solo por no poder moverme en 13 años, si no, que tener que pasar por 3 cirugías, 11 años con curaciones,
y lo peor es aguantar todo psicológicamente, sin psicólogo y sin nada, mil noches como esta, que son las 5:13am y no puedo dormir, adolorido de mi espalda, aguantándome hasta las 8:00 de la mañana, para que llegue mi hermana de otra población, para que pueda, hacerme cambio de posición, me lubrique la piel, me haga cateterismo y me de los medicamentos, ya que mi madre, quien me cuido todo este tiempo, sufrió un accidente y ya no puede atenderme, tengo una rabia acumulada, ya que no tendría que pasar 9 horas en una sola posición y solo, pudiendo tener cuidadoras nocturnas, cosa que uds como ISL , me han rechazado por segunda vez, lo que yo estoy viviendo, no se lo podría desear a nadie, solo pido que puedan aceptar mi petición.
 Atte.
Guillermo Corominas L.</t>
  </si>
  <si>
    <t>327035</t>
  </si>
  <si>
    <t>02/09/2022 08:44:05</t>
  </si>
  <si>
    <t>09/09/2022 11:36:20</t>
  </si>
  <si>
    <t>09/09/2022</t>
  </si>
  <si>
    <t>17.960.252-0</t>
  </si>
  <si>
    <t>francisca salazar</t>
  </si>
  <si>
    <t>rivalco@hotmail.com</t>
  </si>
  <si>
    <t>981843770</t>
  </si>
  <si>
    <t>77.029.328-6</t>
  </si>
  <si>
    <t>rivalco spa</t>
  </si>
  <si>
    <t>llevo 3 años intentando acceder a la plataforma para solicitar mis certificados que los necesito mensualmente con urgencia porque me los piden en obras y no podemos tengo mas de 10 números de solicitudes que responden a medias y nunca dan solución, ya no puedo segur esperando a que ustedes intenten arreglar su plataforma, les envió correos solicitando los certificados y tampoco los toman en cuenta, la negligencia que han tenido es mucha, se a pedido ayuda en reiteradas ocasiones, se a ido a sucursal a tratar de solucionar el tema y aun no tenemos respuesta de porque no podemos solicitar los certificados por la pagina, necesito que de una ves por todas nos den respuestas y soluciones.</t>
  </si>
  <si>
    <t>Respuesta enviada por CRM al correo rivalco@hotmail.com</t>
  </si>
  <si>
    <t>327060</t>
  </si>
  <si>
    <t>02/09/2022 17:54:10</t>
  </si>
  <si>
    <t>15/09/2022 09:57:38</t>
  </si>
  <si>
    <t>13.127.274-K</t>
  </si>
  <si>
    <t>Karina Alejandra Correa Rojas</t>
  </si>
  <si>
    <t>karina.correa@chileatiende.cl</t>
  </si>
  <si>
    <t>933765902</t>
  </si>
  <si>
    <t>Karina Correa Rojas</t>
  </si>
  <si>
    <t>Estimados:
Junto con saludar por este medio quiero manifestar mi reclamo y malestar por situación sufrida el 02/09, solicite un reingreso por secuelas de accidente laboral el cual fue acogido y se han iniciado las prestaciones médicas es por ello que hoy concurro a hora con especialista en Clinica Andes Salud, donde harán entrega de los resultados de exámenes y análisis de estos, pero al concurrir me acerco a recepción y la Srta. María Teresa Monsalve R. , Coordinadora  Unidad Paciente Institucional, me indica que se ha terminado el convenio con dicha entidad, situación que en ningún momento se me informo de manera escrita o verbal, con antelación a mi hora médica, departe de ISL , lo cual se acudió , ocupando tiempo y dinero en desplazarme. 
La atención que como Organismo Administrador de la Ley de Accidente , ha sido muy precaria, con falta de empatía y respeto por los usuarios y pacientes que requieren de las atenciones, yo en lo personal quise hacer el levantamiento de esta información por la negligencia sufrida , lo cual me queda claro que puede estar ocurriendo a otras personas y que se entiende no manifiestan su molestia.
Quedo entrever la poca gestión y coordinación que existe , entre los profesionales del ISL afectando directamente los tiempos que implican el traslado y el desgaste emocional que acompaña , todo este proceso porque si bien la patología asociada es física , todo accidente laboral conlleva una situación emocional y social.
Por lo anteriormente expuesto reitero mi molestias y reclamo ante el ISL Ñuble,  por falta de gestión y responsabilidad en sus prestaciones. 
Es cuanto puedo informar,</t>
  </si>
  <si>
    <t>respuesta enviada por correo</t>
  </si>
  <si>
    <t>327182</t>
  </si>
  <si>
    <t>06/09/2022 10:07:18</t>
  </si>
  <si>
    <t>18/09/2022</t>
  </si>
  <si>
    <t>12.753.297-4</t>
  </si>
  <si>
    <t>MARCELO ERNESTO SANTIBAÑEZ CONEJEROS</t>
  </si>
  <si>
    <t>masantico1975@gmail.com</t>
  </si>
  <si>
    <t>995196336</t>
  </si>
  <si>
    <t>Mediante la presente vengo a manifestar mi malestar en relación a 2 situaciones . La primera es la imposibilidad, por negativa del dr. Dawson,  para el otorgamiento de un certificado médico debido al acortamiento de mi licencia médica , dicho profesional me evalúa por derivación de ISL el día 11/08/2022 a causa de un accidente laboral con los diagnósticos: Meniscopatia -esguince de rodilla derecha .Luego de haberme evaluado y prolongar  mi licencia médica a causa del "ESGUINCE DE RODILLA"( lo que cataloga como "accidente laboral") se me cortan las prestaciones kinésicas y acorta la primera licencia médica calificándome ISL  como "NO LABORAL" omitiendo el segundo diagnóstico .
Al realizar la apelación vía web el formato de ISL sugiere adjuntar un certificado médico el cual me lo  niega  dicho médico aludiendo que fue "contratado por ISL y malamente haría un informe para, en este momento , su "empleador" y que además implica tiempo y dedicación y su agenda médica no le permite .
La apelación por "acortamiento" de mi licencia ya está en curso fundamentado con la copia de la ficha clínica pero lamento profundamente estás dos actitudes o medidas , por una parte la negativa del dr. para otorgarme un certificado y la cancelación inmediata de mis prestaciones lo que ,sin dudas, ha hecho retroceder mi rehabilitación .</t>
  </si>
  <si>
    <t>327229</t>
  </si>
  <si>
    <t>06/09/2022 14:42:11</t>
  </si>
  <si>
    <t>12/09/2022 15:52:34</t>
  </si>
  <si>
    <t>15.628.418-1</t>
  </si>
  <si>
    <t>VESNA ZIZAK VERGARA</t>
  </si>
  <si>
    <t>prevencion1@indamax.cl</t>
  </si>
  <si>
    <t>975604329</t>
  </si>
  <si>
    <t>18.199.860-1</t>
  </si>
  <si>
    <t>FERNANDO SANDOVAL MUÑOZ</t>
  </si>
  <si>
    <t>SOLICITO URGENTE  VISITA TECNICA DE SU ORGANISMO ADMINISTRADOR DE ACUERDO A CASO PRESENTADO Y ENVIADO VIA CORREO ELECTRONICO,  BIOBIO@ISL.GOB.CL número de atención 162785,  POR CASO DE TRABAJADOR CON CAIDA DE ALTURA. POR FAVOR SU VISITA DE ACUERDO A SOLICITUD DE SEREMI DE SALUD PARA DAR ALZAMIENTO A LA OBRA. MUCHAS GRACIAS.</t>
  </si>
  <si>
    <t>Con fecha de hoy 09/09 se cierra caso y se contactó con empresa experto Prevencionista Asignado, Ralf Burgos.</t>
  </si>
  <si>
    <t>327240</t>
  </si>
  <si>
    <t>06/09/2022 16:05:21</t>
  </si>
  <si>
    <t>CECILIA LILIAN RIVAS CERDA</t>
  </si>
  <si>
    <t>56968480768</t>
  </si>
  <si>
    <t>Según se registra en el informe de calificación, siniestro 973467, se declara mi patología como Enfermedad Profesional.
El día 25 de Agosto, recibo vía correo electrónico, notificación de Diagnósticos mixtos y cese de atenciones por patología actual cubierta y sin tratamientos pendientes. La sintomatología presentada actualmente no tiene relación directa a los factores de riesgo declarados como laboral y el empleador ha implementado las medidas correctivas eliminando su exposición al factor de riesgo.
Con esta información, solicito mi ficha clínica y en  cuanto al registro realizado por el Médico Psiquiatra Raul Springmuller Pinto, señala que no tiene mis antecedentes clínicos, él plantea una Hipótesis Diagnostica, sugiere otra entrevista para completar historia clínica, y me deja sin tratamiento farmacológico hasta la próxima atención.
Ante estos antecedentes, me llama la atención que el médico Laboral haya indicado el cese de atención por parte del ISL de manera tan brusca, según registro de evolución médica en mi ficha clínica, no estoy en condiciones de alta y  el especialista requiere una segunda entrevista. A la fecha no cuento con epicrisis de alta médica, con las indicaciones correspondientes para dar término a mi atención. Terminó mi licencia médica y debo regresar a trabajar mañana 7 de agosto.
Solicité a Srta. Carolina Conejeros, de la Oficina de ISL de Temuco, poder revisar mi caso, para poder dar continuidad a la prestación, pero ella me responde vía correo electrónico que ISL ya se pronunció en relación a diagnósticos mixtos, que deben ser tratados por medio de mi previsión de salud y que en caso de desconformidad reclame ante la SUCESO. Pero no da pie para hacer alguna gestión con respecto a mi requerimiento.
Quiero señalar que estoy desconforme con esta respuesta, considero negligente e irresponsable, de parte del Medico Laboral del ISL, haber cesado mi atención de manera administrativa, sin haber leído bien los antecedentes registrados por los profesionales que me estaban atendiendo, quienes aún consideraban que tenían que seguir controlándome. El médico General  Dr. Sanhueza y Psicólogo Felipe Veas, verbalmente me señalaron que mi retorno al trabajo seguiría con un acompañamiento, situación que claramente no se realizará.
Por lo anterior solicito se revise y revoque ORD.DR-IX DAU N°970/2022 para dar continuidad a mi atención y que esta termine cuando el médico tratante me dé el alta como corresponde, entregando epicrisis con indicaciones a  seguir.</t>
  </si>
  <si>
    <t>327255</t>
  </si>
  <si>
    <t>07/09/2022 02:13:04</t>
  </si>
  <si>
    <t>12.739.984-0</t>
  </si>
  <si>
    <t>Jose Acuña</t>
  </si>
  <si>
    <t>job.seguros@gmail.com</t>
  </si>
  <si>
    <t>978574418</t>
  </si>
  <si>
    <t>Sres. 
Junto con saludar, soy José Luis Acuña Huaiquilaf, C.I N°12.739.984-0.
         Reclamo, por injustificado, arbitraria resolución de  la dirección del Instituto seguridad laboral, en documento O.ORD.DR-IX DAU N°1001/2022, del 01 de septiembre, reclamo por mi derecho a replica o principio de inocencia de los hechos que me acusa falsamente, y condena fuera de todo reglamento, Ley o Constitución vigente, ya que informa del Alta administrativa y cese de atenciones por parte del seguro Ley 16.744, suspendiendo todas las atenciones y hora medicas agendadas en Clínica Mayor Temuco, Red Salud.
En lo principal  por la vulneración de derechos humanos de las naciones unidas N°22 Seguridad Social. "Todos tenemos el derecho, a cuidados médicos, y atención médica si estamos enfermos". 
Vulneración de Mis derechos y beneficios, prestaciones medicas y subsidios de Ley 16.744 artículos 2, 88, 29, Al respecto, cabe enfatizar que el cese del otorgamiento de prestaciones, resulta inconciliable con el principio de irrenunciabilidad de los derechos consagrado en el artículo 88 de la Ley N° 16.744 y con el deber que su artículo 29 impone a los organismos administradores, en cuanto a la duración y suficiencia de las prestaciones médicas que deben otorgar a los trabajadores que han sido víctima de una accidente del trabajo o de una enfermedad profesional.
 Provocando de manera injustificada daño en mi recuperación y rehabilitación de mis extremidades inferiores y superior mano derecha, pues se pierde la continuidad de tratamientos médicos ordenados, horas medicas agendadas, retrasando y perdiendo mantención de estos. Además de generar incertidumbre y perjuicios al jugar con el bien mas preciado Mi salud.
Además agradeceré enviar pronto  pronunciamiento jurídico, y protocolo administrativo utilizado, con respecto a lo sancionado, castigado, condenado y vulnerado, de lo que desconozco  los hechos mencionados los cuales niego, y en todo caso, jamás justifican lo resuelto en  comunicado. "CESE DE PRESTACIONES POR ALTA  ADMINISTRATIVA". Ya que en email enviado y O.ORD.DR-IX DAU N°1001/2022, no hace referencia más que un comentario arbitrario, cometiendo en el acto, falta al código administrativo, por vicio de hecho y derecho en actos administrativos, artículos 13, 14, 16, 51 Ley 19.880, Constitución vigente y vulneración a derechos fundamentales humanos y de los Trabajadores.
A modo de información, el Alta Administrativa de la Seguridad Social se produce cuando esta institución no está de acuerdo con que un trabajador siga de baja médica. Y puede emitirse tras agotar periodos de baja: de 12 y de 18 meses.
 Con el fin de resolver y restablecer a la brevedad posible mis atenciones médicas, Solicito  Nulidad del Acto Administrativo O.ORD.DR-IX DAU N°1001/2022.
Por lo antes expuesto, Ruego revisar, tener a bien el cuidado de Mi salud  e integridad en mis derechos como trabajador.
Saludos cordiales
José Acuña</t>
  </si>
  <si>
    <t>327257</t>
  </si>
  <si>
    <t>07/09/2022 06:49:09</t>
  </si>
  <si>
    <t>21/09/2022 15:46:14</t>
  </si>
  <si>
    <t>18.630.077-7</t>
  </si>
  <si>
    <t>Guillermo jacob Vega Sánchez</t>
  </si>
  <si>
    <t>eltiomemo95@gmil.com</t>
  </si>
  <si>
    <t>945564521</t>
  </si>
  <si>
    <t>Bono de invierno</t>
  </si>
  <si>
    <t>Respuesta enviada por CRM al correo eltiomemo95@gmil.com</t>
  </si>
  <si>
    <t>327270</t>
  </si>
  <si>
    <t>07/09/2022 10:03:57</t>
  </si>
  <si>
    <t>03/10/2022 16:13:33</t>
  </si>
  <si>
    <t>76.000.982-2</t>
  </si>
  <si>
    <t>Canteras Andinas Ltda</t>
  </si>
  <si>
    <t>valeria@canterasandinas.cl</t>
  </si>
  <si>
    <t>226216250</t>
  </si>
  <si>
    <t>17.961.441-3</t>
  </si>
  <si>
    <t>Vicente Cruz Debesa</t>
  </si>
  <si>
    <t>Se solicitó con fecha 1/9 asesoría por una inspección del SEREMI de salud en donde me asignaron el numero de solicitud 162693, de la cual aun no recibo respuesta y se vencerá el  plazo que tengo para presentar mis descargos. Volví a consultar ayer y sigo esperando la información.
Les pido puedan darme una respuesta a la brevedad posible.</t>
  </si>
  <si>
    <t>327278</t>
  </si>
  <si>
    <t>07/09/2022 10:49:06</t>
  </si>
  <si>
    <t>21/09/2022 15:50:17</t>
  </si>
  <si>
    <t>24.070.469-2</t>
  </si>
  <si>
    <t>Eduardo Ezequiel Cámara</t>
  </si>
  <si>
    <t>eecamara@gmail.com</t>
  </si>
  <si>
    <t>966805334</t>
  </si>
  <si>
    <t>Hola, el motivo del reclamo es para solicitar puedan regularizar las cotizaciones que les corresponden a mi cuenta del ISL ya que hasta la fecha no figuran los pagos correspondientes. He contactado al ISL en dos ocasiones, el 4/08/2022 y 7/09/2022, en ambas ocasiones me informaron que no han recibido mis cotizaciones de parte del SII.
El 4/08 escribí al correo independientes@isl.gob.cl y ahí adjunté el certificado de retenciones de la operación de renta 2022 donde se verificaba que el pago sí estaba realizado. Ese mismo día pudieron adherirme al ISL, ya que no estaba adherido debido a que las cotizaciones no estaban llegando al ISL.
El día de ayer, 6/09, recibí correos desde la Tesorería General de la República, informando que el pago al ISL se había realizado el día 25/08.
Agradezco enormemente puedan gestionar ante los organismos que correspondan (TGR, SII, etc) la regularización de los fondos que le corresponde a mi cuenta del ISL para tener una cobertura completa y evitar problemas a futuro debido a la falta de pago.
Saludos cordiales,</t>
  </si>
  <si>
    <t>Respuesta enviada por CRM al correo eecamara@gmail.com</t>
  </si>
  <si>
    <t>327307</t>
  </si>
  <si>
    <t>07/09/2022 13:14:38</t>
  </si>
  <si>
    <t>11.247.469-2</t>
  </si>
  <si>
    <t>HELIA ESCOBAR PINEDA</t>
  </si>
  <si>
    <t>heliaescobar48@gmail.com</t>
  </si>
  <si>
    <t>978277817</t>
  </si>
  <si>
    <t>POR INDICACION DE FISIATRA SE ENCUENTRA DE ALTA SIN EMBARGO DISCREPA ABSOLUTAMENTE. EL DOLOR DE MI BRAZO PERSISTE Y LA INCAPACIDAD DE REALIZAR MIS ACTIVIDADES DE LA VIDA DIARIA CON NORMALIDAD TAMBIEN. CNSIDERANDO QUE AUN ME ENCUENTRO CON LICENCIA MEDICA CREO QUE RTOMAR MIS FUNCIONES EN EL TRABAJO EL DOLOR AUMENTARA. DE LA HISTORIA DE MI TRATAMIENTO CON ESTA ESPECIALISTA PUEDO DECIR QUE NO ES LA PRIMERA VEZ QUE ELLA ACTUA DE ESTA MANERA. LA DOCTORA TUVO UNA ACTITUD INDOLENTE Y POCO EMPATICA HACIA MI, DADO QUE NO CONSIDERO MI OPINION CON RESPECTO A MI PROPIA DOLENCIA 
POR LO TANTO YO SOLICITO SER ATENDIDA POR OTRO PROFESIONAL DEL AREA YA QUE MI SALUD MENTAL NO ME PERMITE LIDIAR EN ESTE MOMENTO CON UNA PERSONA QUE ES PARTE IMPORTANTE DEL GRUPO DE PROFESIONALES QUE NECESITO. PERO QUE NO ES CAPAZ DE ENTEMDER MIS SENTIMIENTOS Y QUE NO RESPETA MI OPINION SOBRE ALGO QUE ME OCURRE A MI EN MI PROPIO CUERPO. ELLA NO DIMENSIONA LOS ALCANCES DE LAS REACCIONES QUE SUS PALABRAS PROVOCAN EN MI.</t>
  </si>
  <si>
    <t>327369</t>
  </si>
  <si>
    <t>08/09/2022 10:22:56</t>
  </si>
  <si>
    <t>12.684.093-4</t>
  </si>
  <si>
    <t>manuel ricardo aguilera henriquez</t>
  </si>
  <si>
    <t>manuelricardoaguilera@gmail.com</t>
  </si>
  <si>
    <t>949556841</t>
  </si>
  <si>
    <t>EL DÍA DE AYER 07-09-2022, VOY A MI ATENCIÓN PSICOLÓGICA ME ATENDIERON PERO CUANDO SALÍ A SOLICITAR LA HORA SIGUIENTE ME DICEN QUE ESTÁN CESADAS MIS HORAS POR EL ISL Y DEBÍA PAGAR LAS ATENCIONES, PORQUE MI EMPLEADOR NO HABÍA ENVIADO LOS ANTECEDENTES POR LO TANTO HABÍA SIDO CALIFICADO COMO ACCIDENTE COMÚN. LOS ANTECEDENTES QUE ME SOLICITARON ERAN CORRESPONDIENTES A UN ACCIDENTE DE TRAYECTO, UN CROQUIS, REGISTRO DE ASISTENCIA, PARTE POLICIAL Y TESTIGOS.
DESDE ISL ME DIJERON QUE ESOS DOCUMENTOS LOS DEBÍA ENVIAR MÁXIMO 5 DÍAS DESDE EL ACCIDENTE MI EMPLEADOR, SIN EMBARGO ME DIRIJO A PREVENCIÓN DE RIESGOS DEL HOSPITAL DONDE TRABAJO Y ME INDICAN QUE ESOS ANTECEDENTES POR NORMATIVA SUSESO YO LOS DEBO ENTREGAR PERO QUE ISL ME DEBE ENVIAR UN CORREO ELECTRÓNICO INDICANDO ESTA INFORMACIÓN, CORREO QUE NUNCA FUE ENVIADO. ESTA SITUACIÓN FUE CORROBORADA POR SEÑORITA QUE ATIENDE PÚBLICO DE ISL Y ME DICE QUE SE COMETIÓ UN ERROR YA QUE ESOS CORREOS LOS ENVÍA ISL DE SANTIAGO Y EFECTIVAMENTE NO HABÍA SIDO ENVIADO.
ME PARECE UNA IRRESPONSABILIDAD MUY GRANDE, PRIMERO QUE NO ENVÍEN LA INFORMACIÓN CORRESPONDIENTE A LOS TRABAJADORES Y SEGUNDO QUE NO TENGAN UNA INFORMACIÓN CLARA RESPECTO A QUIEN LE CORRESPONDE EL ENVÍO DE CADA DOCUMENTACIÓN.
a LA VEZ, PASÉ UN MUY MAL RATO DEBIDO A QUE ME ESTABAN COBRANDO LA ATENCIÓN MÉDICA RECIBIDA Y ME CORTARON LAS PRESTACIONES ESTANDO CON MEDICAMENTOS ANTIDEPRESIVOS Y ANSIOLÍTICOS LOS CUALES NO PUEDO DEJAR DE UN DÍA PARA EL OTRO.
SOLICITO QUE VEN MI SITUACIÓN A LA BREVEDAD PORQUE ESTO NO PUEDE SEGUIR PASANDO, CUANDO EXISTEN ERRORES INJUSTIFICABLES DE PARTE DE ISL.</t>
  </si>
  <si>
    <t>327460</t>
  </si>
  <si>
    <t>09/09/2022 10:26:04</t>
  </si>
  <si>
    <t>13/09/2022 10:42:10</t>
  </si>
  <si>
    <t>10.210.752-7</t>
  </si>
  <si>
    <t>Cristian Soto</t>
  </si>
  <si>
    <t>soto.cp@gmail.com</t>
  </si>
  <si>
    <t>993085689</t>
  </si>
  <si>
    <t>Estimados Señores ISL
Mi nombre es Cristian Soto Peñailillo, RUT: 10.210.752-7, de profesión Matron en UPC Neonatal del Hospital Regional Rancagua.
Realizo reclamo por licencia medica Nª 40099173 del 26/05/20220, rechazada en 29-05-2020 por Isapre iIalud (fusat) situación informada por mi empleador recién el día  27-07-2022 , Servicio de Salud O'Higgins, Hospital Regional Rancagua.Cabe mencionar que dicha Licencia se emitió en contexto de Pandemia Covid-19 con sintomatología y antecedente de contacto estrecho, además de ser el suscrito funcionario con atención directa de pacientes neonatales de Alto Riesgo y Prematuros extremos.
Realizadas las apelaciones a Isapre en dos oportunidades, esta  responde que el pago de la licencia correspondía a mutualidad (derivada a mutual el 25-06-2020) por CONTACTO Y EXPOSICIÓN A ENFERMEDADES TRANSMISIBLES NO ESPECIFICADAS , según art. 77 bis, en virtud del procedimiento establecido en circulara Nª 3244 de ls Superintendencia de Seguridad Social.Por otra parte IST respondió que según Oficio Nº 24 de intendencia de Fondos y Seguros Previsonales  correspondia el pago a la Isapre. Por ultimo mi empleador me deriva a Suceso para realizar apelación, entidad que me exige resolución de COMPIN, así las cosas las tres entidades participantes deslindan responsabilidad y competencia en el tema presentado. Con fecha 08/09/22 COMPIN responde que no se pronuncia por licencias médicas de tipo 5 o 6 (Ley 16.744), por lo  que no es posible emitir una resolución, ya que dicha licencia nunca se tramito en esta comisión.
Debe dirigirse al ISL y solicitar en esta institución la resolución para posteriormente presentarla en la Superintendencia de seguro social(SUSESO).
Solicito a ustedes se pronuncien al respecto en relación a quien corresponde el pago de la Licencia y de ser posible responsabilidad en demora por retroalimentación a este beneficiario con el consiguiente daño asociado a lo mismo.
les saluda atentamente
PD: este formato no me permite adjuntar documentación ad hoc
?Cristian Soto ?Peñailillo</t>
  </si>
  <si>
    <t>Se emite respuesta con fecha 13-09-2022</t>
  </si>
  <si>
    <t>327472</t>
  </si>
  <si>
    <t>09/09/2022 13:12:01</t>
  </si>
  <si>
    <t>13/09/2022 11:42:05</t>
  </si>
  <si>
    <t>12.024.696-8</t>
  </si>
  <si>
    <t>VERONICA ELIZABETH BASCOUR SOTO</t>
  </si>
  <si>
    <t>veronicabascour5@gmail.com</t>
  </si>
  <si>
    <t>951947946</t>
  </si>
  <si>
    <t>Estimados señores del ISL, efectuo reclamo por recurso de reposicion efectuado 01/08/2022 por la licencia medica 72412305-8 ya que aun no habido respuesta al respecto y necesito pago de licencia medica ya que me encuentro sola y sin ninguna ayuda economica de ningun medio, se agradece de ante mano pronta respuesta, les pido conciencia por favor ya que estoy muy necesitada</t>
  </si>
  <si>
    <t>07/09/2022 16:50:45</t>
  </si>
  <si>
    <t xml:space="preserve">Con fecha 07-09-2022, se envia respuesta a usuario vía correo electrónico. </t>
  </si>
  <si>
    <t xml:space="preserve">Estimado
Eduardo Leal
Presente
Junto con saludar, a través del presente se da respuesta a su reclamo N° 325435 ingresado mediante nuestro formulario OIRS, referido a Prestaciones Médicas.
Este Instituto ha revisado su requerimiento, siendo posible informar mediante el presente lo siguiente:
En atención a trabajador Joms Herrera Soto, informamos que fue derivado reclamo a Unidad de Salud Laboral, sin embargo, de acuerdo a lo establecido en la LEY N° 20584, que regula los derechos y deberes que tienen las personas en relación con acciones vinculadas a su atención en salud, no es posible entregar información de carácter medico a través de este canal de contacto.
Por lo anterior, de requerir información, debe ser canalizado a través de la Ley de transparencia, por lo cual, informamos el link https://www.portaltransparencia.cl/PortalPdT/ingreso-sai-v2?idOrg=1031
Visto lo anterior, indicamos a usted que se han generado las gestiones necesarias para que su tratamiento no vuelva a tener retrasos y/o postergación de horas, para otorgar de forma oportuna sus requerimientos médicos.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</si>
  <si>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327493</t>
  </si>
  <si>
    <t>09/09/2022 18:25:09</t>
  </si>
  <si>
    <t>21/09/2022 15:53:18</t>
  </si>
  <si>
    <t>176780479</t>
  </si>
  <si>
    <t>Nicolle Camilo Diaz</t>
  </si>
  <si>
    <t>nicolle.mariam@gmail.com</t>
  </si>
  <si>
    <t>948506791</t>
  </si>
  <si>
    <t>tengo dificultades con el monto del pago de 4 licencia medicas no me cuadran los monton con mi salario, me urge porfavor que reevaluen estas cifras</t>
  </si>
  <si>
    <t>Respuesta enviada por CRM al correo nicolle.mariam@gmail.com</t>
  </si>
  <si>
    <t>327495</t>
  </si>
  <si>
    <t>09/09/2022 20:32:47</t>
  </si>
  <si>
    <t>caroinline@gmail.con</t>
  </si>
  <si>
    <t>Quisiera hacer presente mi molestia e indignación, debido a que solicité mi Ficha Clinica y el día de hoy viernes 09.09.22 Doña Stephania Islas Henríquez me envía un correo, supuestamente, con mi ficha clinica pero era la de OTRA PERSONA. Lo cual me parece una falta grave, ya que a la ficha clinica es un documento privado y solo puede acceder el paciente o un representante de este o instituciones habilitadas para ello. Por lo tanto, nadie me asegura que mi ficha clinica no haya sido enviada a otra persona. Me genera indignación que documentos tan importantes como el mencionado anteriormente, no sean revisados antes de ser enviados…cero profesionalismo.</t>
  </si>
  <si>
    <t>327506</t>
  </si>
  <si>
    <t>12/09/2022 09:49:24</t>
  </si>
  <si>
    <t>27/09/2022 13:34:32</t>
  </si>
  <si>
    <t>17.390.498-3</t>
  </si>
  <si>
    <t>Nicole Gacitua</t>
  </si>
  <si>
    <t>fernaricol@gmail.com</t>
  </si>
  <si>
    <t>964146548</t>
  </si>
  <si>
    <t>15.540.557-0</t>
  </si>
  <si>
    <t>Fernando Navarrete</t>
  </si>
  <si>
    <t>El pasado Martes 06 de septiembre el paciente ley Fernando Navarrete debía acudir a una cita médica en achs con el urólogo doctor Campos para verificar su evolución por la pasada infección urinaria sufrida en agosto que lo tuvo grave hospitalizado. Fernando previo al examen los días jueves 01 y lunes 05 de septiembre consultó a clínica los coihues al fono +56 9 6678 9910 (línea de contacto enfermería) pero no tuvo respuesta perdiendo la importante cita médica por no ser gestionado el traslado. 
Dejo entrever está grave situación ya que la enfermera Francisca Sánchez de clínica los coihues fue notificada de la cita médica y no gestionó el traslado perdiéndose la hora con el urólogo.</t>
  </si>
  <si>
    <t>nicolitari@gmail.com</t>
  </si>
  <si>
    <t>Respuesta enviada por CRM al correo nicolitari@gmail.com</t>
  </si>
  <si>
    <t>327516</t>
  </si>
  <si>
    <t>12/09/2022 13:05:20</t>
  </si>
  <si>
    <t>22/09/2022 13:42:30</t>
  </si>
  <si>
    <t>6.460.303-5</t>
  </si>
  <si>
    <t>OMAR EUGENIO SANHUEZA GONZALEZ</t>
  </si>
  <si>
    <t>oesg64@gmail.com</t>
  </si>
  <si>
    <t>999393189</t>
  </si>
  <si>
    <t>SOLICITA REUNIÓN CON COORDINADORA DE SALUD Y DIRECTORA REGIONAL, A FIN DE ACLARAR DUDAS RESPECTO DE PROCEDIMIENTOS MÉDICOS PENDIENTES Y QUE A  LA FECHA NO SE HAN GESTIONADO DE ACUERDO A LESIÓN DE DEDOS MANO DERECHA, ADEMÁS ACLARAR CUAL ES SU SITUACIÓN MÉDICA ACTUAL Y CÓMO SE REALIZÓ LA PROPUESTA DE PCG, YA QUE SÓLO CONSIDERARON UN EVENTO Y NO LOS DOS EVENTOS DE ORGIEN LABORAL QUE HAN DEJADO SECUELAS EN MI MANO DERECHA (DEDOS INDICE Y PULGAR)</t>
  </si>
  <si>
    <t>Se cierra caso hoy 22/09  y se sube respaldo a CRM, además se contacta a usuario por teléfono para indicar día y hora de audiencia con Directora.</t>
  </si>
  <si>
    <t>Se cierra caso hoy 06/09 y se sube respaldo a CRM.</t>
  </si>
  <si>
    <t>327597</t>
  </si>
  <si>
    <t>13/09/2022 10:32:48</t>
  </si>
  <si>
    <t>27/09/2022 16:00:19</t>
  </si>
  <si>
    <t>25/09/2022</t>
  </si>
  <si>
    <t>95705391</t>
  </si>
  <si>
    <t>OSCAR FERNANDO MARTÍNEZ BAHAMONDES</t>
  </si>
  <si>
    <t>oscarmartinezbahamones1@hotmail.com</t>
  </si>
  <si>
    <t>941820424</t>
  </si>
  <si>
    <t>Buenos días, mi reclamo es el porque el accidentado debe hacer este tramite (recurso de reposición) si el medico que presta servicio a ISL se equivoco al no hacer el informe medico y yo debo pedir permiso en el trabajo para hacer este tramite.</t>
  </si>
  <si>
    <t xml:space="preserve">Respuesta enviada por CRM al correo oscarmartinezbahamones1@hotmail.com </t>
  </si>
  <si>
    <t>327601</t>
  </si>
  <si>
    <t>13/09/2022 11:12:51</t>
  </si>
  <si>
    <t>23/09/2022 15:36:07</t>
  </si>
  <si>
    <t>Rubén Becerra Ríos</t>
  </si>
  <si>
    <t>Buen día, escribo a nombre de mi esposa, Berta Angulo. La operaron por sexta vez el 18.07.2022, le indicaron sesiones de kine, ultrasonido, entre otros, los cuales a la fecha no ha realizado nada, el Dr. Navarro sólo le dijo que para estas sesiones sería trasladada a Curicó (más cerca de nuestro domicilio) cosa que no ha ocurrido. No la han contactado ni tampoco tenemos noticias de Redsalud Rancagua, lugar donde se atiende. La persona de contacto ahí, de nombre Eugenia, no contesta las llamadas por lo que no sabemos que pasa, su próximo control es el 20.09.22 pero de las sesiones de kine nada. Por otro lado nos preocupa en demasía que la última persona en evaluarla le dijo que ya estaba apunto de que le den el alta, que de las piernas ya como quedó así quedaron... siendo que tiene una pierna muy inflamada y bastante dolor. Espero que este próximo control sea revisada con más rigurosidad ya que aun mantiene fuertes dolores en la cadera, lugar de la última operación, por favor algo más de empatía del personal Redsalud Rancagua, hace más de un mes que mi señora esta en casa con dolores, esperando que la contacten para sus sesiones de kine y al llamar no hay respuesta. Redsalud cuenta con servicio telefónico sólo para agendar horas  a través de una grabadora. Si mi señora llegara a quedar con secuelas que hacemos? dónde nos dirigimos? a quién se le puede preguntar? Con esto me refiero no al ámbito legal sino que a determinar el grado de invalidez. No hay opción de tener una segunda opinión médica? Se puede gestionar un traslado al hospital del trabajador? Nos da la sensación (y espero estar equivocado) que Redsalud Rancagua sólo quiere dar de alta pronto a mi señora. Favor espero sus comentarios.</t>
  </si>
  <si>
    <t>CARTA RESPUESTA A RECLAMO ID 327601</t>
  </si>
  <si>
    <t xml:space="preserve">Estimado
Rubén Becerra Ríos
Presente
Junto con saludar, a través del presente se da respuesta a su reclamo N°327601 ingresado mediante nuestro formulario OIRS, referido a problemas con tratamientos de Kisisiterapia de su esposa.
Este Instituto ha revisado su requerimiento, siendo posible informar mediante el presente lo siguiente:  
Se ha realizado consulta a la Sra. Eugenia Orellana Toro, ejecutiva de la Clínica Red Salud de la ciudad de Rancagua, quien refiere haber contestado todas las llamadas realizadas por la Sra. Berta Angulo y con buena recepción de parte de la paciente.
Con respecto a las sesiones de Kinesiterapia que usted hace mención, le comento que de acuerdo a Informe enviado por doctor tratante de la Clínica Red Salud,  se ha analizado su caso en unidad de Salud Laboral de nuestro Instituto y se ha solicitado hora para las sesiones de Kinesiterapia a un Prestador Médico de la ciudad de Curicó, quienes se contactarán con su señora para agendar las horas y comenzar con el tratamiento kinésico.
Sobre su consulta  que dice relación con posibles secuelas que puede presentar su señora, se informa que es el médico tratante quien notifica a la paciente, una vez finalizado el tratamiento, que se iniciará una Propuesta de Pérdida de Ganancia(PCG), donde COMPIN evaluará el porcentaje de pérdida de ganancia, que funciona de la siguiente forma:  si el porcentaje es de 15% hasta 40% correspondería a una  indemnización;  de 40% a 70% es una Pensión mensual del 35%  sueldo base; igual o superior a 70% es una Pensión mensual del 70% sueldo base y si es el 100% corresponde a un 100% del sueldo base.  Porcentaje menor a 15% no tiene beneficios.
Nuestro Instituto como organismo administrador de la Ley 16.744, concuerda con las acciones realizadas por nuestro Prestador Médico en convenio y velamos porque todo lo relacionado con los tratamientos de nuestros pacientes se cumplan.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</si>
  <si>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07/09/2022 16:57:50</t>
  </si>
  <si>
    <t xml:space="preserve">Con fecha 07-09-2022, se da respuesta a usuaria via correo electronico. </t>
  </si>
  <si>
    <t xml:space="preserve">Estimada
Lucia Zuñiga Balboa
Presente
Junto con saludar, a través del presente se da respuesta a su reclamo N° 325554 ingresado mediante nuestro
formulario OIRS, referido a no conformidad de respuesta a Reclamo N° 324286.
Este Instituto ha revisado su requerimiento, siendo posible informar mediante el presente lo siguiente:
Se procedió a la revisión de antecedentes correspondiente a reclamo 324286, analizando lo reclamado y la
respuesta originada por este Instituto, podemos informar que, existió un error al momento de especificar la
patología en evaluación, donde se señala dermatológica, debió señalar psicológica, por lo cual, lamentamos el error
involuntario.
Por otra parte, respecto al cuerpo de la respuesta de dicho requerimiento OIRS, se ajusta completamente a lo
reclamado en dicha oportunidad, indicando el proceso y forma que la Ley N° 20285, establece en su normativa
legal vigente, mediante la Instrucción General N° 10 del Consejo para la Transparencia, respecto del acceso a la
información de carácter confidencial que resguarda este Instituto.
Visto lo anterior, indicamos a usted que, se da cumpliendo plenamente lo establecido para el derecho de acceso a
la información, respecto de la normativa legal vigente.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</si>
  <si>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Mes Creación</t>
  </si>
  <si>
    <t>329743</t>
  </si>
  <si>
    <t>19/10/2022 22:07:47</t>
  </si>
  <si>
    <t>20/10/2022 16:02:29</t>
  </si>
  <si>
    <t>31/10/2022</t>
  </si>
  <si>
    <t>19/10/2022</t>
  </si>
  <si>
    <t>17.423.715-8</t>
  </si>
  <si>
    <t>Andrus Alfredo Espinoza Nahuelan</t>
  </si>
  <si>
    <t>Santa Bárbara</t>
  </si>
  <si>
    <t>andrusalfredo.05@gmail.com</t>
  </si>
  <si>
    <t>977768692</t>
  </si>
  <si>
    <t>quiero hacer este reclamo por el siguiente motivo,yaque desde un tiempo me estube atendiendome en el hospital de santa barbara por un accidente laboral que tuve en mi dedo indice mano izquierda  lo cual el diagnostico dado fue que se me produjo un daño de fractura del dedo de mi mano yun traumatismo del nervio digital a lo cual me enviaron a la prestacion medica pero la empresa se nego a enviarme, me dirigi a la seremi de salud lo cual ellos me enviaron al ISL y ellos me deriban a la ACHS para una mejor prestacion a lo cual me vieron aproximadamente 5 medicos y entre los 5 que me atendieron me dieron otro diagnostico lo cual fue que tengo lesion del nervio cubital y lesion de tendon flexor  dedo en mano /muñeca por el cual me deribaron a un traumatologo Don Jose Enrique Palma Concha lo cual el me dio un diagnostico que yo tenia un traumatismo del tendon y musculo flexor de otro dedo a nivel de la muñeca y de la mano por lo cual el ordena pabellon y examen para operacion , por lo cual me realizo el examen de resonancia magnetica por lo cual el diagnostico fue que tenia una leve tenosinovitis del segundo y tercer dedo a nivel de los flexores y el segundo diagnostico de una ecotomografia de dedo indica que probable tenosinovitis flexora a nivel interfalangico proximal a lo cual el decide con los resultados operarme el dia 14 de septiembre del presente año, y luego de operarme me dice que la ACHS esta pidiendo mi alta, se me retira los puntos y me deja una semana con terapia ocupacional y kinesica y me deja con un control con el por lo cual asisto a la hora medica y me dice que estoy bien que no tengo nada a pesar de los resultados de los examenes realizados antes de la operacion que indican lo contrario a lo que el indica ya sea por imagen y escrito por lo cual el me da de alta y yo le pregunte que porque me daba de alta si mi dedo todavia estaba dolorido e inchado y no lo puedo mover y el me dice que mi prestador le esta pidiendo que mede de alta a lo cual me deja con terapia asta que se termine mi licencia y me retiro de la consulta lo cual asisto al control pos en concepcion y el medico general me indica terapia fisica como ocupacional a lo cual por el informe que  me realizo el medico me rechazan mi licencia y yo continuo con ambas terapias se me solicito una ortesis para mi dedo,la solicite al ISL como el cambio de prestador medico y no e resivido respuesta y nadie se a comunicado conmigo por eso mi reclamo va en contra del medico que me opero ya que encuentro que fue una operacion invasiba y poco justificada asi que por lo mismo pido que el ISL se pronunsie yaque como aqui se iso un reclamo tambien se adjunto documentacion y se envio a la superintendencia se seguro social .de ante mano</t>
  </si>
  <si>
    <t>329760</t>
  </si>
  <si>
    <t>20/10/2022 10:29:49</t>
  </si>
  <si>
    <t>01/11/2022</t>
  </si>
  <si>
    <t>20/10/2022</t>
  </si>
  <si>
    <t>15.100.290-0</t>
  </si>
  <si>
    <t>Alejandra Caballero</t>
  </si>
  <si>
    <t>janita2782@gmail.com</t>
  </si>
  <si>
    <t>964892381</t>
  </si>
  <si>
    <t>Con fecha 12 de septiembre se presenta licencia médica por 16 días, desde el 4 de octubre se encuentra en contraloria y a la fecha aún no hay respuesta, se pago la segunda licencia por 30 días, sin embargo la primera sigue pendiente. Necesito saber el motivo de la tardanza y cuánto tiempo más tendré que esperar.</t>
  </si>
  <si>
    <t>Se solicitan antecedentes a la encargada de transportes de Salud laboral regional</t>
  </si>
  <si>
    <t xml:space="preserve">ID DE RECLAMO: 327767
FECHA RESPUESTA: 03-10-2022
Estimada
Sra. Liliana Pinto Venegas
Presente
Junto con saludar, a través del presente se da respuesta a su reclamo N° 327767 ingresado mediante nuestro formulario OIRS, referido a retraso en la llegada del transporte que la traslada a las terapias kinesiológicas, lo que se ha traducido en perdida de horas y en particular el miércoles 14 de septiembre no la fueron a buscar.
Este Instituto ha revisado su requerimiento, siendo posible informar que se solicita a la empresa de transporte que es encargada de trasladarla a sus terapias que nos indique que ha ocurrido con sus traslados.
Visto lo anterior, informamos que la empresa de transporte nos informa que con regularidad se le llega a buscar una hora antes a su domicilio y el día 14 de septiembre se comunicaron con usted vía mensaje para que les indicara la dirección, pero que no obtuvieron respuesta, finalmente la llamaron y usted desistió de asistir, ya que consideraba que no alcanzaría a llegar, según lo que indica la empresa lograban llegar a la hora. Lamentamos los inconvenientes ocurridos y agradecemos que nos informará lo que le sucedió, ya que nos sirve para mejorar nuestra atención y evaluar a nuestros prestadores médicos.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</si>
  <si>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04/10/2022 16:49:20</t>
  </si>
  <si>
    <t>Se revisa sistema de licencias médicas</t>
  </si>
  <si>
    <t xml:space="preserve">ID DE RECLAMO: 327777
FECHA RESPUESTA: 04-10-2022
Estimada
Sra. María Pávez Pérez
Presente
Junto con saludar, a través del presente se da respuesta a su reclamo N° 327777 ingresado mediante nuestro formulario OIRS, referido a deuda en el pago de licencia de agosto 2022.
Este Instituto ha revisado su requerimiento, siendo posible informar que la licencia por la cual consulta se encuentra tramitada.
Visto lo anterior, informamos que la licencia médica folio 74034940-6 que cubre el periodo del 29-07-2022 al 27-08-2022 fue pagada a través de un depósito en cuenta corriente BCI el 10-08-2022.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</si>
  <si>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329842</t>
  </si>
  <si>
    <t>21/10/2022 11:37:56</t>
  </si>
  <si>
    <t>27/10/2022 15:37:31</t>
  </si>
  <si>
    <t>02/11/2022</t>
  </si>
  <si>
    <t>27/10/2022</t>
  </si>
  <si>
    <t>21/10/2022</t>
  </si>
  <si>
    <t>20.576.107-1</t>
  </si>
  <si>
    <t>Natalia Vielma</t>
  </si>
  <si>
    <t>nataliavielma6@gmail.com</t>
  </si>
  <si>
    <t>959368912</t>
  </si>
  <si>
    <t>Hace ya un mes tuve un accidente de trabajo por el cual me atendí por el ISL, me dieron 15 días de licencia de las cuales solo me pagaron 5, la razón por que excedía los días de reposo, no entiendo como esta entidad puede cuestionar a sus propios médicos los cuales están asociados, acudí a hacer el recurso de reposición del cual aun no tengo respuesta, adjunto todos los documentos que pedían, ya no se como demostrar que efectivamente me caí, quede lesionada mal sin poder trabajar por 15 días y no me los pagan, uno no se cae por querer, uno no va a querer perder días de trabajo pagados por estar con licencia, bueno en mi caso no... no puedo entender bajo que parámetros ustedes rebajan una licencia que es de accidente de trabajo del cual estuve con yeso y bota ortopédica sin poder moverme por el dolor y ustedes se toman la atribución de cuestionar eso... hay gente que miente para poder solicitar una licencia y le pagan todos los días y uno que es un caso real de accidente lo cuestionan y le quitan dinero... lo encuentro lo mas insólito y falta de criterio posible, creía en este servicio hasta que me paso esto... que certeza tengo de que si en algún momento que pase otro accidente que paguen mis días, voy a tener que venir mal herida a trabajar por que ustedes lo pueden cuestionar y no creer lo que el doctor estime como días de reposo?... no se que parámetros tomo la contraloría medica de este organismo, pero que me hayan rebajado los días por que ellos creían que en 5 días me iba a a mejorar, siendo que ellos no me atendieron.</t>
  </si>
  <si>
    <t>Respuesta enviada por CRM al correo nataliavielma6@gmail.com</t>
  </si>
  <si>
    <t>329861</t>
  </si>
  <si>
    <t>21/10/2022 12:52:21</t>
  </si>
  <si>
    <t>21/10/2022 16:04:23</t>
  </si>
  <si>
    <t>Hace algunos meses deje de recibir mi asignación familiar, hice un reclamo y se me hizo el pago retroactivo de mi asignación, sin darme alguna razón de cual fue el motivode que algunos meses no se me haya pagado. 
Hoy estamos a fines de octubre y nuevamente no me fue pagada la asignación familiar.
Quien reciben este Pago es mi madre, a la cual se le paga por medio de su liquidación de pension.
Dejo datos de mi madre  para facilitar respuesta:
- Roxana Beatriz Espinoza Salazar 
- 10.294.042-3</t>
  </si>
  <si>
    <t>07/10/2022 13:15:46</t>
  </si>
  <si>
    <t>07/10/2022</t>
  </si>
  <si>
    <t>Se cierra caso con fecha de hoy 07/10 y se sube respaldo a CRM.</t>
  </si>
  <si>
    <t>329891</t>
  </si>
  <si>
    <t>24/10/2022 10:44:21</t>
  </si>
  <si>
    <t>25/10/2022 16:22:53</t>
  </si>
  <si>
    <t>05/11/2022</t>
  </si>
  <si>
    <t>25/10/2022</t>
  </si>
  <si>
    <t>24/10/2022</t>
  </si>
  <si>
    <t>8.579.648-8</t>
  </si>
  <si>
    <t>JOSE LUIS SALAZAR VARGAS</t>
  </si>
  <si>
    <t>bari2764@gmail.com</t>
  </si>
  <si>
    <t>957121480</t>
  </si>
  <si>
    <t>76.412.342-5</t>
  </si>
  <si>
    <t>CONSTRUCTORA JOSE SALAZAR VARGAS</t>
  </si>
  <si>
    <t>Me manifiesto descontento con el área de cobranza de cotizaciones ya que el informe de deuda al boletín comercial es sin datos de pago y no indican  valores nominales, accesibilidad para realizar pagos y que una vez pagada la deuda la eliminación del boletín sea expedita en atención a que los sistemas se encuentran conectados</t>
  </si>
  <si>
    <t>Con fecha de hoy 25/10 se cierra caso y se sube respaldo a CRM.</t>
  </si>
  <si>
    <t>329890</t>
  </si>
  <si>
    <t>24/10/2022 10:14:23</t>
  </si>
  <si>
    <t>28/10/2022 16:13:38</t>
  </si>
  <si>
    <t>16.412.430-4</t>
  </si>
  <si>
    <t>Víctor Mejias</t>
  </si>
  <si>
    <t>vilemesa@gmail.com</t>
  </si>
  <si>
    <t>933210303</t>
  </si>
  <si>
    <t>Me llega un correo diciendo que rechazan la tercera licencia disque por un error en el folio del empleador y soy independiente e incluso ya me pagaron las primeras dos.</t>
  </si>
  <si>
    <t>329981</t>
  </si>
  <si>
    <t>24/10/2022 22:17:25</t>
  </si>
  <si>
    <t>22.038.022-k</t>
  </si>
  <si>
    <t>Natali Carrillo</t>
  </si>
  <si>
    <t>naticarrillo06@gmail.com</t>
  </si>
  <si>
    <t>951953095</t>
  </si>
  <si>
    <t>Consultorio Miraflores tiene en priorización a Tens, la cuál por ley no se encuentra capacitada para trabajar en priorización (lo cual corresponde a un enfermero/a debidamente capacitado/a). Al asistir al centro de salud menciona que no es necesario tomar la PA ya que es solo un resfriado. Luego a otro paciente no le toma temperatura.</t>
  </si>
  <si>
    <t>329983</t>
  </si>
  <si>
    <t>25/10/2022 09:38:17</t>
  </si>
  <si>
    <t>27/10/2022 12:36:45</t>
  </si>
  <si>
    <t>Patricio Fernando Arenas Pacheco</t>
  </si>
  <si>
    <t>06/11/2022</t>
  </si>
  <si>
    <t>11.630.605-0</t>
  </si>
  <si>
    <t>Carola Bravo</t>
  </si>
  <si>
    <t>carolabravo.manonella@gmail.com</t>
  </si>
  <si>
    <t>992323118</t>
  </si>
  <si>
    <t>Ingresé solicitud para realización de medición cuantitativa de ruido en lugar de trabajo a solicitud de empresa mandante Gasco S.A y por fiscalización de SEREMI de Salud. La solicitud la ingresé el 20 de Octubre 2022, ya se cumplió el plazo de 48 horas para obtener respuesta y aún no me han contactado.</t>
  </si>
  <si>
    <t>329976</t>
  </si>
  <si>
    <t>24/10/2022 17:34:10</t>
  </si>
  <si>
    <t>18.106.600-8</t>
  </si>
  <si>
    <t>Alicia Valenzuela Toro</t>
  </si>
  <si>
    <t>alicia.valenzuela.toro@gmail.com</t>
  </si>
  <si>
    <t>975594980</t>
  </si>
  <si>
    <t>El día lunes 17.10.22 sufrí un accidente de trayecto desde mi domicilio a mi lugar de trabajo, causándome daño en la rodilla derecha y licencia de 4 días. El doctor que me vió me indicó que desde el ISL me llamarían para darme la hora de una resonancia y me pudiera ver el traumatologo durante la semana que estaría con licencia. Hasta el día de hoy, 24 de octubre y 7 días de mi caída, aun no me llaman para la resonancia, no me ve un traumatologo y mi rodilla sigue doliendo. Además mencionar que tuve que volver a mis funciones laborales y me encuentro adolorida trabajando</t>
  </si>
  <si>
    <t>329978</t>
  </si>
  <si>
    <t>24/10/2022 17:53:41</t>
  </si>
  <si>
    <t>03/11/2022 10:10:12</t>
  </si>
  <si>
    <t>13.237.693-K</t>
  </si>
  <si>
    <t>LORETO DELIS</t>
  </si>
  <si>
    <t>loretodelism@gmail.com</t>
  </si>
  <si>
    <t>968452625</t>
  </si>
  <si>
    <t>EL TELEFONO PUBLICADO EN LA PAGINA WEB "NUNCA ESTA DISPONIBLE"</t>
  </si>
  <si>
    <t>Se solicita certificado a la unidad de cobranza con respecto a deuda de la empresa.</t>
  </si>
  <si>
    <t>329984</t>
  </si>
  <si>
    <t>25/10/2022 09:39:59</t>
  </si>
  <si>
    <t>14.542.932-3</t>
  </si>
  <si>
    <t>carlos plaza</t>
  </si>
  <si>
    <t>carlos.plaza@gmail.com</t>
  </si>
  <si>
    <t>965067195</t>
  </si>
  <si>
    <t>necesito asociar mi empresa a mi rut para poder generar certificados de afiliacion en linea, llevo como 2 años intentando y la pagina no me deja editar, me comunique con la oficina virtual y me dijeron que estaban tratando de solucionar el problema y que por mientras habian otros canales de atencion, pero no entiendo como pueden llevar años con un problema tecnico.
necesito que mi empresa frioelec spa rut 76680826-3 quede asociada  a mi usuario del ISL.</t>
  </si>
  <si>
    <t>12/10/2022 15:53:30</t>
  </si>
  <si>
    <t xml:space="preserve">SE REALIZA RECLAMO A PRESTADOR MEDICO Y SE ESPERO RESPUESTA </t>
  </si>
  <si>
    <t>Estimado
Roberto Díaz Monsalve  
Presente
Junto con saludar, a través del presente se da respuesta a su reclamo N°327959 ingresado mediante nuestro formulario OIRS, referido a disconformidad con la atención entregada por el Servicio de Transporte.
Este Instituto ha revisado su requerimiento, siendo posible informarle lo siguiente:
Primeramente, indicar que este Instituto levanto reclamo en prestador médico en convenio ACHS, de acuerdo a lo ingresado por usted por medio de nuestra OIRS por problemas de traslados ocurrido los días 12 y 13 de septiembre 2022 con motivo de recabar información por parte de ellos, ya que, es este prestador quien brinda las atenciones a nuestros trabajadores adheridos.
Lamentamos las situaciones que lo afectaron y las molestias que esto le pudo generar, pues uno de nuestros principales objetivos es entregar a nuestros pacientes un servicio de calidad. Es por ello que nuestro prestador médico en convenio ACHS ha reforzado sus protocolos de atención con el equipo involucrado.
Cabe mencionar que ACHS en conjunto con su prestador externo de transporte, nos informan que el protocolo de traslado es que el paciente puede ser retirado de su hogar hasta 2 horas y media antes de su citación y el móvil puede llegar hasta una hora antes de esta al prestador y el tiempo de espera es de hasta 90 minutos en sala para abordar, y el paciente puede estar dentro del móvil 2 horas y media en ruta a su domicilio, en lo respecta a la situación del día 12 de septiembre de 2022, se evidencia que usted contaba con un agendamiento a las 16:00 horas, se liberó su orden de transporte a las 17:06 horas para regreso  y se planificó la salida a las 17:30 horas, con un paciente más en el móvil que contaba con domicilio en Osorno, por lo que fue el primero en la ruta.
En cuanto a lo ocurrido el día 13 de septiembre de 2022, el prestador constató que, debido a una contingencia informática, la georreferenciación del domicilio del primer paciente en la ruta se vio afectada, lo que impactó en el tiempo de arribo del móvil a su hogar.  Ante esto, el conductor informa tomar contacto con el paciente (Sr. Roberto Díaz) para informar la situación, quien decide declinar el traslado en aquella jornada.
Es importante señalar que para los pacientes con domicilio en zona rural alejada efectivamente se pueden presentar inconvenientes de acceso por parte del móvil, lo que hará que el conductor tome contacto con el paciente y/o familiar para obtener referencias de ubicación y poder llegar a destino. (domicilio del paciente).
Teniendo en cuenta además que los conductores de la empresa de movilización del prestador medico van rotando de acuerdo a los turnos.
Esperamos haber dado respuesta a su reclamo, 
Recordamos además que, ante cualquier reclamo, apelación, denuncia o disconformidad, Ud. puede dirigirse a la Superintendencia de Seguridad Social.
NESTOR VILLARROEL HIPP
DIRECTOR REGIONAL DE LOS LAGOS
INSTITUTO DE SEGURIDAD LABORAL</t>
  </si>
  <si>
    <t>330013</t>
  </si>
  <si>
    <t>25/10/2022 12:18:27</t>
  </si>
  <si>
    <t>28/10/2022 09:59:44</t>
  </si>
  <si>
    <t>28/10/2022</t>
  </si>
  <si>
    <t>8.909.004-0</t>
  </si>
  <si>
    <t>maria llancaleo muñoz</t>
  </si>
  <si>
    <t>maripillanca@gmail.com</t>
  </si>
  <si>
    <t>990907925</t>
  </si>
  <si>
    <t>No estoy de acuerdo con resulucion de  isl de  no considerar vertigo y sind ansioso con consecuencia de infeccion por coronavirus y suspender  atencion siquiatrica y sicologica .
En resolucion resuelven cambio de lugar de trabajo ,lo que aumenta mi ansiedad ,estoy a meses  de  jubilar y trabajo hace 20 años en ese puesto de trabajo.
Lo que se  debe  reparar  es    en la falta de  espacio  del lugar de trabajo que inside en  salud de los trabajadores</t>
  </si>
  <si>
    <t>Respuesta enviada por CRM al correo maripillanca@gmail.com</t>
  </si>
  <si>
    <t>28/10/2022 16:17:03</t>
  </si>
  <si>
    <t xml:space="preserve">Con fecha 22-09-2022, se envía a salud laboral solicitud de antecedentes, se da respuesta con fecha 17-10-2022
con fecha 26-10-2022, se solicita VB° a DR, Aprobado mismo dia 
Con fecha 27-10-2022, se da respuesta a Usuario vía correo electrónico.
</t>
  </si>
  <si>
    <t>Estimado
Yordan Merino Vasquez
Presente
Junto con saludar, a través del presente se da respuesta a su reclamo N° 327973 ingresado mediante nuestro formulario OIRS, referido a traslados médicos.
Este Instituto ha revisado su requerimiento, siendo posible informar mediante el presente lo siguiente:
En atención a su reclamo, la unidad de salud laboral regional de ISL, levanta esta situación con prestador en convenio, reforzando acuerdos convenidos en relación a garantizar y facilitar las gestiones por parte del trabajador relacionadas con traslados médicos, ya que el día 22-09-2022, por un error involuntario no se gestionó traslado, siendo resuelta la situación el día 23-09-2022.
Por lo anterior, se indica a prestador que las atenciones deben ser gestionadas de manera oportuna y de calidad a todo paciente que estén bajo la cobertura de la Ley de accidentes laborales y enfermedades profesionales.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</si>
  <si>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330019</t>
  </si>
  <si>
    <t>25/10/2022 12:30:59</t>
  </si>
  <si>
    <t>28/10/2022 09:54:57</t>
  </si>
  <si>
    <t>8.506.162-3</t>
  </si>
  <si>
    <t>benito caceres palma</t>
  </si>
  <si>
    <t>jacqueline_hermosilla@hotmail.com</t>
  </si>
  <si>
    <t>968275077</t>
  </si>
  <si>
    <t>tuve un accidente laboral el e2003 del cual hace algunos años comencé con dolores por lo que tuve que solicitar un reingreso al ISL ex INP fui atendido por traumatólogo de pie el que me solicito algunos exámenes y con ellos me indico debía ser operado para colocar una prótesis de  tobillo cirugía que se efectuó el día 4 de julio 2022 desde esa fecha me encuentro con licencia medica la primera por 30 días  con fecha 4 de julio hasta 2 de agosto 2022 nº72868831-9 la que fue autorizada de pago luego tuve otra con fecha 3 de agosto hasta 1de septiembre nº74159305-k la que fue rechazada por falta de antecedentes médicos por lo que realice el recurso de reposición con la Epicrisis y fue autorizada de pago luego tuve otra con fecha 2 de septiembre hasta 1 de octubre 2022 nº 75396604-8 la que  fue rechazada por mal extendida empleador erróneo no corresponde al accidente tuve otra con fecha 2 de octubre hasta 31 de octubre 2022 nº76657087-9 la que fue autoriza de pago 
señores solicito me ayuden a solucionar este rechazo de la licencia  nº 75396604-8 ya que el motivo del rechazo no lo entiendo por que me dicen que el empleador no corresponde al accidente lo que es cierto por que el empleador que aparece en los datos del empleador son los de mi actual empleador y lo mío es secuelas del accidente que tuve el 2003 con mi anterior empleador del cual desconozco sus datos en la actualidad además cabe mencionar que todas las licencias antes mencionadas han sido con mi actual empleador y no han sido rechazadas  por ese motivo nº72868831-9 -  nº74159305-k  nº76657087-9 además los médicos cuando hacen la licencia en el ítem empleador la dejan sin definir ya que ellos están al tanto que tengo otro empleador no el mismo del 2003 he llamado a distintas partes y no me han dado solución todos dicen cosas distintas y no se que hacer ya que tengo obligaciones bancarias pensión alimenticia ordenada por un tribunal de familias y como si fuera poco el día 15 de octubre tuve la perdida de mi padre solicito me orienten que es lo que debo hacer y donde se esta originando el error de los datos de las licencias medicas 
desde ya muchas gracias atento a sus respuestas</t>
  </si>
  <si>
    <t>Respuesta enviada por CRM al correo jacqueline_hermosilla@hotmail.com</t>
  </si>
  <si>
    <t>Respuesta enviada por CRM al correo konga1831@gmail.com</t>
  </si>
  <si>
    <t>02/11/2022 16:41:21</t>
  </si>
  <si>
    <t>ESPERANDO RESPUESTA DE RECLAMO REALIZADO EN ACHS</t>
  </si>
  <si>
    <t xml:space="preserve">Estimado
Roberto Díaz Monsalve  
Presente
Junto con saludar, a través del presente se da respuesta a su reclamo N°328111 ingresado mediante nuestro formulario OIRS, referido a disconformidad  con terapia y logística con  Prestador médico Achs Osorno
Este Instituto ha revisado su requerimiento, siendo posible informarle lo siguiente:
Primeramente, indicar que este Instituto levantó reclamo en prestador médico en convenio ACHS, de acuerdo a lo ingresado por usted por medio de nuestra OIRS por no estar conforme con atención y logística de parte de nuestro prestador médico en convenio Achs Osorno.  Aún nos mantenemos a la espera de respuesta por parte de Achs , además  de haber realizado  reiteros correspondientes. Una vez que dicha respuesta la tengamos, se la haremos llegar.
Lamentamos las situaciones que lo afectaron y las molestias que esto le pudo generar, pues uno de nuestros principales objetivos es entregar a nuestros pacientes un servicio de calidad. Es por ello que nuestro prestador médico en convenio ACHS ha reforzado sus protocolos de atención  y logística , para entregar un servicio orientado a ser más eficiente.
Nuestro Instituto se encuentra en forma permanente evaluando a nuestros prestadores médicos en convenio para mejorar los servicios  que se entregan a nuestros trabajadores  y confiamos en  que las medidas adoptadas sean satisfactorias y que situaciones como la experimentada por Ud. no se vuelvan a repetir. 
Esperamos haber dado respuesta a su reclamo, y lo invitamos a que, frente a cualquier necesidad o inquietud, visite nuestros diversos canales de comunicación:
1.  Sucursal ISL de Osorno, Avda. Juan Mackenna N° 930, 2°piso, Osorno. Horario de Atención de Lunes a viernes de 08:30 a 13:30 horas.
2.  Nuestro Call Center en horario de lunes a viernes desde las 08:30 hasta las 16:30 horas, el N° teléfono 6005869090.
3. Sucursal virtual en link https://sucursalenlinea.isl.gob.cl/.(Con clave única).
4. Web www.isl.gob.cl, seleccionando la opción Informaciones y Reclamos -OIRS- donde nos encontramos a disposición para atender su consulta, reclamo, felicitación y/o sugerencia.
5. Y además por medio de nuestro correo regional loslagos@isl.gob.cl.
Recordamos además que, ante cualquier reclamo, apelación, denuncia o disconformidad, Ud. puede dirigirse a la Superintendencia de Seguridad Social www.suseso.cl
Sin otro particular, le saluda atentamente.
                                             Nestor Eduardo Villarroel Hipp
                                             Director Regional de los Lagos
                                              Instituto de Seguridad Laboral 
 </t>
  </si>
  <si>
    <t>07/10/2022 10:12:01</t>
  </si>
  <si>
    <t>CARTA RESPUESTA RECLAMO ID 328105.</t>
  </si>
  <si>
    <t xml:space="preserve">Estimada
Ana María Huilcán Caniuqueo
Presente
Junto con saludar, a través del presente se da respuesta a su reclamo N° 328105, ingresado mediante nuestro formulario OIRS, referido a pago de Asignación familiar.
Este Instituto ha revisado su requerimiento, siendo posible informar mediante el presente lo siguiente: 
Se ha realizado consulta a Nivel Central de nuestro Instituto, a fin que nos informen sobre el pago retroactivo, de diciembre de 2021 a la fecha,  de la Asignación Familiar de su hijo Lucas Jeremías Olate Huilcán, Rut: 23.449.413-3, respondiendo que hubo un error y  que ya se encuentra abonado el monto de $167.341 a su cuenta Rut, con fecha 29/09/2022.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</si>
  <si>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12/10/2022 15:57:30</t>
  </si>
  <si>
    <t>SE REALIZA RECLAMO EN PRESTADOR MEDICO Y SE ESPERÓ RESPUESTA</t>
  </si>
  <si>
    <t>Estimado
Roberto Díaz Monsalve  
Presente
Junto con saludar, a través del presente se da respuesta a su reclamo N°328104 ingresado mediante nuestro formulario OIRS, referido a disconformidad con la atención entregada por el Servicio de Transporte.
Este Instituto ha revisado su requerimiento, siendo posible informarle lo siguiente:
Primeramente, indicar que este Instituto levanto reclamo en prestador médico en convenio ACHS, de acuerdo a lo ingresado por usted por medio de nuestra OIRS por problemas de traslados ocurrido los días 12 y 13 de septiembre 2022 con motivo de recabar información por parte de ellos, ya que, es este prestador quien brinda las atenciones a nuestros trabajadores adheridos.
Lamentamos las situaciones que lo afectaron y las molestias que esto le pudo generar, pues uno de nuestros principales objetivos es entregar a nuestros pacientes un servicio de calidad. Es por ello que nuestro prestador médico en convenio ACHS ha reforzado sus protocolos de atención con el equipo involucrado.
Cabe mencionar que ACHS en conjunto con su prestador externo de transporte, nos informan que el protocolo de traslado es que el paciente puede ser retirado de su hogar hasta 2 horas y media antes de su citación y el móvil puede llegar hasta una hora antes de esta al prestador y el tiempo de espera es de hasta 90 minutos en sala para abordar, y el paciente puede estar dentro del móvil 2 horas y media en ruta a su domicilio, en lo respecta a la situación del día 12 de septiembre de 2022, se evidencia que usted contaba con un agendamiento a las 16:00 horas, se liberó su orden de transporte a las 17:06 horas para regreso  y se planificó la salida a las 17:30 horas, con un paciente más en el móvil que contaba con domicilio en Osorno, por lo que fue el primero en la ruta.
En cuanto a lo ocurrido el día 13 de septiembre de 2022, el prestador constató que, debido a una contingencia informática, la georreferenciación del domicilio del primer paciente en la ruta se vio afectada, lo que impactó en el tiempo de arribo del móvil a su hogar.  Ante esto, el conductor informa tomar contacto con el paciente (Sr. Roberto Díaz) para informar la situación, quien decide declinar el traslado en aquella jornada.
Es importante señalar que para los pacientes con domicilio en zona rural alejada efectivamente se pueden presentar inconvenientes de acceso por parte del móvil, lo que hará que el conductor tome contacto con el paciente y/o familiar para obtener referencias de ubicación y poder llegar a destino. (domicilio del paciente).
Teniendo en cuenta además que los conductores de la empresa de movilización del prestador medico van rotando de acuerdo a los turnos.
Recordamos además que, ante cualquier reclamo, apelación, denuncia o disconformidad, Ud. puede dirigirse a la Superintendencia de Seguridad Social www.suseso.cl
Sin otro particular, le saluda atentamente.
NESTOR VILLARROEL HIPP
DIRECTOR REGIONAL DE LOS LAGOS
INSTITUTO DE SEGURIDAD LABORAL</t>
  </si>
  <si>
    <t>Con fecha de hoy lunes 03/10 se sube carta respuesta a CRM como respaldo de gestión y se cierra el caso, capacitación agendada para el 12 de octubre.</t>
  </si>
  <si>
    <t>07/10/2022 13:30:35</t>
  </si>
  <si>
    <t>Respuesta enviada por CRM al correo contabilidad@educrea.cl</t>
  </si>
  <si>
    <t>Respuesta enviada por CRM al correo juan.opazoe@gmail.com</t>
  </si>
  <si>
    <t>330195</t>
  </si>
  <si>
    <t>27/10/2022 13:07:44</t>
  </si>
  <si>
    <t>08/11/2022</t>
  </si>
  <si>
    <t>15.478.672-4</t>
  </si>
  <si>
    <t>CRISTIAN MENDOZA OLIVA</t>
  </si>
  <si>
    <t>Lautaro</t>
  </si>
  <si>
    <t>cristian.mendoza.83@gmail.com</t>
  </si>
  <si>
    <t>971768738</t>
  </si>
  <si>
    <t>AL006T0003048 SOLICITUD DE INFORMACIÓN LEY DE TRANSPARENCIA.
Estimado ISL Vengo a realizar reclamo que solicite información por ley de transparencia, solicitud antes descrita, el dia de hoy fui a sucursal ISL ubicada en Temuco calle Andrés Bello Nº 190 Región de la Araucanía, me traslade desde otra comuna, perdí tiempo, solicite permiso en mi trabajo, gastos en traslado peajes, me presente para retirar antecedentes por correo electrónico: con fecha 26/10/2022, hora 16:48 del instituto de seguridad laboral ISLno-responder@transparencia.cl, para el retiro de antecedentes que según el correo están disponible para ser retiradas y que poseo 72 horas para retirarlos, bueno acudí con mi cédula de identidad tal como describe mencionado correo electrónico, y me dieron como respuesta que tal documentación no esta en esta institución publica ISL, tampoco que no esta la persona que los entrega estos antecedentes,  me atendió el guardia de seguridad que subia las escaleras al segundo piso a preguntar lo que estaba requiriendo, posteriormente solicite hablar con un funcionario y apareció a tenderme, que los mesones de atención de público externo estaban sin funcionarios en horarios de atencion a públicos en letreros en la puerta de la institución, tengo como respaldo correo electrónico antes mencionado, Resolución Exenta Nº 244 de fecha 26.10.22 que firma Sra. Aida Chacón Barraza Directora Nacional ISL, Acuse recibo de solicitud de acceso a la información ley de transparencia AL006T0003048 fecha 21.09.2022 y un boleto de turno de atención información general TURNO F1 (sala de espera).
    Solicito que el ISL se comunique con mi persona para coordinar la entrega de mencionados antecedentes solicitados por ley de transparencia y se me otorgue mas plazo para la entrega.</t>
  </si>
  <si>
    <t>945043827</t>
  </si>
  <si>
    <t>24/10/2022 17:11:30</t>
  </si>
  <si>
    <t>Se sube a CRM Acta reclamo Desistido ID 328160, correo indicado es erróneo y el teléfono de contacto se encuentra fuera de servicio.</t>
  </si>
  <si>
    <t>330228</t>
  </si>
  <si>
    <t>27/10/2022 15:55:31</t>
  </si>
  <si>
    <t>28/10/2022 15:50:46</t>
  </si>
  <si>
    <t>14.535.721-7</t>
  </si>
  <si>
    <t>Roberto Cifuentes Rojas</t>
  </si>
  <si>
    <t>ing.r.c.rojas@gmail.com</t>
  </si>
  <si>
    <t>968256342</t>
  </si>
  <si>
    <t>Junto con saludar envío el siguiente correo para comunicar, expresar mi preocupación Y RECLAMO FORMAL, respecto al proceso de evaluación por sospecha de enfermedad profesional, debido a lo siguiente:
-	El día lunes 24 de noviembre del 2022, comenzó a circular en la dirección del servicio de salud concepción, los nombres de los testigos a declarar mis testigos como afectado. 
-	Dicho hecho, resulta a lo menos extraño siendo que aun no se ha generado el contacto por parte de ESACHS con los mismos, siendo aún más grave, ya que en la primera citación con doctora ACHS, se solicitó expresamente la reserva de identidad, esto debido a la delicada y compleja situación que me encuentro viviendo tanto en el ámbito laboral como de salud ya que en este caso el agente estresor es la encargada de llevar los procesos de coordinación de las EPT, es importante mencionar que al ser el encargado históricamente yo como funcionario de la dirección del servicio de salud concepción y coordinador de las EPT (hasta agosto del 2022), conozco muy bien los procesos, es por lo mismo que se solicitó expresamente y recalco al prestador la reserva de identidad de los testigos 
-	Asimismo, también expreso que dicha vulneración de derechos ha repercutido e incrementado fuertemente mi estado de ánimo debido a la angustia, preocupación, incertidumbre, ansiedad, trastornos del sueño debido a que constantemente pienso que puedo ser removido de mis funciones además de distintos problemas de salud relacionado a dolor de cabeza, irritabilidad, tristeza, dificultad para concentrarme, tensión en zona de cuello y espalda.
-	Por otra parte, dicha preocupación se basa además en que eventualmente podría quedar sin testigos debido a la filtración de información al empleador que puede resultar perjudicial para el proceso de evaluación o represarías por parte de la dirección del servicio de salud en contra de los testigos aportados testigos quedando indefenso frente al proceso de calificación, 
Por lo anteriormente expuesto y conforme a lo dispuesto en el compendio de normas del seguro social de accidentes del trabajo y enfermedades profesionales, libro III. Denuncias de calificación y evaluación de incapacidades permanentes titulo III. Calificación de enfermedades profesionales, vengo en solicitar pronunciamiento respecto a la irregularidad, de la filtración de testigos aportados con el fin de llevar el proceso de forma normal respecto al peritaje y coordinación,</t>
  </si>
  <si>
    <t>SUSESO</t>
  </si>
  <si>
    <t>05/10/2022 15:34:57</t>
  </si>
  <si>
    <t>Respuesta enviada por CRM al correo juandaiturriaga@gmail.com</t>
  </si>
  <si>
    <t>Respuesta enviada por CRM al correo ctuesta1@gmail.com</t>
  </si>
  <si>
    <t>330286</t>
  </si>
  <si>
    <t>28/10/2022 13:07:29</t>
  </si>
  <si>
    <t>Vivian Natalia Ramos Riveros</t>
  </si>
  <si>
    <t>09/11/2022</t>
  </si>
  <si>
    <t>81021430</t>
  </si>
  <si>
    <t>Susana  Mac Auliffe Cornejo</t>
  </si>
  <si>
    <t>sumak20061@gmail.com</t>
  </si>
  <si>
    <t>56949285871</t>
  </si>
  <si>
    <t>8.102.143-0</t>
  </si>
  <si>
    <t>Buenas Tardes, les escribo porque hoy fue una persona Virginia Vega Mayorga, por segunda vez a pedirme hora con el Doctor Ojeda, Otorrinolaringólogo que el me opero el año 2021 del oído izquierdo un tumor que tenía. La operación fue 25 de Octubre.desde ahi estado en constante controles hechos por dicho Profesional, la última vez que me vio fue en Septiembre y me dio un papel para pedir hora en el mes Octubre, para verme en Noviembre. Lo cual no ha sido posible, la primera vez dicha persona antes mencionada fue no logrando pedir la hora fue con el 17 de Octubre, respuesta que le dieron vuelve el 28 de Octubre, encontrándose con la sorpresa nuevamente que las Agendas no están abiertas hasta el 16 de Noviembre, hora para Diciembre.Yo he presentado problema con el oído operado, no puedo dormir apoyándome con dicho oído en la almohada, ya que en dos oportunidades amanezco con manchas de sangre en la almohada. Yo no ire a la Posta ya que no estoy dispuesta a estar 9 horas esperando. Lo otro no hay Especialistas y yo tampoco soy Médico para saber todo el proceso que él me hizo. Además he presentado dolores.
Debo decir que la persona que fue Virginia Vega, fue atendida en Admisión de muy buena manera, fue derivada a Otorrinolaringología, la persona que la atendió no fue muy agradable en atender.
Sin otro particular
Se despide Atte a Ud.,
Susana Mac-auliffe C.
rut 8.102.143-0</t>
  </si>
  <si>
    <t>20/10/2022 11:25:19</t>
  </si>
  <si>
    <t>Se da respuesta desde Nivel Central el día 20/10/2022</t>
  </si>
  <si>
    <t>ID DE RECLAMO: 328254 
Estimada 
Fabiola Alejandra Gómez Gutiérrez 
Presente 
Junto con saludar, a través del presente se da respuesta a su reclamo N° 328254, ingresado mediante nuestro formulario OIRS, referido a situación experimentada en Sucursal ISL de Talca en la región del Maule. 
Este Instituto ha revisado su requerimiento, siendo posible informar mediante el presente lo siguiente: 
Primero que todo, como Instituto de Seguridad Laboral presentamos nuestras disculpas por la situación experimentada. Como organismo administrador de la Ley N° 16.744, nuestro objetivo es asegurar atención de calidad en las prestaciones del Seguro Social contra Riesgos de Accidentes del Trabajo y Enfermedades Profesionales, en todas las sucursales del país. 
En cuanto al motivo de su reclamo, cumplimos con informar que se escaló su situación tanto con el personal de la Sucursal ISL de Talca, como también, con nuestra Directora Nacional. 
Al respecto, consultada la Dirección Regional de Talca, ésta ha informado a este Nivel Central que el día 19/08/2022 usted acude presencialmente a dichas dependencias, para requerir atención. En esa oportunidad, se ha indicado que, acorde a lo establecido en el protocolo ajustado del Plan "Seguimos Cuidándonos, paso a paso", se le requirió pase de movilidad para el ingreso a la sucursal. Cabe señalar que, dicha normativa, a esa fecha establecía la exigencia del pase de este documento para acceso a espacios cerrados. Así, de acuerdo a lo anterior, se especifica que la acción efectuada por guardia de seguridad, se enmarca en el cumplimiento de los protocolos impuestos por el Ministerio de Salud, lo que implicó la exigencia del pase de movilidad, para ingresar a la Sucursal ISL de Talca. 
En cuanto a su solicitud de hablar con el Director Regional, desde la región se informa a este Nivel Central que, éste accedió a su solicitud, señalando que atendió y clarificó que su requerimiento de autorizar atención urgente en ACHS no era necesario, ya que no se necesita autorización o documento de respaldo para dirigirse a nuestros prestadores médicos en convenio, entendiendo la situación de urgencia médica. Asimismo, de acuerdo al seguimiento realizado desde esa región directamente con la clínica de ACHS, la atención médica requerida se concretó según lo solicitado. 
Por otra parte, de manera complementaria, cumplimos con informarle que el Director (S) regional, indicó a este Nivel Central que sostuvo reunión con directivos y jefaturas de su establecimiento Hospital Regional de Talca, con el motivo de esclarecer y reforzar el procedimiento y protocolos de atención en estos casos. 
Finalmente, se ha tomado conocimiento que usted ha concurrido a esta sucursal con posterioridad a la situación acontecida, siendo atendida de manera regular, sin presentar disconformidad con la atención en la Dirección Regional de Talca. 
Expresamos a usted nuestras disculpas por la situación experimentada, y solicitamos su comprensión frente a las eventu</t>
  </si>
  <si>
    <t>07/10/2022 15:12:00</t>
  </si>
  <si>
    <t>CARTA RESPUESTA A RECLAMO ID N° 328283.</t>
  </si>
  <si>
    <t xml:space="preserve">Estimada
Teresa Brito Obreque
Presente
Junto con saludar, a través del presente se da respuesta a su reclamo N°328283 ingresado mediante nuestro formulario OIRS, referido a problemas con Recurso de Reposición por rechazo de licencia médica.
Este Instituto ha revisado su requerimiento, siendo posible informar mediante el presente lo siguiente:  
Analizando su situación, que dice relación con rechazo de licencia médica N° 74016853-3 y toda la problemática expuesta, es que informamos que, ante lo resuelto por la Contraloría Médica de ISL usted puede presentar un nuevo Recurso de Reposición, con los antecedentes médicos que se requieren, o, hacer la apelación directamente a la SUSESO.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</si>
  <si>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330342</t>
  </si>
  <si>
    <t>28/10/2022 15:20:09</t>
  </si>
  <si>
    <t>16.579.305-6</t>
  </si>
  <si>
    <t>Pedro Muñoz</t>
  </si>
  <si>
    <t>armeria.tiroalblanco.temuco@gmail.com</t>
  </si>
  <si>
    <t>991740641</t>
  </si>
  <si>
    <t>76.772.298-2</t>
  </si>
  <si>
    <t>Tiro al blanco spa</t>
  </si>
  <si>
    <t>Se declaran 26 mil y fracción a sistema de dicom monto declarado con fecha 12 y posterior pago día 30 del mismo mes, a la fecha se encuentra pagado, solicito poder enviar un certificado donde especifique el monto pagado que corresponde al mes de agosto 2022  el cual está regularizado como corresponde, para poder sacar de dicom. 
También solicito poder informar cómo está procediendo  ISL en cuanto a la declaración de dicom 
Gracias</t>
  </si>
  <si>
    <t>330361</t>
  </si>
  <si>
    <t>30/10/2022 22:08:14</t>
  </si>
  <si>
    <t>11/11/2022</t>
  </si>
  <si>
    <t>30/10/2022</t>
  </si>
  <si>
    <t>123843339</t>
  </si>
  <si>
    <t>Francisco Cisternas Salazar</t>
  </si>
  <si>
    <t>Cabrero</t>
  </si>
  <si>
    <t>fcisternas@live.cl</t>
  </si>
  <si>
    <t>990541725</t>
  </si>
  <si>
    <t>Es imposible realizar una DIAT fuera del horario de oficina.</t>
  </si>
  <si>
    <t>06/10/2022 15:07:57</t>
  </si>
  <si>
    <t>CARTA RESPUESTA DE RECLAMO</t>
  </si>
  <si>
    <t xml:space="preserve">Estimado
Juan López
Presente
Junto con saludar, a través del presente se da respuesta a su reclamo N°328346 ingresado mediante nuestro formulario OIRS, referido a no entrega de Faja Lumbar y emisión de licencia médica en Clínica Lircay.
Este Instituto ha revisado su requerimiento, siendo posible informar mediante el presente lo siguiente:  
Se ha tomado contacto con prestador médico en convenio Clínica Lircay, con la finalidad de informar la situación que usted hace referencia en su Reclamo OIRS, en relación a problemas por no entrega de Faja Lumbar o al menos una que no corresponde a su talla y con la no emisión de licencia médica y   nos contestan lo siguiente:
“Médico indica alta con Faja Lumbar, pero el día del alta no contábamos con el insumo requerido, por lo tanto, enfermero de turno informa a paciente que médico debe autorizar alta sin faja lumbar y se ofrece la opción de concretar alta o quedarse hospitalizado hasta el día lunes, sin embargo, paciente opta por alta.
En relación a la compra posterior a la faja, lamentablemente hubo una descoordinación que retrasó la compra y entrega al paciente.
Por último, la compra de la faja se realiza con los datos en la receta y ya se ha entregado al paciente”.
Con respecto a la licencia médica, la Clínica Lircay la emitió con fecha de hoy 4 de octubre del presente, licencia médica N° 76948960-6, a partir del día 23/09/2022 por 30 días, la que se encuentra en etapa de recepción para su pronta gestión.
Nuestro Instituto como organismo administrador de la Ley 16.744, concuerda con las acciones realizadas por nuestro Prestador Médico en convenio y velamos porque todo lo relacionado con los tratamientos de nuestros pacientes se cumplan.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</si>
  <si>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12/10/2022 09:40:30</t>
  </si>
  <si>
    <t>Respuesta enviada por CRM al correo brunoyaconi@gmail.com</t>
  </si>
  <si>
    <t>12/10/2022 09:44:20</t>
  </si>
  <si>
    <t>Respuesta enviada por CRM al correo marceyazigi@hotmail.com</t>
  </si>
  <si>
    <t>20/10/2022 16:20:48</t>
  </si>
  <si>
    <t>56</t>
  </si>
  <si>
    <t xml:space="preserve">con fecha 31-08-2022 se envia a Salud laboral reclamo para solicitar informacion 
con fecha 15-09-2022, se termina de enviar en completitud informacion
con fecha 21-09-2022 se solicita mayor informacion ya que se agrega a reclamo el  ID 327240
con fecha 26-09-2022 se envía propuesta de respuesta de reclamos con VB de unidad laboral con fecha 28-09-2022
con fecha 29-09-2022 se envía solicitud de VB a DR
con fecha 18-10-2022 se da VB°
con fecha 20-10-2022 se da respuesta a usuario vía correo electrónico </t>
  </si>
  <si>
    <t xml:space="preserve">Estimada
CECILIA LILIAN RIVAS CERDA
Presente
Junto con saludar, a través del presente se da respuesta a sus reclamos N° 326372 y 327240 ingresado mediante
nuestro formulario OIRS, referido a prestaciones médicas.
Este Instituto ha revisado su requerimiento, siendo posible informar mediante el presente lo siguiente:
Se procedió a solicitar información a prestador médico, visto los antecedentes, podemos informar respecto a
siniestro 973467, en base a historial clínico, se detectaron insuficiencias administrativas en su proceso de
enfermedad profesional, respectivamente en agendamiento de horas con especialistas, por lo que, solicitamos las
disculpas correspondientes, situaciones que fueron subsanadas, reiterando al prestador la prolijidad en su actuar
en estos procesos.
Por otra parte, en atención por diagnósticos clínicos, podemos mencionar que los diagnósticos de origen laboral,
fueron tratados bajo la cobertura de la ley de accidentes del trabajo y enfermedades profesionales, señalar, que,
en proceso de otorgamiento de prestaciones médicas, fue detectada patología de origen no laboral, el cual, fue
analizado y ratificado por médico del trabajo de este Instituto, por lo tanto, se procedió a informar situación a
usted mediante oficio, siendo derivada a atenciones médicas por su previsión, cabe señalar, que se procede al cese
total de atenciones por este diagnóstico, procediendo a lo establecido en la normativa legal vigente.
Por lo anterior, de requerir antecedentes clínicos pueden ser solicitados por ley de transparencia, o bien, a través
de nuestro prestador médico de acuerdo a lo establecido en la ley derechos y deberes de las personas en relación
con acciones vinculadas a su atención de salud (Ley N°20.584)
Respecto de EPICRISIS señalada, este instituto de acuerdo a procedimientos internos, gestiona el alta laboral o
alta médica establecidos por ley, según sea su condición clínica, la cual, de acuerdo a lo informado por unidad
correspondiente, además de la información entregada por profesional médico tratante, será formalizada a través
de oficio para su respaldo correspondiente.
Señalar que, respecto a accidente sufrido en su proceso de recuperación, se establece que, para estos casos,
corresponde a este Organismo Administrador, la cobertura de toda lesión que pueda ser originada en el trayecto a
prestadores médicos en su proceso de recuperabilidad.
Visto lo anterior, indicamos a usted que, de acuerdo a evaluación médica, y medidas de adecuación desarrolladas
por su empleador, cumple los criterios para su reincorporación a su lugar de trabajo
En consecuencia, este Instituto ha brindado la cobertura a sus patologías de origen laboral, lamentamos las
situaciones presentadas en su proceso de recuperación, las cuales, fueron subsanadas por este Instituto.
Expresamos a usted nuestras disculpas por la situación experimentada, y solicitamos su comprensión frente a las
eventuales molestias que esto pudo haberle provocado. Como institución, seguiremos </t>
  </si>
  <si>
    <t>05/10/2022 13:14:19</t>
  </si>
  <si>
    <t>28/10/2022 16:58:06</t>
  </si>
  <si>
    <t xml:space="preserve">con fecha 03-10-2022, se deriva para VB° de DR, se da respuesta el dia 26-10-2022
con fecha 27-10-2022, se da respuesta via correo electronico a usuario </t>
  </si>
  <si>
    <t>Estimado
HUGO ALEJANDRO MARTINEZ LAGOS
Presente
Junto con saludar, a través del presente se da respuesta a su reclamo N° 328539 ingresado mediante nuestro
formulario OIRS, referido a cobertura de ley de accidentes del trabajo y enfermedades profesionales.
Este Instituto ha revisado su requerimiento, siendo posible informar mediante el presente lo siguiente:
Producto de accidente de fecha 02-09-2022, se recepciona denuncia de accidente del trabajo, otorgando las
primeras atenciones clínicas de acuerdo a la normativa legal vigente.
Por lo anterior, se procedió al análisis de antecedentes, verificación de cobertura y resolución de calificación, donde
se observa que el señor Hugo Martínez Lagos, en la escritura, figura como el único socio, con la administración y
representación de la empresa, en consecuencia tiene la calidad de socio dueño de empresa, y en tal calidad para
tener derecho a las prestaciones debe estar registrado como trabajador independiente con anterioridad al
accidente o enfermedad, situación que no se visualiza en nuestros registros, por lo que no tiene cobertura y puede
solicitar devolución de lo cotizado.
Visto lo anterior, indicamos a usted que para estar protegido debe registrarse como trabajador independiente y
cotizar en planilla de independiente, para tener derecho a las prestaciones debe estar al día en sus cotizaciones
para accidentes, salud común y previsión.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</si>
  <si>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12/10/2022 17:40:36</t>
  </si>
  <si>
    <t>se consulta a cobranzas de nivel central</t>
  </si>
  <si>
    <t xml:space="preserve">ID DE RECLAMO: 328548
FECHA RESPUESTA: 12-10-2022
Estimado
Don Diogenes Montanini
Presente
Junto con saludar, a través del presente se da respuesta a su reclamo N° 328548 ingresado mediante nuestro formulario OIRS, referido a que su empresa aparece en el Boletín Comercial por deuda de cotizaciones previsionales de ISL, por un mes que se encuentra pagado en los plazos establecidos, esto le trajo problemas con el banco, proveedores, provocando una mala imagen de su empresa, solicita aclarar esta situación.
Este Instituto ha revisado su requerimiento, siendo posible informar que las cotizaciones se pagan hasta el 13 del mes siguiente si son electrónicas y hasta el 10 si son manual. Al revisar el pago de las cotizaciones de la empresa D I Montanini Diseño y Construcción Limitada RUT 76.249.517-1 del mes de julio están fueron pagadas 31-08-2022, con caso un mes de retraso, por lo que se sugiere que se pague dentro de los plazos para evitar aparecer nuevamente en el boletín comercial. 
Visto lo anterior, informamos que con fecha 03-10-2022 representante de su empresa acude a la Sucursal de ISL Viña del Mar, donde  se le entrega Certificado de Aclaración de Deuda.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</si>
  <si>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11/10/2022 15:30:11</t>
  </si>
  <si>
    <t>Se cierra caso con fecha de hoy 11/10 y se sube respaldo a CRM.</t>
  </si>
  <si>
    <t>328561</t>
  </si>
  <si>
    <t>03/10/2022 09:22:00</t>
  </si>
  <si>
    <t>13/10/2022 10:37:27</t>
  </si>
  <si>
    <t>15/10/2022</t>
  </si>
  <si>
    <t>13/10/2022</t>
  </si>
  <si>
    <t>14.108.429-1</t>
  </si>
  <si>
    <t>Pamela Lagos Miranda</t>
  </si>
  <si>
    <t>pamelagosmi@gmail.com</t>
  </si>
  <si>
    <t>966875926</t>
  </si>
  <si>
    <t>Pamela Lagos Miramda</t>
  </si>
  <si>
    <t>Los días 09, 22 y 30 de Septiembre estoy enviando correos electrónicos por Citación 03/10/2022 a Subespecialista Fisiatra DRa. Tania DUran (mi médica tratante) en Hospital del Trabajador de la suscrita, de forma negligente NO fueron capaces de gestionar el viaje soy paciente desde el año 2017 debido a Accidente de Trayecto ocurrido el 04/05/2017 (ATROPELLO), por lo cual mis diagnósticos son: Artrosis Pie, Tendinopatia de Peroneos, Dolor Crónico, Neuropatía Plantar Lateral, por lo anterior descrito viajo mas menos cada 4 meses a Fisiatra quien me atiende y me infiltra. Ahora estoy cursando otra patología en le que requiero la Atención inmediata de mi Médico Traumatologo Tobillo y Pie DR. Pierre Charnay quien es mi tratante.
NECESITO UNA RESPUESTA A LA BREVEDAD. 
Y necesito que me envíen de inmediato a mi Atención de Fisitria para mi infiltración, ademas de solicitar una Citación Médica con mi Médico Tratante Traumatologo Tobillo y Pie Dr. Pierre Charnay.
Que lamentable que jueguen de esta forma con la salud de las personas, esto no lo estoy mendigando, es lo que por ley me corresponde y que ustedes de forma ineficiente no pueden realizar.
Mencionar que desde el año 2017 hasta ahora he tenido una larga lista con negligencias y problemas con ustedes ISL,  de los que puedo mencionar NO tener movilización al Aeropuerto en Iquique, Aeropuerto de Santiago, vuelos fuera de horario por los cuales NO recibí atención en Hospital del Trabajador, no me fueron a buscar al Aeropuerto de Iquique a las 01 am y no había transporte en el Aeropuerto, me trasladaron tarde al Aeropuerto de Iquique por lo que perdí mi vuelo, teniendo que pagar de mi bolsillo para embarcarme en el siguiente avión, no me han enviado medicamentos a tiempo, los cuales he tenido que solventar de mi bolsillo, problemas con plantillas ortopédicas, después de 3 meses de realizadas, etc., etc. , etc. podria estar contando muchas mas situaciones, así suma y sigue el actuar NEGLIGENTE del Instituto de Seguridad Laboral de Iquique.
Ahora estoy sin medicamentos ya que me dan los medicamentos justos por los meses indicados y hasta la citación siguiente. 
Espero una pronta respuesta y que no sea solo un volador de luces ni una aspirina, ya que mi enfermedad es real no la invento, todos los días tengo dolores constantes y permanentes.
Por lo demás solicito una medida disciplinaria a la Encargada de Salud y a la Encargada de Atención de Iquique, ya que no puede ser que sean tan ineficientes y negligentes.</t>
  </si>
  <si>
    <t xml:space="preserve">se revisa caso con anterioridad el cual no se le podia dar respuesta hasta contar con nuevas horas medicas. Se le envia informacion a la paciente por correo ante consultas realizadas por la persona por reagendamiento de horas medicas. </t>
  </si>
  <si>
    <t xml:space="preserve">Estimada
Sra. Pamela Lagos Miranda
Presente
Junto con saludar, a través del presente se da respuesta a su reclamo N° 328561 ingresado mediante nuestro
formulario OIRS, referido a citación medica del 03/10/2022 en Hospital del Trabajador y al no envío de su persona
a dicho control en Hospital del Trabajador de Santiago.
Este Instituto ha revisado su requerimiento, siendo posible informar a Ud. mediante el presente lo siguiente: De
acuerdo al reclamo presentado, se informa que efectivamente se recibió en el mes de septiembre de 2022 su
información respecto a su cita médica del día 03/10/2022, correosde los cuales se le dio respuesta y se procedió a
derivar la información al área médica de la regiónde Tarapacá, quien se encuentra a cargo de aprobar el inicio de
la gestión de los pasajes, sin embargo, al 27.09.22 y a la fecha la coordinadora de salud regional se encuentra
con licencia médica, quien subroga es una profesional del área de salud de la región de Arica, por lo que, endicho
periodo de licencia médica la coordinadora de salud regional generó una respuesta por defecto en el correo
electrónico indicando que “ante cualquier consulta relacionada a prestadores,licencias, etc. contactarse al correo:
tarapaca@isl.gob.cl y las consultas asociadas a salud laboral contactarse con profesional de salud Macarena
Malebrán mmalebranu@isl.gob.cl.”.
Lamentamos las diferentes situaciones acontecidas que nos relata en su reclamo y respecto a su cita médica del
03.10.22, el mismo día la encargada de Plataforma y Operaciones de Tarapacá solicitó a la profesional de salud de
reemplazo Srta. Macarena Malebran el apoyo en la gestión para poder reagendar una nueva cita médica, dándole
a Ud. una respuesta sobre las gestiones iniciadas para poder solicitar nuevas horas vía correo electrónico.
Así también, el día 11.10.22, se le confirma vía correo electrónico que se establecieron nuevas fechas de atención
médica en el Hospital del Trabajador de Santiago para el 26-10-2022 a las 11:00 con Traumatólogo y para el día
07-11-2022 a las 14:30 hrs. con Fisiatra, así también y de manera interna se ha solicitado al Hospital del
Trabajador en lo posible que las 2 atenciones se puedan realizar el mismo día 26.10.22, sin embargo, a la fecha
no ha sido posible esta petición, debido a que ambos médicos correspondientes a Fisiatra y Traumatólogo
atienden en distintos días, por lo que, se procedió a solicitar al área de salud la aprobación respectiva para iniciar
el proceso de compra de pasajes y/o estadía, por lo que, una vez dicha área apruebe su viaje, se procederá a
realizar la compra de pasajes, gestión de estadía en caso de ser necesario (viajes de más de un día) entre otras
gestiones, proceso del cual se le estará informando vía telefónica y correo electrónico con antelación.
Esperando haber dado respuesta a su reclamo, le invitamos a que frente a cualquier necesidad oinquietud, visite
nuestra página web www.isl.gob.cl, seleccionando la opción Informaciones y Reclamos -OIRS- </t>
  </si>
  <si>
    <t>328644</t>
  </si>
  <si>
    <t>03/10/2022 16:32:23</t>
  </si>
  <si>
    <t>18/10/2022 13:17:11</t>
  </si>
  <si>
    <t>18/10/2022</t>
  </si>
  <si>
    <t>15.430.914-4</t>
  </si>
  <si>
    <t>Alberto leiva</t>
  </si>
  <si>
    <t>aleiva089@gmail.com</t>
  </si>
  <si>
    <t>975814144</t>
  </si>
  <si>
    <t>Es por el rechazo del pago de mi última licencia 
Sufro una menicopatia severa perdí mi trabajo por culpa de esto estoy lesionado no puedo caminar no tengo recursos
Me rechazan el presupuesto de la cirugía por una lesión que sufri hace 20 años.
Yo no soy soy quien emite la licencia ws el doctor y ustedes me niegan el pago por reposo injustificado es absurdo.
Porfavor
Necesito el pago
Estaré atento a sus respuestas 
Saludos</t>
  </si>
  <si>
    <t>Respuesta enviada por CRM al correo aleiva089@gmail.com</t>
  </si>
  <si>
    <t>328712</t>
  </si>
  <si>
    <t>04/10/2022 12:26:20</t>
  </si>
  <si>
    <t>20/10/2022 10:43:29</t>
  </si>
  <si>
    <t>16/10/2022</t>
  </si>
  <si>
    <t>12.963.761-7</t>
  </si>
  <si>
    <t>ALEXIS FLORES ELGUETA</t>
  </si>
  <si>
    <t>1976.alexisf@gmail.com</t>
  </si>
  <si>
    <t>982554364</t>
  </si>
  <si>
    <t>El día 19/08/2022 fui dado de alta, sin ser revisado, sin atenciones Kinesiológicas, las cuales habían sido indicadas hace meses atrás y no han sido realizadas.   Entiendo que seré evaluado, pero aún me encuentro con mucho dolor y sin medicamentos.  También me encuentro sin licencia médica desde el mes de Agosto.</t>
  </si>
  <si>
    <t>SE RECEPCIONA RESPUESTA DESDE PRESTADOR MEDICO</t>
  </si>
  <si>
    <t>Estimado Sr. Alexis Flores Elgueta
Presente
Junto con saludar, a través del presente se da respuesta a su reclamo N° 328712 ingresado mediante nuestro
formulario OIRS, referido a alta médica y emisión de licencia médica.
Este Instituto ha revisado su requerimiento, siendo posible informar mediante el presente lo siguiente: Se ha
tomado contacto con prestador médico en convenio, Asociación Chilena de Seguridad, quienes informan lo
siguiente.
· 31 de marzo de 2022 Indicación Inicio Terapia Física Fase 3 hasta el control en un mes.
· 05 de abril de 2022 Inicio Terapia Física en centro Linares agendando también para el 14, 25 y 26 de
abril.
· 28 de abril de 2022 control con especialista indica reiniciar Terapia Física.
· 06 de mayo de 2022 Dra. Carreño en centro Linares indica reiniciar TF. Sin embargo, estas no son
agendadas. En los controles posteriores no se hace referencia de la falta de TF en el tratamiento del
paciente.
En relación a licencia médica Folio 2-60021469 inicio reposo desde 05-08-22 por 30 días, fue rechazada por
nuestra Contraloría Médica, por el motivo que la licencia debe ser extendida por especialidad médica, dado lo
anterior se tomó contacto internamente con prestador médico, Asociación Chilena de Seguridad, para el reemplazo
de la licencia médica.
Visto lo anterior, indicamos a usted que, de acuerdo a lo señalado por prestador médico, no tiene indicaciones
pendientes en su tratamiento.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FELIPE JARA AREVALO
DIRECCIÓN REGIONAL DEL MAULE
INSTITUTO DE SEGURIDAD LABORA</t>
  </si>
  <si>
    <t>328715</t>
  </si>
  <si>
    <t>04/10/2022 12:39:26</t>
  </si>
  <si>
    <t>18/10/2022 16:03:31</t>
  </si>
  <si>
    <t>948707130</t>
  </si>
  <si>
    <t>Trabajadora dependiente, paciente de isl desde el 29/03/22, accidente de trayecto atropello en paso peatonal, derivado de este accidente comencé a recibir atenciones en clínica los carrera, ubicada en quilpué, y ya no doy más mi atenciones han Sido pauperrimas lo único q hace la señorita encargada del isl en esa clínica es darme horas médicas, su trato es indiferente apesar de verme en condiciones horribles ella jamás hace nada para ayudar llevo 1mes y medio sin medicación, no duermo, mi dolor aumenta que ya ni caminar puedo, llamo al número de la encargada nada, envío mensajes nada, estoy a la espera de una operación por parte de ustedes solicitaron un informe (06/09), al doctor lo solicite yo porq ella no fue capaz de hacerlo, le pedí que lo enviara el 23/09 ayer me llamaron de isl para consultar por el mismo informe, mi condición a diario empeora, me cuesta movilizarme para ir allá, y para que si la chica ni me toma en cuenta cuando he ido allá, no soy una persona violenta ni de mal hablar, ocupo mi empatía siempre y aveces esperamos que el resto sea de la misma forma pero en este caso nada a Sido así, todo demora tanto mi ánimo, mi salud mental ya están por el suelo y esto ayuda más a q me sienta peor, porfavor ayúdeme alguien se lo pido porfavor se lo ruega una paciente sola y desespera!!</t>
  </si>
  <si>
    <t>Se consulta a la unidad de salud laboral regional</t>
  </si>
  <si>
    <t xml:space="preserve">ID DE RECLAMO: 328715
FECHA RESPUESTA: 18-10-2022
Estimada
Sra. Tamara Huerta Calzada
Presente
Junto con saludar, a través del presente se da respuesta a su reclamo N° 328715 ingresado mediante nuestro formulario OIRS, referido a la mala atención recibida por parte de nuestro prestador médico Clínica Los Carrera, tanto en lo que se relaciona con el personal administrativo, que se han mostrado poco empáticos y diligentes con la usuaria.
Este Instituto ha revisado su requerimiento, siendo posible informar que desde que tuvo el accidente el día 28-03-2022 se le han entregado las atenciones médicas y pago de las licencias médicas como corresponde.
Visto lo anterior, informamos que lamentamos los inconvenientes que ha tenido relacionados con la atención recibida por el personal administrativo de Clínica Los Carrera, informamos que se derivó su reclamo al prestador, donde se le solicito una explicación respecto a lo ocurrido. De igual forma es importante señalar que usted presenta diagnostico mixtos, es decir que hay algunos diagnósticos acogidos como laboral y otros como común que deben ser atendidos bajo su previsión. Este ofició con la información antes indicada fue enviada a su domicilio con fecha 27-08-2022. Le comentamos que llamamos a su teléfono para comunicarle lo antes expuesto, pero no fue posible establecer contacto.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</si>
  <si>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328732</t>
  </si>
  <si>
    <t>04/10/2022 13:20:10</t>
  </si>
  <si>
    <t>19/10/2022 16:27:36</t>
  </si>
  <si>
    <t>13.572.902-7</t>
  </si>
  <si>
    <t>CARLOS DROGUETT GUERRERO</t>
  </si>
  <si>
    <t>carlosdroguett79@gmail.com</t>
  </si>
  <si>
    <t>953957600</t>
  </si>
  <si>
    <t>Me citan a una hora en la Clínica Los Andes el día 30 de Septiembre a las 14:30 Hrs., me asignan transporte y luego me dicen que no por lo cual tuve que viajar por mis propios medios porque es muy lejos y no sabía como llegar, luego a la hora citada y el convenio de ACHS caducó el 22 de Septiembre por lo cual no me hicieron el examen.  Incurrí en un gasto muy grande en ir y siento que me pasaron a llevar como paciente (necesito que me reembolsar gastos).</t>
  </si>
  <si>
    <t>se recepciona desde prestador medico, respuesta a reclamo</t>
  </si>
  <si>
    <t xml:space="preserve">Estimado Sr. Carlos Droguett Guerrero
Presente 
Junto con saludar, a través del presente se da respuesta a su reclamo N° 328732 ingresado mediante nuestro formulario OIRS, referido a citación a examen en Clínica Andes.
Este Instituto ha revisado su requerimiento, siendo posible informar mediante el presente lo siguiente: Se ha tomado contacto con prestador médico en convenio, Asociación Chilena de Seguridad, quienes informan que desde el Hospital del Trabajador le agendan examen de Electromiografía en centro de Clínica Andes para el 30 de septiembre de 2022 y que cuando Usted asiste al examen se encuentra con la situación de que el prestador había terminado el convenio con Asociación Chilena de Seguridad, por lo que no pudo realizarse el examen. Al tomar la situación, se levanta el reclamo donde se informa que se instruyó contactar al paciente para suspender previamente la cita, pero por error de ejecutiva call center no ocurrió así. Dada la situación se procedió a reagendar el examen con prestador Local (Talca) el cual ya se encuentra realizado.
En relación a los gastos incurridos, debe entregar la solicitud de reembolsos de gastos médicos en cualquiera de las sucursales del Instituto.  El Instituto recibirá y procederá a revisar los antecedentes presentados, y posteriormente se le informará si el reembolso es aprobado o rechazado.
Visto lo anterior, indicamos a usted que el examen fue re-agendado y ya se encuentra realizado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INSTITUTO DE SEGURIDAD LABORAL
</t>
  </si>
  <si>
    <t>328817</t>
  </si>
  <si>
    <t>05/10/2022 08:34:48</t>
  </si>
  <si>
    <t>07/10/2022 09:48:29</t>
  </si>
  <si>
    <t>17/10/2022</t>
  </si>
  <si>
    <t>18.033.409-2</t>
  </si>
  <si>
    <t>FERNANDA MILITZA GONZALEZ ASTUDILLO</t>
  </si>
  <si>
    <t>fernanda@omegacargo.cl</t>
  </si>
  <si>
    <t>954167476</t>
  </si>
  <si>
    <t>19.778.259-5</t>
  </si>
  <si>
    <t>BASTIAN ENRIQUE ALVEAR MARIN</t>
  </si>
  <si>
    <t>EL DIA 6 DE JULIO 2022, EL TRABAJADOR BASTIAN, TUVO UN ACCIDENTE LABORAL, LA LICENCIA MEDICA EN EL HOSPITAL, LA EXTENDIERON COMO ACCIDENTE COMUN, POR LO QUE SE REALIZO TODO EL TRAMITE PARA QUE SE PUDIESE TRAMITAR POR LO QUE ES, ACCIDENTE LABORAL, EL TRABAJADO SE ACERCO EN DIVERSAS OCACIONES AL CENTRO DE SALUD, HASTA DESPUES DEL 20 DE JULIO, DADO QUE NO LLEGO A LA EMPRESA UNA RESOLUCION POR PARTE DEL ISL INDICANDO ACCIDENTE ACOGIDO Y NUMERO DE LA LICENCIA01 ACCIDENTE DEL TRABAJO, POR LO QUE EL TRABAJADOR NO SIGUIO INTENTANDO NADA EN EL CENTRO DE SALUD, QUEDANDONOS TRANQUILOS CON ESTE TEMA, A LA FECHA AUN NO LE CANCELAN LA LICENCIA MEDICA AL TRABAJADOR, SIN DEJAR DE LADO, QUE LA RESPUESTA POR CORREO, EN PRIMERA INSTANCIA, FUE QUE YA ESTABA TRANSFERIDO, CUANDO PLANTIE QUE DICHA TRANSFERENCIA NO EXISTIA EN EL BANCO, ME DICEN QUE DEBO TRAMITAR LA LICENCIA EN COMPIN, SI LA TRAMITO POR COMPIN, YA HAN PASADO 3 MESES, EL TRABAJADOR NO OBTENDRA SUBSIDIO COMPLETO, ADEMAS QUE EXISTE UNA RESOLUCION FAVORABLE POR PARTE DEL ISL  QUE EL ACCIDENTE ESTABA ACOGIDO NUMERO 01, ACCIDENTE DEL TRABAJO, ENTONCES ENCUENTRO UNA BURLA HACIA EL TRABAJADOR Y LA EMPRESA QUE DESPUES DE 3 MESES Y SOLO AL YO INSISTIR, ME DEN OTRA RESPUESTA, DISTINTA A LA DEL MES DEL ACCIDENTE.</t>
  </si>
  <si>
    <t xml:space="preserve">ID DE RECLAMO: 328817
FECHA RESPUESTA: 07-10-2022
Estimada
Sra. Fernanda González Astudillo
Presente
Junto con saludar, a través del presente se da respuesta a su reclamo N° 328817 ingresado mediante nuestro formulario OIRS, referido al no pago ni tramitación de licencia médica emitida tipo 1 a su trabajador Don Bastián Alvear Marín.
Este Instituto ha revisado su requerimiento, siendo posible informar que efectivamente en nuestro sistema no se visualiza una licencia médica asociada al accidente que tuvo el trabajador el 06-07-2022.
Visto lo anterior, informamos que para que ISL pueda gestionar y pagar los días que el trabajador estuvo con licencia médica, debe presentar la licencia en COMPIN Viña del Mar, junto con la DIAT y la Resolución de Calificación (RECA), en dicho organismo deberán rechazar la licencia, por lo que le emitirán una Resolución que indica aquello. Sumado a los anterior usted debe solicitar el Maestro de Licencias Médicas de COMPIN. Una vez que tenga todos los documentos antes mencionados debe enviarlos al correo valparaiso@isl.gob.cl, he indicar en el asunto, Solicitud de Emisión de Licencia médica de reemplazo, por aplicación de 77 bis de COMPIN. De esta forma ISL emitirá una nueva licencia por el mismo periodo, pero tipo 5, la cual será tramitada y pagada.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</si>
  <si>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328882</t>
  </si>
  <si>
    <t>05/10/2022 12:23:42</t>
  </si>
  <si>
    <t>12/10/2022 15:58:01</t>
  </si>
  <si>
    <t>17.801.056-5</t>
  </si>
  <si>
    <t>Sebastián Tucas Choque</t>
  </si>
  <si>
    <t>seba.tucas@outlook.com</t>
  </si>
  <si>
    <t>56976500077</t>
  </si>
  <si>
    <t>Resolución N 1522599 con fecha del 01/07/2022 se encuentra expirada en el plazo establecido para generar los cambios a mi empleador. Solicito verifiquen esta información con mi empleador y den solución al tema.</t>
  </si>
  <si>
    <t>Caso es revisado por area pertinentes. se redacta respuesta, posee vb de nivel central para envio.</t>
  </si>
  <si>
    <t xml:space="preserve">Estimado
Sr. Sebastián Tucas Choque
Presente
Junto con saludar, a través del presente se da respuesta a su reclamo N° 328882 ingresado
mediante nuestro formulario OIRS, referido a que según Resolución N° 1522599 con fecha del
01/07/2022 se encuentra expirada en el plazo establecido para generar los cambios a su
empleador y que solicita se verifique esta información con su empleador y den solución al tema.
Este Instituto ha revisado su requerimiento, siendo posible informar a Ud. mediante el presente
lo siguiente: De acuerdo al reclamo presentado, se informa que respecto a lo instruido en la
Resolución de Calificación de Origen de los Accidentes y Enfermedades Ley 16.744 denominado
RECA a su empleador Servicio de Salud Iquique, Rut 61.606.100-3 este informa que “las medidas
de mitigación están en curso ya que fueron notificados por este organismo administrador con fecha
18.07.2022, por lo tanto, el plazo de 90 días otorgado por el Instituto de Seguridad Laboral ISL
se cumple el 18.10. 2022”. Cabe indicar que, si cumplido los 90 días Ud. como trabajador no se
encuentra conforme con dichos cambios o readecuaciones generados por su empleador, podrá
apelar dentro del plazo de 90 días hábiles ante la Superintendencia de Seguridad Social, en
cualquiera de las oficinas ubicadas a lo largo del país, o en www.suseso.cl.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</si>
  <si>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328906</t>
  </si>
  <si>
    <t>05/10/2022 15:42:58</t>
  </si>
  <si>
    <t>06/10/2022 14:47:55</t>
  </si>
  <si>
    <t>ESTOY EN ESPERA DE UNA EVALUACIÓN DE COMPIN POR MIS OÍDOS, ESPERANDO DE ABRIL 2021 Y NO HE TENIDO RESPUESTA NINGUNA.</t>
  </si>
  <si>
    <t>328920</t>
  </si>
  <si>
    <t>05/10/2022 16:01:20</t>
  </si>
  <si>
    <t>02/11/2022 15:34:43</t>
  </si>
  <si>
    <t>18.728.900-9</t>
  </si>
  <si>
    <t>Ariel Antonio Leiva Lopez</t>
  </si>
  <si>
    <t>leivalopezariel@gmail.com</t>
  </si>
  <si>
    <t>976030303</t>
  </si>
  <si>
    <t>Irregularidades Seremi de Salud Araucania</t>
  </si>
  <si>
    <t xml:space="preserve">debido a lo escueto del reclamo, se envia el dia 06-10-2022, un email al reclamante para consultar por mas informacion, sin respuesta, por lo que se reitera con fecha 26-10-2022, a la fecha sin respuesta, por lo cual, se procede a realizar respuesta parcial.
con fecha 02-11-2022 se envia respuesta para VB°
con fecha 02-11-2022, se envia respuesta a usuario vía correo electrónico </t>
  </si>
  <si>
    <t>"Estimado
Ariel Antonio Leiva López
Presente
Junto con saludar, a través del presente se da respuesta a su reclamo N° 328920 ingresado mediante nuestro formulario OIRS, referido a Irregularidades Seremi de Salud Araucanía.
Este Instituto ha revisado su requerimiento, siendo posible informar mediante el presente lo siguiente:
En atención a la materia, y la falta de antecedentes, se procedió a remitir correos electrónicos en busca de mayor información que usted nos pudiese proporcionar (primer correo 06-10-2022, reitero 26-10-2022), de esta manera, poder entregar una respuesta adecuada a su requerimiento.
Visto lo anterior, indicamos a usted que, al no tener retroalimentación, no es posible dar respuesta precisa a su requerimiento.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t>
  </si>
  <si>
    <t>328990</t>
  </si>
  <si>
    <t>06/10/2022 11:14:28</t>
  </si>
  <si>
    <t>19/10/2022 15:20:00</t>
  </si>
  <si>
    <t>11.885.642-2</t>
  </si>
  <si>
    <t>Sergio Cannobbio</t>
  </si>
  <si>
    <t>Machalí</t>
  </si>
  <si>
    <t>sergio.cannobbio@gmail.com</t>
  </si>
  <si>
    <t>942351034</t>
  </si>
  <si>
    <t>Habiendo tenido un accidente laboral, la mutualidad debió haber cubierto el pago de isapre banmedica, lo que no ocurrió (mayo 115.114 / junio 328884 y julio 83391), debido a esta morosidad banmedica me desafilió, además tengo una preexistencia!! requiero el pago y reincorporación a mi isapre</t>
  </si>
  <si>
    <t>Se entrega respuesta con fecha 19-10-2022.</t>
  </si>
  <si>
    <t>329047</t>
  </si>
  <si>
    <t>06/10/2022 15:23:38</t>
  </si>
  <si>
    <t>03/11/2022 13:27:34</t>
  </si>
  <si>
    <t>03/11/2022</t>
  </si>
  <si>
    <t>Fabiola Alejandra Gómez Gutierrez</t>
  </si>
  <si>
    <t>- Solicito nombre de ejecutiva que atendió 19.08.2022 la cual dijo "usted es loca y todos aquí la conocemos."
-Solicito nombre de la guardia del día 19.08.2022, pues no tenía credencial visible, por trato inadecuado y atribuir funciones que no son de su competencia.
- Documento, resolución de la entidades pertinentes que designaron uso de pase de movilidad para la atención presencial en ISL Talca.
El día 19.08.2022 tras sufrir accidente de trayecto grave con lesiones, fui atendida en la calle.</t>
  </si>
  <si>
    <t>CARTA RESPUESTA A RECLAMO ID 329047.</t>
  </si>
  <si>
    <t xml:space="preserve">Estimada
Fabiola Gómez Gutiérrez
Presente
Junto con saludar, a través del presente se da respuesta a su reclamo N°329047, ingresado mediante nuestro formulario OIRS, referido a petición de nombres de funcionaria y Guardia de Seguridad, además de Resolución sobre Pases de Movilidad.
Este Instituto ha revisado su requerimiento, siendo posible informar mediante el presente lo siguiente:  
El nombre de la ejecutiva que la atendió el 19 de agosto de 2022 es la Sra. María Monserrat Moreno Calzada y el nombre de la Guardia de Seguridad que la atendió en la misma fecha es la Sra. Betty Morales Medina.
En relación a documento Resolución de las entidades pertinentes que designaron uso de Pase de Movilidad para la atención presencial en ISL, comento a usted que ya fue contestado en Carta Reclamo ID N° 328254 de fecha 20 de octubre de 2022.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</si>
  <si>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329059</t>
  </si>
  <si>
    <t>06/10/2022 15:59:21</t>
  </si>
  <si>
    <t>03/11/2022 11:36:02</t>
  </si>
  <si>
    <t>12.916.028-4</t>
  </si>
  <si>
    <t>Alejandra Quinteros M</t>
  </si>
  <si>
    <t>janiquinteros@hotmail.com</t>
  </si>
  <si>
    <t>972454147</t>
  </si>
  <si>
    <t>el día sábado 03-09-2022, sufrí una caída en el lugar de trabajo, producto de esta caída me doble el tobillo del pie derecho y por no soltar contenedor que llevaba en las manos ya que eran vacunas, caí de rodillas recibiendo todo el impacto y peso en ellas, como era día sábado y terminando jornada laboral,  via telefónica le di aviso de lo sucedido a mi jefa, posteriormente me retire a mi domicilio. El día lunes 05-09-22, aun seguía con dolor en el tobillo derecho pero lo que mas me dolía era la rodilla izquierda, asisto al centro de salud ACHS Coyhaique, al ingresar me toman la declaración de como había sido el accidente y me ingresan para que sea evaluada por un medico, en el momento de consulta el medico me dice que tomara una radiografía y que cuando este me volverá a evaluar, después de la RX me dice que no hay fractura y que todo el dolor y molestias son producto del golpe, me receta algunos analgésicos y me da licencia por 3 días desde el día consulta. 
El día miércoles 07-09-22, como persistía el dolor en la rodilla izquierda, fui a ver un traumatologo particular ya que en la Achs solo me evaluó medico general, el cual me dice que según su experiencia había un tipo de lesión y me indicaba realizar una RM de rodilla Izquierda, al salir de su consulta me dirigí nuevamente a la ACHS Coyhaique, donde dije que seguía con dolor de la rodilla, donde realizan el ingreso y nuevamente me ve el medico que me reviso el día lunes 05, el al revisar nuevamente me dice que todo es producto del golpe y que a medida que pasen los días ira cediendo el dolor, por lo que yo le digo que vi un traumatolo particular y que el me indico realizar una RM de rodilla, al decirle esto, el contesta que como mi mutualidad  me lo permite indicara una RM y no indica mas licencia medica, porque ese día miércoles terminaba la licencia que el había ingresado.
Me quedo esperando la hora para la RM y trabajando a penas con mucho dolor de rodilla, después de 1 semana el día 14-09-22 me llaman que el día 15-09-22 me tomaran el examen, yo a esa altura estaba constantemente con dolor, me presente al examen y me lo realizo, al preguntar cuando estará listo, me dicen que me llamaran, con esa respuesta decido viajar por mis propios medios a la ciudad de Temuco para consultar un especialista, el día 20-09-22  me revisa un traumatologo donde me indica RM, la cual me la realice inmediatamente, me dan el resultado y  el traumatologo dice que me debo operar, comienzo a hacer las gestiones para esa indicación, el mismo traumatologo me consigue una hora para pabellón para el día 07-10-22. 
El día 29-09-22, me llama una asistente social del ISL, donde me habla y me dice que mi accidente esta ingresado como accidente laboral, yo le explico que no tenia ninguna información de eso y que como no había tenido buena atención, me estaba atendiendo de forma particular, a esa fecha aun no me habían contactado para avisar si el resultado de la RM estaba listo, el día 03-10-22,(AUN ME QUEDA MUCHO RELATO</t>
  </si>
  <si>
    <t xml:space="preserve">Se envia respuesta mediante oficio y correo electrónico </t>
  </si>
  <si>
    <t xml:space="preserve">
ID DE RECLAMO: 329059
FECHA RESPUESTA: 02.11.2022
Estimada
ALEJANDRA QUINTEROS MANCILLA
Presente
Junto con saludar, a través del presente se da respuesta a su reclamo N° 329059 ingresado mediante nuestro formulario OIRS, referido a su molestia por tardío tratamiento.
Este Instituto ha revisado su requerimiento siendo posible informar mediante el presente lo siguiente: 
En atención a su Denuncia de Accidente del Trabajo, realizada el 03.09.2022, informamos a usted que, la Unidad de Salud laboral ha resuelto una respuesta respecto a su presentación, la cual fue remitida mediante ORD N° 214/2022, enviado el día 13.10.2022.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MARIO GARAY VEGA
DIRECTOR REGIONAL
INSTITUTO DE SEGURIDAD LABORAL
REGION DE AYSEN DEL GENERAL CARLOS IBAÑEL DEL CAMPO
JZC  
</t>
  </si>
  <si>
    <t>329071</t>
  </si>
  <si>
    <t>06/10/2022 17:05:19</t>
  </si>
  <si>
    <t>12/10/2022 16:05:53</t>
  </si>
  <si>
    <t>18.989.704-9</t>
  </si>
  <si>
    <t>Jonathan Antonio Reyes Santander</t>
  </si>
  <si>
    <t>jonareyessanta@gmail.com</t>
  </si>
  <si>
    <t>945079684</t>
  </si>
  <si>
    <t>Me estoy enterando hoy y gracias a un reclamo al cense por ife laboral que se me genero una licencia medica en el periodo del 21/06/2021 al 20/07/2021 de 30 días. con un subsidio total a pagar de $655.390 y en el cual nunca he recibido pago de ello. Fui desvinculado del hospital psiquiátrico Jose horwitz el 7 de junio del 2021, mientras estaba con tratamiento activo y licencia medica por un accidente laboral, mi ultimo pago (sueldo) fue en el mes de junio del 2021 por un monto imponible de $51,929 mil pesos.  
Requiero saber si ustedes como ISL pagaron dicho monto como subsidio y dicho dinero nunca fue pagado a mi como trabajador donde quedo ese dinero?.
Si es que no corresponde pago ya que nunca se me pago dicho montos, pido que sea borrado de la base de datos ya que me esta perjudicando en mi tramite de ife laboral</t>
  </si>
  <si>
    <t>Respuesta enviada por CRM al correo jonareyessanta@gmail.com</t>
  </si>
  <si>
    <t>04/10/2022 16:42:58</t>
  </si>
  <si>
    <t>La unidad de salud laboral regional presenta informe con reunión con prestador médico</t>
  </si>
  <si>
    <t xml:space="preserve">ID DE RECLAMO: 327034
FECHA RESPUESTA: 04-10-2022
Estimado
Don Guillermo Corominas Lauga
Presente
Junto con saludar, a través del presente se da respuesta a su reclamo N° 327034 ingresado mediante nuestro formulario OIRS, referido a que se considere su propuesta sobre turnos de cuidados domiciliarios, en el que usted sostiene que su cuidador habitual este de lunes a viernes y en la noche tengas a dos personas que roten y el día sábado y domingo quedará al cuidado de su familia.
Este Instituto ha revisado su requerimiento, siendo posible informar que la Unidad de Salud Laboral regional se reunió con la empresa de cuidados domiciliarios el día 03-10-2022 para tratar factibilidad de su propuesta.
Visto lo anterior, informamos que según reunión sostenida el día de ayer con prestador de cuidados domiciliarios, se determina e informa por parte de ISL la inexistente posibilidad de rebajar las horas de los cuidados o sugerir al tratante este punto, dado a aquello, para la empresa es imposible mantener los turnos como lo ha sido hasta ahora, ya que existirían lagunas en las cuales el paciente se quedaría sin cuidados, es por esto que de aquí a una semana se  buscará el personal para poder cubrir los horarios 24/7, mínimo 3 personas, que deben de rotar según sus contratos.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MAYCOL GÓMEZ VERGARA
DIRECCIÓN REGIONAL DE VALPARAÍSO
INSTITUTO DE SEGURIDAD LABORAL
LRC 
</t>
  </si>
  <si>
    <t>329083</t>
  </si>
  <si>
    <t>06/10/2022 17:53:27</t>
  </si>
  <si>
    <t>11/10/2022 15:33:49</t>
  </si>
  <si>
    <t>9.995.713-1</t>
  </si>
  <si>
    <t>Obdulia Pizarro Lozano</t>
  </si>
  <si>
    <t>obdulia.pizarro@gmail.com</t>
  </si>
  <si>
    <t>982386812</t>
  </si>
  <si>
    <t>El día 27 de julio en horario laboral tuve un accidente, la ambulancia me llevó al hospital desde donde me entregaron la atención pero no la licencia médica aludiendo que debía ir al otro día a mi CESFAM más cercano, acudiendo ahí me realizan la licencia por el accidente del día anterior y tras un problema y otro, aun entregando TODOS los documentos y siendo por accidente laboral no son capaces de entregarme ninguna solución y mucho menos algún tipo de ayuda, solo exigen más documentaciones que ya no se de donde más sacar. Lamentablemente esta institución pública tienen una nefasta atención, son incapaces de hacer su trabajo y además dan una pesima respuesta frente a alguna situación de ACCIDENTE LABORAL. Me siento mendigando una licencia que por derecho me corresponden pero siguen ta tras 2 meses aun tramitando solicitando documentos que donde me envían a solicitarlos me dicen que no existen. Pésimo trabajo y al parecer las personas que ahí trabajan no tienen idea lo que hacen más que rechazar licencias!!</t>
  </si>
  <si>
    <t>Con fecha de hoy 11/10 se cierra caso y se sube respaldo a CRM.</t>
  </si>
  <si>
    <t>329113</t>
  </si>
  <si>
    <t>07/10/2022 12:17:20</t>
  </si>
  <si>
    <t>17/10/2022 16:30:27</t>
  </si>
  <si>
    <t>25.253.344-3</t>
  </si>
  <si>
    <t>ANA QUIÑONES</t>
  </si>
  <si>
    <t>anacatalina.quinones@redasalud.gob.cl</t>
  </si>
  <si>
    <t>2265330</t>
  </si>
  <si>
    <t>141908170</t>
  </si>
  <si>
    <t>ROLDÁN CONTRERAS ANA MARÍA</t>
  </si>
  <si>
    <t>derivo a la paciente 6/10/22 ROLDÁN CONTRERAS ANA MARÍA rut 141908170 desde la UST hospital el peral porque mientras realizaba rutina de baño presenta dolor intenso a nivel lumbar con imposibilidad para la deambulacion, evaluan a la paciente indican tratamiento y no emiten licencia medica, reiterados casos donde repetitivamente se repite esta conducta lo que obliga al funcionario a volver a sus labores y consultar nuevamente a medico UST para que se emita la respectiva licencia</t>
  </si>
  <si>
    <t>Respuesta enviada por CRM al correo anacatalina.quinones@redsalud.gob.cl</t>
  </si>
  <si>
    <t>329191</t>
  </si>
  <si>
    <t>10/10/2022 22:32:59</t>
  </si>
  <si>
    <t>17/10/2022 10:35:22</t>
  </si>
  <si>
    <t>22/10/2022</t>
  </si>
  <si>
    <t>Angeles Rodriguez</t>
  </si>
  <si>
    <t>78.033.210-7</t>
  </si>
  <si>
    <t>agricola Santa Gabriela</t>
  </si>
  <si>
    <t>Mediante correo enviado De: Instituto de Seguridad Laboral no.responder@isl.gob.cl
Date: mié, 22 jun 2022 a las 9:12
Subject: ISL informa que puede solicitar devolución de excedentes por cotizaciones de la Ley 16.744
Se me informo de una devolución que correspondía a $ 900.000. Sin embargo solo se depositaron $ 451.007 según informacion adjunta:
Estimado(a) Sr(a) AGRICOLA SANTA GABRIELA LIMITA  ,
De acuerdo a lo instruido por nuestro Cliente INSTITUTO DE SEGURIDAD LABORAL, le informamos que hemos recibido una instrucción de pago con los siguientes datos:
Cualquier dificultad en la recepción conforme, deberá dirigirse directamente a INSTITUTO DE SEGURIDAD LABORAL para su aclaración.
Datos de la Instrucción de Pago
Nombre	INSTITUTO DE SEGURIDAD LABORAL
Rut Empresa	61533000-0
Fecha Instrucción de Pago	10/08/2022
Banco	BANCO DE CHILE
Tipo de Pago	Abono en Cuenta Corriente
Número Cuenta	000001910104909
Monto Instruido a Pago	$ 451,007
Detalle de la Instrucción de Pago : Documentos asociados
Tipo Documento	Número Documento	Fecha Vencimiento	Monto	Observaciones
Factura Electrónica	0002990995	09/08/2022	$ 451,007	
Notas:
Por favor, no responda este e-mail. El mensaje fue generado en forma automática.
Información sujeta a confirmación
Al consultar cuando harían el ultimo ABONO, me responden:
Carla Cisternas Perez (ISL Chile)
3 oct 2022 12:12 GMT-3
Estimados Sres. Agrícola
 Junto con saludar, informo que desde el área de devoluciones me indican lo siguiente:
 Este caso corresponde a las devoluciones masiva Junio 2022
Al empleador Rut 78.033.210-7 su devolución por exceso fue realizada el 10 de Agosto 2022-
TRANSFERENCIA	 
Rut	78.033.210-7
Nombre	AGRICOLA SANTA GABRIELA LTDA
Fecha de Abono	10-08-2022
N° Cuenta	1910104909
Tipo de cuenta	CUENTA CORRIENTE
Banco	BANCO DE CHILE
Monto	451.007
Estado	PAGADO
 Es cuanto puedo señalar
 Que tenga una buena tarde
 Atte.
Por favor quisiera saber en que parte del proceso entre lo que me informaron y lo que indicaron como abono, que corresponde casi al 50,11 por ciento de lo que indicaron inicialmente, no voy a recibir nada mas ? 
Porque informaron mediante su pagina web que eran  $900.000 y solo recibiré  $451.007?
Quisiera al menos algún antecedente extra para seguir escalando y obtener lo que me deben depositar, según sus propios datos entregados en forma oficial en su pagina web.
Les saludo atentamente</t>
  </si>
  <si>
    <t>Respuesta enviada por CRM al correo angeles.rodriguez.mc@gmail.com</t>
  </si>
  <si>
    <t>28/10/2022 15:44:23</t>
  </si>
  <si>
    <t>con fecha 12-09-2022, se deriva solicitud de antecedentes para retroalimentación, se da respuesta con fecha 19-10-2022
con fecha 26-10-2022, se solicita VB° de DR
Con fecha 27-10-2022, se da respuesta a usuario vía correo electrónico.</t>
  </si>
  <si>
    <t xml:space="preserve">Estimado
MARCELO ERNESTO SANTIBAÑEZ CONEJEROS
Presente
Junto con saludar, a través del presente se da respuesta a su reclamo N° 327182 ingresado mediante nuestro
formulario OIRS, referido a cese de atenciones clínicas.
Este Instituto ha revisado su requerimiento, siendo posible informar mediante el presente lo siguiente:
En atención a su reclamo, la unidad de salud laboral regional de ISL, levanta esta situación con prestador en
convenio, reforzando acuerdos convenidos en relación a garantizar y facilitar las gestiones por parte del trabajador
relacionadas con solicitudes de informes médicos en contexto de apelación de licencias médicas. Además de
reforzar el buen trato a todo usuario de este Instituto y reforzar los procesos con la finalidad de que cada
profesional pueda orientar de forma correcta los procesos administrativos que deban ser realizados por cada
usuario que lo requiera.
Importante mencionar que, ante requerimiento de informe médico, este debe ser requerido en cualquiera de los
módulos de convenio ISL ubicados en centro médico de red salud, con las ejecutivas a cargo.
Respecto al cese de atenciones, informamos que existen fundamentos médicos y/o administrativos que justifican la
calificación del accidente como de origen común. Los que fueron remitidos por parte del instituto a través de carta
certificada a domicilio registrado en DIAT. Al existir una calificación no laboral, el trabajador debe continuar sus
atenciones a través de su previsión.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</si>
  <si>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329225</t>
  </si>
  <si>
    <t>Patricio Caballero Salinas</t>
  </si>
  <si>
    <t>11/10/2022 14:21:48</t>
  </si>
  <si>
    <t>27/10/2022 15:33:32</t>
  </si>
  <si>
    <t>23/10/2022</t>
  </si>
  <si>
    <t>82995919</t>
  </si>
  <si>
    <t>WUARNER ISRAEL MADARIAGA VILLALOBOS</t>
  </si>
  <si>
    <t>esuarezn@isl.gob.cl</t>
  </si>
  <si>
    <t>963292041</t>
  </si>
  <si>
    <t>Reclama por maltrato y  pago de silla,  pago de pañales ,  insumos de aseo, y reclama por aviso de sese de pago de pensión  e informa que ha presentado denuncia en medios de comunicación e ingresa una carta con timbre de recepción de Seremi de Salud</t>
  </si>
  <si>
    <t>oficio</t>
  </si>
  <si>
    <t>OFICIO ADJUNTO</t>
  </si>
  <si>
    <t>20/10/2022 16:32:19</t>
  </si>
  <si>
    <t xml:space="preserve">con fecha 12-09-2022 se deriva reclamo a unidad de salud laboral para envío de antecedentes
con fecha 21-09-2022 se reitera y se informa que reclamo complementa al ID 326372 
con fecha 26-09-2022 se envía propuesta de respuesta, se da vb con fecha 28-09-2022
con fecha 29-09-2022 se envia para VB° de DR
con fecha 18-10-2022 se da VB°
con fecha 20-10-2022 se da respuesta a usuario vía correo electrónico </t>
  </si>
  <si>
    <t>28/10/2022 15:21:32</t>
  </si>
  <si>
    <t>51</t>
  </si>
  <si>
    <t xml:space="preserve">con fecha 14-09-2022, se envía solicitud de antecedentes a Unidad de Salud Laboral (se da respuesta con fecha 17-10-2022)
con fecha 18-10-2022, se envia respuesta para VB° a Directora Regional  (se da VB° con fecha 26-10-2022)
con fecha 27-10-2022, se envia respuesta a usuario vía correo electrónico 
</t>
  </si>
  <si>
    <t>Estimado
Jose Acuña
Presente
Junto con saludar, a través del presente se da respuesta a su reclamo N° 327255 ingresado mediante nuestro
formulario OIRS, referido a cese de atenciones clínicas.
Este Instituto ha revisado su requerimiento, siendo posible informar mediante el presente lo siguiente:
En atención a su reclamo en relación a O.ORD.DR-IX DAU N°1001/2022, en el cual, se indica cese de atenciones
por actos administrativos, se procedió a analizar los puntos legales que sustentan su no conformidad en principios
de legalidad establecidos en la ley N° 16.744; Ley N° 19.880, en los artículos citados en su formulación de
descargos.
Por lo anterior, es importante señalar que la Ley N° 16.744, establece derechos y cobertura médica hasta la
recuperación completa o hasta que subsistan los síntomas (art. 29), la cual, se procedió a la entrega de dichas
prestaciones por accidente laboral, siendo derivado a prestador médico en convenio de este Instituto.
De acuerdo a lo anterior, en su proceso de rehabilitación se comunica por parte del prestador en convenio que
existieron actos de violencia, además, de lo evidenciados en las dependencias de este Instituto en su Dirección
Regional de La Araucanía, es por ello, que la unidad correspondiente de gestión clínica procedió al cese de
atenciones, siendo notificado mediante ordinario citado en párrafo anterior, danto cumplimento legal al acto
administrativo estableció en la Ley N° 19.880.
Visto lo anterior, indicamos a usted que el acto administrativo fue fundamentado de acuerdo a las bases legales de
la Ley N° 20.584, Regula los derechos y deberes que tienen las personas en relación con acciones vinculadas a su
atención en salud; Ley N° 21.188, modifica cuerpos legales que indica para proteger a los profesionales y
funcionarios de los establecimientos de salud y el compendio de normas sobre seguridad y salud en el trabajo de la
Superintendencia de Seguridad Social.
Ahora bien, se informa que sostuvo reuniones con contrapartes del área de Gestión Social y Salud, donde este
último informa en materia de reingreso por prestaciones médicas, para continuar con su proceso de rehabilitación,
siendo solicitada por usted con fecha 05-10-2022, Coordinadora de Salud Laboral procede a la autorización y
gestión de agendamiento de horas clínicas, las cuales, están siendo otorgadas a través de nuestra red de
prestadores.
En consecuencia, este Instituto ha realizado las gestiones dentro del marco normativo establecido, otorgando las
prestaciones y gestiones clínicas correspondientes, para otorgar la cobertura como Organismo Administrador de la
Ley de Accidentes del Trabajo y Enfermedades Profesionales.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t>
  </si>
  <si>
    <t>329308</t>
  </si>
  <si>
    <t>12/10/2022 13:06:57</t>
  </si>
  <si>
    <t>13/10/2022 15:02:40</t>
  </si>
  <si>
    <t>PAULA ÁLVAREZ</t>
  </si>
  <si>
    <t>palvarez@monumentos.gob.cl</t>
  </si>
  <si>
    <t>56981831963</t>
  </si>
  <si>
    <t>DURANTE EL MES DE ABRIL DE ESTE AÑO, INGRESÉ AL ISL UNA CUSACIÓN POR PROBLEMAS DE AOSO DE MI JEFATURA DIRECTA, FUI DREIVADA A LA ACHS DONDE FUI ATENDIDA POR MÉDICOS GENERALES Y UNA SICÓLOGA QUIÉN EN UNA SESIÓN DETERMINÓ QUE NO CAB+IA A LUGAR MI CASO. DESPUÉS DE MEESES DE ACOSO GRAVE DENUNCIÉ POR MI SERVICIO AL DIRECTOR REGIONAL EN JULIO DE 2022 Y ME REINBTEGRÉ A MI TRABAJO EN AGOSTO DE ESTE AÑO. HE CONTINUADO MI TRATAMIENTO SICOLÓGICO Y SIQUIÁTRICO POR MIS MEDIOS, PERO ME PARECE INACEPTABLE QUE A LAS MUJERES SE NOS INDIQUE NEUROSIS POR TEMAS DE ACOSO REAL, ME HE VISTO DESDE EL 17 DE AGOSTO SUJETA A MALOS TRATOS, AISLAMINTO DEL RESTO DE LOS FUNCIONARIOS, DEBIDO A UN SUMARTIO EN CURSO. ME PARECE GRAVE, QUE LA SALUD MENTAL SEA DESETIMADA DE MANERA TAN RÁPIDA Y SIN LA DEBIDA ATENCIÓN. ES UNA LÁSTIMA QUE NO SE NOS APOYE A LAS MUJERES.</t>
  </si>
  <si>
    <t>Srta.
PAULA ALVAREZ
Presente
Junto con saludar, a través del presente se da respuesta a su reclamo N° 329308 ingresado mediante nuestro
formulario OIRS, información sobre Enfermedad Profesional.
Este Instituto ha revisado su requerimiento, siendo posible informar mediante el presente lo siguiente:
La enfermedad de tipo profesional es una enfermedad causada de manera directa por el ejercicio de la profesión o
trabajo que realiza una persona, y que produce incapacidad o muerte. Para determinar si la enfermedad es de
origen profesional, existe un proceso de calificación regulado por la Superintendencia de Seguridad Social
(SUSESO) que establece un plazo de 30 días para realizar el estudio. Si la enfermedad es calificada como
ENFERMEDAD COMÚN, la/el trabajador será derivada/o a su sistema de salud común, FONASA O ISAPRE. Si la
enfermedad es calificada LABORAL el seguro social cubre las prestaciones médicas y económicas necesarias para
su recuperación. En relación a esto último se determinó por este instituto que no se corrobora la exposición al
factor de riesgo denunciado, pues existen factores fuera de la esfera laboral que propician la condición
sintomatológica de la trabajadora y fue el motivo por el cual se sustenta la calificación.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PATRICIO CABALLERO SALINAS
ATACAMA 444, COPIAPÓ
INSTITUTO DE SEGURIDAD LABORAL
 EVC
OIRS
13/10/22, 14:57 Correo de Instituto de Seguridad Laboral - OIRS N° 329308
https://mail.google.com/mail/u/1/?ik=e1ca129bec&amp;view=pt&amp;search=all&amp;permthid=thread-a%3Ar2532051037152114245&amp;simpl=msg-a%3Ar24874339… 2/2
Instituto de Seguridad Laboral
Teatinos #726, Santiago.
Fono: 6005869090
Estimado solicitante, ante cualquier reclamo, apelación, denuncia o disconformidad, Ud. puede dirigirse a la
Superintendencia de Seguridad Social (www.suseso.cl).
Para realizar seguimiento a su caso OIRS en línea, debe ingresar a http://oirs.isl.gob.cl/casos/seguimiento .</t>
  </si>
  <si>
    <t>Respuesta enviada por CRM al correo valeria@canterasandinas.cl</t>
  </si>
  <si>
    <t>329335</t>
  </si>
  <si>
    <t>12/10/2022 15:47:18</t>
  </si>
  <si>
    <t>17/10/2022 16:22:37</t>
  </si>
  <si>
    <t>14.363.895-2</t>
  </si>
  <si>
    <t>Jacqueline del carmen diaz alarcon</t>
  </si>
  <si>
    <t>fridapeakle@gmail.com</t>
  </si>
  <si>
    <t>75506166</t>
  </si>
  <si>
    <t>Mi siquiatra dejo de darme licencias porque olvide 2 veces asistir a control con ella, tengo en estudio epilepsia provocada por un antidepresivo que ella me receto, estuve hospitalizada y quede torpe, perdí un porcentaje importante en la visión de mi ojo izquierdo, se me olvidan las cosas y los eventos, el punto es que cuando me acerque a ella para que me disculpara, me dijo te doy 20 dias para que te organices... yo recien ayer procese que mi licencia vence el dia 19 de este mes pero ella me cito para el 1 de diciembre, se suponía que me vería un sicologo y aun no me llaman, que puedo hacer? Yo no me siento para nada preparada para volver a trabajar, los medicamentos me tienen lenta, me cuesta procesar informaciones, no retengo ningún dato, yo soy auxiliar en el hospital barros luco en una de las UTI donde estuve un año ahí se necesita estar con todos los sentidos alerta, precisión, me cuesta escribir mi letra cambió, después de 5 convulsiones epilépticas aun siento inflamado el cerebro, quedaron de llamarme del hospital Felix Bulnes para tomar exámenes como resonancia y un scaner pero no me citan, no duermo bien con lo que la siquiatra me receto pero me dijo que sin verme no podria hacer algo por mi trastorno del sueño pero me cito para Diciembre... yo necesito ayuda, yo necesito mas licencia</t>
  </si>
  <si>
    <t>Respuesta enviada por CRM al correo fridapeakle@gmail.com</t>
  </si>
  <si>
    <t>06/10/2022 13:26:32</t>
  </si>
  <si>
    <t xml:space="preserve">con fecha 14-09-2022 se deriva a unidad de salud laboral
con fecha 04-10-2022 se da respuesta desde unidad salud laboral
con fecha 04-10-2022 se solicita VB° de directora regional
con fecha 05-10-2022 se da VB°
con fecha 06-10-2022 se da respuesta a usuaria.
</t>
  </si>
  <si>
    <t xml:space="preserve">Estimada
HELIA ESCOBAR PINEDA
Presente
Junto con saludar, a través del presente se da respuesta a su reclamo N° 327307 ingresado mediante nuestro
formulario OIRS, referido a prestaciones médicas.
Este Instituto ha revisado su requerimiento, siendo posible informar mediante el presente lo siguiente:
Se procedió a revisar información de prestador médico, con el fin de poder dar una respuesta ante su solicitud
respecto a su solicitud.
Informamos que, de acuerdo a los antecedentes vistos, médico fisiatra, de acuerdo al análisis técnico sugirió
posible alta, sin embargo, indicó sesiones de rehabilitación y nuevo control para evaluación del tratamiento, hora
médica está consignada para el día 06-10-2022 a las 09.40 horas en prestador médico.
En consecuencia, lamentamos si existió algún error comunicacional, por lo cual, ante cualquier duda, usted puede
canalizar sus consultas en los módulos de atención del prestador médico en convenio, o bien, de manera directa a
este Instituto.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</si>
  <si>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329363</t>
  </si>
  <si>
    <t>12/10/2022 17:54:23</t>
  </si>
  <si>
    <t>17/10/2022 16:26:25</t>
  </si>
  <si>
    <t>92241335</t>
  </si>
  <si>
    <t>PATRICIA ARTEAGA</t>
  </si>
  <si>
    <t>parteaga@hotmail.com</t>
  </si>
  <si>
    <t>975169501</t>
  </si>
  <si>
    <t>9.224.133-5</t>
  </si>
  <si>
    <t>HOY SOLICITE CERTIFICADO DE AFILIACION EN MODULO 10 Y LA PERSONA QUE ME ATENDIO HABIA COLOCADO UN RUT EQUIVOCADO, SE LO HICE NOTAR, SIN EMBARGO ME ENTREGO CERTIFICADOS DE LA EMPRESA 77.180.168-4 SIENDO QUE NUESTRA EMPRESA ES 77.180.068-8 Y PUDE OBSERVAR EN ELLA QUE ESTABA PENDIENTE DE SU TELEFONO Y NO CONCENTRADA EN SU TRABAJO.
EXIJO QUE ME HAGAN LLEGAR EL RESPECTIVO CERTIFICADO A MI CORREO parteaga@hotmail.com, dado que el costo de traslado y gastos es muy alto y no tengo más plazo para presentarlo a la Empresa Mandante donde prestamos servicios.  ES JUSTICIA</t>
  </si>
  <si>
    <t>Respuesta enviada por CRM al correo parteaga@hotmail.com</t>
  </si>
  <si>
    <t>329370</t>
  </si>
  <si>
    <t>Sylvia Pilar Lagos V</t>
  </si>
  <si>
    <t>12/10/2022 23:29:46</t>
  </si>
  <si>
    <t>27/10/2022 11:52:58</t>
  </si>
  <si>
    <t>Me permito solicitar inquietud sobre mi Pensión de Invalidez  con una discapacidad de un 72,5%  y con daño orgánico cerebral.  Le comento que dejare de percibir a los
65 años, pensión de Invalides y pasaría a vejes bajando enormemente mi pensión, pero según  la Ley 16.744 articulo 53 dice que mi pensión No puede ser inferior al 80% del monto de la que disfrutaba. Yo vivo con mi esposa y mi hijo de 12 años y como comprenderán con los 13.600.000 que tengo en la AFP apenas me alcanzara de una pensión de $ 50.000 + la PGU si me corresponde por lo cual con ese dinero no me alcanzara para vivir, tengo entendido que la pensión que recibo desde el año 1983 a la fecha es una pensión perpetua ya que por los años y mi discapacidad que ira en aumento. Estuve averiguando en la SuperIntendencia de Pensiones que cuando cumpla 65 años el 25-12-22 tendría que postular a la pensión de vejes la cual seria inferior al monto que recibo actualmente por lo tanto tendría que elegir el monto que estoy percibiendo actualmente para tener una mejor calidad de vida y un a vejes mas tranquila.     
                                                                                                             2.-      Con fecha septiembre  2011 se abona a la A.F.P Próvida un monto de $7.079.000 lo que no corresponde ya que de mayo 1983 hasta diciembre del 2000 no se abono,por lo cual queda eso pendiente,  por favor ver caso ya que eran  356 meses aprox. (Esto es porque durante un periodo de 18 meses no  me hicieron ningún tipo de descuento provisional  en mis liquidaciones de sueldo) Muy agradecido y esperando una respuesta  favorable se despide atte.
Norberto Palacios</t>
  </si>
  <si>
    <t>se recepciona respuesta desde nivel central</t>
  </si>
  <si>
    <t xml:space="preserve">ID DE RECLAMO: 329370
FECHA RESPUESTA: 26-10-2022
Estimado Sr. Norberto Palacios López
Presente 
Junto con saludar, a través del presente se da respuesta a su reclamo N° 329370 ingresado mediante nuestro formulario OIRS, referido a Pensión de Invalidez Ley N°16.744.
se adjunta respuesta formal a su reclamo y dictamen SUSESO.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INSTITUTO DE SEGURIDAD LABORAL
</t>
  </si>
  <si>
    <t>329395</t>
  </si>
  <si>
    <t>13/10/2022 13:18:00</t>
  </si>
  <si>
    <t>21/10/2022 16:16:17</t>
  </si>
  <si>
    <t>976500077</t>
  </si>
  <si>
    <t>En respuesta al reclamo N° 328882:
En la misma resolución se señala “ 90 días corridos desde la fecha de calificación”, y no “desde que notificamos a su empleador”, por lo qué, le señalo que esta incurriendo en un error de interpretación o en la resolución existe un error con el procedimiento de ustedes. El plazo real de los 90 días venció el 28/09/2022, y el plazo suyo para verificar que se hayan generado los cambios (10 días hábiles), finalizaron el 12/10/2022. Además se supone que ustedes deben coordinar mi re integración al trabajo, ya qué, desde la ACSH me dieron según ellos “la ultima licencia” y que es por 7 días. Por tanto, tengo que regresar a trabajar al mismo lugar y con el mismo factor de riesgo que me provoco la enfermedad laboral, y no he recibido ningún llamado de ustedes en estos meses.
Solicito que realicen las acciones que deben realizar según la normativa vigente, ya qué están incumpliendo en todos los procesos. 
Cualquier duda puede consultar el compendio de la Ley 16.744 en el siguiente link: "https://www.suseso.cl/613/w3-propertyvalue-136537.html"</t>
  </si>
  <si>
    <t xml:space="preserve">Se realizan consultas pertinentes con nc para dar respuesta. </t>
  </si>
  <si>
    <t>Estimado
Sr. Sebastián Tucas Choque
Presente
Junto con saludar, a través del presente se da respuesta a su reclamo N° 329395 ingresado mediante nuestro
formulario OIRS, referido a que no se encuentra de acuerdo con la respuesta entregada en la respuesta OIRS caso
N°328882, Ud. indica que “En respuesta al reclamo N° 328882: En la misma resolución N° 1522599 se señala 90
días corridos desde la fecha de calificación, y no desde que notificamos a su empleador.
Este Instituto ha revisado su requerimiento, siendo posible informar a Ud. mediante el presente lo siguiente: Se
informa que respecto a lo instruido en la Resolución de Calificación de Origen de los Accidentes y Enfermedades
Ley 16.744 denominado RECA a su empleador Servicio de Salud Iquique, Rut 61.606.100-3 se informa que los
plazos para el empleador siempre se contabilizan desde la fecha en que es notificado ya que como organismo
administrador no podemos verificar el cumplimiento de medidas de las que el empleador no tiene conocimiento, en
este sentido, la SUSESO ha aclarado este tema a los organismos administradores indicando en el compendio
actualizado lo siguiente ”Los plazos deberán computarse desde la fecha de prescripción de las medidas, es decir,
desde que son notificadas a la entidad empleadora. A partir de lo indicado el empleador contará con 90 días de
corridos, para implementar las medidas señaladas en la documentación”. Cumplido el plazo, las mismas serán
verificadas por el Instituto de Seguridad Laboral, en caso de no cumplimiento, se informará de ello a la Inspección
del Trabajo y/o autoridad competente.
Como se le indico en la respuesta a su reclamo OIRS N° 328882 realizado anteriormente “las medidas de
mitigación están en curso ya que fueron notificados a su empleador por este organismo administrador con fecha
18.07.2022, por lo tanto, el plazo de 90 días otorgado por el Instituto de Seguridad Laboral ISL se cumplió el
18.10.2022”. Así también, indicarle que, para el cumplimiento de las medidas de adecuación, no se hace necesario
establecer contacto telefónico con Ud. sino que a quien se le solicita presentar las medidas de adecuación es a su
empleador, quienes además pueden solicitar una ampliación de plazo para presentar el Plan de medidas de
adecuación en casos justificados. Por lo que, una vez el empleador haya cumplido el plazo o la ampliación de plazo,
Ud. puede solicitar una verificación de cumplimiento de la medida de adecuación por medio de una solicitud al
Instituto de Seguridad Laboral.
Cabe indicar que, si cumplido los 90 días Ud. como trabajador no se encuentra conforme con dichos cambios o
readecuaciones generados por su empleador, podrá apelar dentro del plazo de 90 días hábiles ante la
Superintendencia de Seguridad Social, en cualquiera de las oficinas ubicadas a lo largo del país, o en
www.suseso.cl.
atte</t>
  </si>
  <si>
    <t>20/10/2022 16:07:33</t>
  </si>
  <si>
    <t xml:space="preserve">con fecha 12/09/2022 se deriva reclamo para gestión
con fecha 21/09/2022 se envía propuesta de respuesta a Salud laboral para revisión, mismo dia se de VB
con fecha 22/09/2022 se envia respuesta a DR para VB° 
con fecha 18/10/2022 se da VB°
Con fecha 20/10/2022 se envia respuesta a usuario vía correo electrónico 
</t>
  </si>
  <si>
    <t xml:space="preserve">Estimado
MANUEL RICARDO AGUILERA HENRIQUEZ
Presente
Junto con saludar, a través del presente se da respuesta a su reclamo N° 327369, ingresado mediante nuestro
formulario OIRS, referido a cese de atenciones.
Este Instituto ha revisado su requerimiento, siendo posible informar mediante el presente lo siguiente:
Con fecha 24-08-2022 Accidente de trayecto calificado como de origen común, lo anterior, debido a que calificación
fue realizada con antecedentes parciales, sujeta a modificación si se adjunta documentación.
Visto lo anterior, indicamos a usted que, ante esta situación, la normativa legal vigente, establece que se deben
cesar las atenciones médicas, por lo cual, este Instituto procedió de acuerdo a lo instruido en la legislación.
Por otra parte, de acuerdo a los antecedentes vistos, usted se presentó en la Dirección Regional de este Instituto,
donde se dio revisión a su situación y se orientó en la materia, posteriormente se regularizaron antecedentes
requeridos, siendo recalificado con fecha 09-09-2022, como Accidente de Trayecto, reactivando sus prestaciones
médicas.
Por lo anterior, su accidente es acogido por Ley N° 16.744, correspondiendo otorgar prestaciones asociadas hasta
su completa recuperación y/o rehabilitación.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</si>
  <si>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329490</t>
  </si>
  <si>
    <t>14/10/2022 11:20:56</t>
  </si>
  <si>
    <t>20/10/2022 12:23:31</t>
  </si>
  <si>
    <t>26/10/2022</t>
  </si>
  <si>
    <t>14/10/2022</t>
  </si>
  <si>
    <t>12.411.740-2</t>
  </si>
  <si>
    <t>celinda de las mercedes quintanilla allende</t>
  </si>
  <si>
    <t>karen.lila.2003@gmail.com</t>
  </si>
  <si>
    <t>946206386</t>
  </si>
  <si>
    <t>se a presentado demora en el pago de mi ultima licencia medica, quisiera saber el por que de este atraso y también la solución de este, ya que tengo hijos los cuales deben comer, ir a estudiar y pagar cuentas. (Las licencias anteriores fueron pagadas a la brevedad).
También quisiera realizar un reclamo formal, ya que las 2 licencias anteriores a está me pagaron  un monto inferior al sueldo que yo acostumbraba tener al trabajar, me enviaron las liquidaciones a lo cual no estoy de acuerdo con los cálculos realizados y el monto pagado.</t>
  </si>
  <si>
    <t>Respuesta enviada por CRM al correo karen.lila.2003@gmail.com</t>
  </si>
  <si>
    <t>329509</t>
  </si>
  <si>
    <t>14/10/2022 12:56:09</t>
  </si>
  <si>
    <t>20/10/2022 12:27:25</t>
  </si>
  <si>
    <t>15.341.711-3</t>
  </si>
  <si>
    <t>Félix León</t>
  </si>
  <si>
    <t>felixleonmorales@gmail.com</t>
  </si>
  <si>
    <t>56995983006</t>
  </si>
  <si>
    <t>En la operación renta 2022 me retuvieron $273.124 por concepto de seguro ATEP por mis boletas de 2021. A partir de abril de 2022 tengo contrato de trabajo y mi empleador paga dicho seguro. No tengo ningún trabajo aparte ni puedo hacerlo en virtud de mi contrato de trabajo. Solicito que se me devuelva la cotización retenida en atención a que no resulta aplicable a mi caso. En el sitio web (https://www.isl.gob.cl/operacion-renta/)  dice que "la normativa no establece excepciones a la retención por esta causa", pero lo cierto es que el ISL se está enriqueciendo sin causa por cotizaciones que no tendrán beneficio alguno asociado. La CGR ha señalado en diversas dictámenes que la administración pública no puede vulnerar dicho principio.</t>
  </si>
  <si>
    <t>Respuesta enviada por CRM al correo felixleonmorales@gmail.com</t>
  </si>
  <si>
    <t>329532</t>
  </si>
  <si>
    <t>16/10/2022 06:15:11</t>
  </si>
  <si>
    <t>17/10/2022 10:52:39</t>
  </si>
  <si>
    <t>Ernaldo patricio sepulveda torres</t>
  </si>
  <si>
    <t>patitolife87@gmail.com</t>
  </si>
  <si>
    <t>Tube accidente laborar el 16 junio 2016 luego de 18 licencias pagadas , declaran que no fue accidente laborar.. En el 2021 recalifican cómo accidente laborar.perdi mi pierna izquierda.El 18 de enero 2022 me vuelven a operar y me vuelven a cortar el muñon izquierdo quedando mi muñón de 15 Cms,hasta la fecha no tengo prótesis a pesar de estar Dada la reseta de la prótesis que yo nececito para recuperar mi calidad de vida está reseta fue otorgada por fisiatra de la clínica los carrera hace meses  pasan los días y meses y solo e  obtenido negligencia,malos tratos descalificaciones y bulneracion de mis derechos.considero que ya a pasado demasiado tiempo sin respuesta exijo mis derechos o me vere en la obligación y derecho a demandar al isl por negligencia y bulneracion de mis derechos....y han mentido en todo este tiempo en cuanto a mi accidente queriendo indemnizarme...lo que por derecho y por ley me corresponde es pencionarme y prestaciones hasta mi recuperación lo dice la ley no yo.tengo el derecho de volver a caminar con una prótesis la cual se me está negando por su valor....</t>
  </si>
  <si>
    <t>20/10/2022 15:51:42</t>
  </si>
  <si>
    <t>se deriva antecedentes a salud laboral para respuesta con fecha 12-09-2022
con fecha 30-09-2022 se da respuesta
con fecha 30-09-2022 se gestiona respuesta y solicitud de VB°
con fecha 18-10-2022 se da VB°
se envia respuesta a usuario con fecha 20-10-2022</t>
  </si>
  <si>
    <t xml:space="preserve">Estimada
Carolina Salazar
Presente
Junto con saludar, a través del presente se da respuesta a su reclamo N° 327495 ingresado mediante nuestro
formulario OIRS, referido a prestaciones médicas.
Este Instituto ha revisado su requerimiento, siendo posible informar mediante el presente lo siguiente:
Una vez recibido su reclamo, se canalizó a la unidad correspondiente, donde se reportó que efectivamente existió
un error administrativo e involuntario en el envío de antecedentes, del cual, pedimos las disculpas pertinentes,
producto de esta situación, se realizó los alcances y llamados de atención respectivos, se procedió a reforzar los
procesos internos y protocolos establecidos, con el fin que se generen las acciones necesarias que eviten que este
tipo de situaciones se repitan.
Por otra parte, se informa que con fecha 12-09-2022, se procedió al envío de sus antecedentes requeridos,
subsanando requerimiento levantado al equipo de Salud Laboral.
En consecuencia, con el fin de dar a usted una mejor atención, ante cualquier requerimiento, puede contactar de
manera directa a la coordinadora de la Unidad Sra. Carolina Conejera, al correo electrónico cconejerao@isl.gob.cl.
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</si>
  <si>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329549</t>
  </si>
  <si>
    <t>17/10/2022 10:50:32</t>
  </si>
  <si>
    <t>21/10/2022 13:04:32</t>
  </si>
  <si>
    <t>29/10/2022</t>
  </si>
  <si>
    <t>13.446.789-4</t>
  </si>
  <si>
    <t>rodrigo alberto guerrero aravena</t>
  </si>
  <si>
    <t>rodrigo_aga@hotmail.com</t>
  </si>
  <si>
    <t>985959708</t>
  </si>
  <si>
    <t>Junto con saludar, solicito regularizar certificado de subsidios por incapacidad laboral pagados, en el cual, no figuran las licencias que describo a continuación, 
•	40158374
•	40158614
•	40238130
Por favor, necesito regularizar esta situación, ya que debo, presentar estos antecedentes a mi empleador. 
Saludos</t>
  </si>
  <si>
    <t xml:space="preserve">Respuesta enviada por CRM al correo rodrigo_aga@hotmail.com </t>
  </si>
  <si>
    <t>329575</t>
  </si>
  <si>
    <t>17/10/2022 15:14:58</t>
  </si>
  <si>
    <t>27/10/2022 15:30:54</t>
  </si>
  <si>
    <t>18.355.696-7</t>
  </si>
  <si>
    <t>María Fernanda Barra Brito</t>
  </si>
  <si>
    <t>feer.jazz@gmail.com</t>
  </si>
  <si>
    <t>933791147</t>
  </si>
  <si>
    <t>Mi reclamo va referido al prestador CAPREDENA, ya que desde junio del presente ingresé una denuncia por enfermedad laboral y comencé a ser atendida por esta institución. La primera licencia médica aprobada duró 15 días desde 06/junio hasta 17/junio y luego del término de la misma, estuve sin controles ni LM durante aprox. 1 mes, desde el 18/junio hasta el 19/julio; por tanto, este período no está cubierto por licencia médica y hasta el momento no ha habido solución desde la coordinación de CAPREDENA ni de la Dra. Liliana Cerda, médico tratante.
Al día de hoy me encuentro nuevamente sin control médico ni psicológico y menos licencia médica.</t>
  </si>
  <si>
    <t>Respuesta enviada por CRM al correo feer.jazz@gmail.com</t>
  </si>
  <si>
    <t>329581</t>
  </si>
  <si>
    <t>17/10/2022 15:46:03</t>
  </si>
  <si>
    <t>25/10/2022 11:24:47</t>
  </si>
  <si>
    <t>19.496.998-8</t>
  </si>
  <si>
    <t>Christopher gonzalez</t>
  </si>
  <si>
    <t>chriswilldeoficiall@gmail.com</t>
  </si>
  <si>
    <t>932517863</t>
  </si>
  <si>
    <t>Estoy a la espera de que paguen mi licencía médica o la resuelvan desde septiembre, no se han contactado conmigo para nada, si yo no llamo la institución no le da importancia a mi caso, es sobre mi licencia de septiembre necesito que me la resuelvan o haré un reclamo a la suseso como última opción</t>
  </si>
  <si>
    <t>Respuesta enviada por CRM al correo chriswilldeoficiall@gmail.com</t>
  </si>
  <si>
    <t>329584</t>
  </si>
  <si>
    <t>17/10/2022 18:00:21</t>
  </si>
  <si>
    <t>26/10/2022 11:34:43</t>
  </si>
  <si>
    <t>19.717.315-7</t>
  </si>
  <si>
    <t>Víctor Urrutia Bello</t>
  </si>
  <si>
    <t>victormickjagger@gmail.com</t>
  </si>
  <si>
    <t>955222007</t>
  </si>
  <si>
    <t>Realizo un reclamo debido a que producto de una negligencia médica de parte del anestesista se produjo una lesión que se llama Neuropatia en el nervio cubital del brazo izquierdo (síndrome del túnel cubital) por lo cual me impide realizar mis actividades de vida cotidiana habituales, necesito respuesta por parte de los responsables de esta negligencia y pido que se haga una investigación al respecto</t>
  </si>
  <si>
    <t>CON FECHA 26-10-2022, SE ENVÍA SUGERENCIA DE RESPUESTA A SALUD LABORAL PARA APROBACIÓN.</t>
  </si>
  <si>
    <t>329605</t>
  </si>
  <si>
    <t>17/10/2022 21:44:41</t>
  </si>
  <si>
    <t>27/10/2022 15:34:11</t>
  </si>
  <si>
    <t>4.411.076-8</t>
  </si>
  <si>
    <t>Yemil Harcha</t>
  </si>
  <si>
    <t>yemill.harcha@gmail.com</t>
  </si>
  <si>
    <t>982191257</t>
  </si>
  <si>
    <t>en tres horas no he podido 1) averiguar algo tan sencillo como afiliar a los trabajadores de la pyme empresa. 
además  2) en la pantalla las letras se superponen.</t>
  </si>
  <si>
    <t>Respuesta enviada por CRM al correo yemil.harcha@gmail.com</t>
  </si>
  <si>
    <t>329626</t>
  </si>
  <si>
    <t>18/10/2022 12:43:07</t>
  </si>
  <si>
    <t>21/10/2022 12:07:23</t>
  </si>
  <si>
    <t>MARIA ENRIQUETA AGUAYO AGUAYO</t>
  </si>
  <si>
    <t>mariaguayo1223@gmail.com</t>
  </si>
  <si>
    <t>6.543.119-K</t>
  </si>
  <si>
    <t>OSCAR ALBERTO CONTRERAS PINEDA</t>
  </si>
  <si>
    <t>Apoderada legal del paciente OSCAR ALBERTO CONTRERAS PINEDA concurre a ingresar reclamo por empresa cuidadora que esta a cargo de brindar cuidados a paciente en calidad de postrado, cuidadora señala que tienen mucha rotación de personal, falta de entrega de medicamentos al paciente, incumpliendo del horario ya que en varias ocasiones no envían a nadie, varias veces la apoderada a tenido que concurrir sola con paciente al medico ya que desde empresa no envían cuidadoras, incumplimiento de rotación de cuidadoras, falta de comunicación de la empresa con la apoderada al haber un alto flujo y cambio de personal menciona que se han perdido cosas de su domicilio tales como: secador de pelo, tomador de presión, productos de limpieza. por esto ultimo agradeceré exigir a empresa que restituyen dinero o objetos perdidos, apoderada señala que le envió fotos a enfermera ISL, Antonieta Donoso Bello.
La sra. Maria Aguayo Aguayo solicita que desde ISL realicen seguimiento estos comportamiento de empresa cuidadora ya que no es la primera vez que con esta empresa existen estos inconvenientes.</t>
  </si>
  <si>
    <t>Se sube respaldo a CRM de carta respuesta con fecha de hoy 21/10 y se cierra caso.</t>
  </si>
  <si>
    <t>329652</t>
  </si>
  <si>
    <t>18/10/2022 15:27:33</t>
  </si>
  <si>
    <t>16.318.677-2</t>
  </si>
  <si>
    <t>Pamela Quiriban</t>
  </si>
  <si>
    <t>pamelaandrea.quiriban@gmail.com</t>
  </si>
  <si>
    <t>933537249</t>
  </si>
  <si>
    <t>Quisiera presentar un reclamo por el deficiente actuar en la otorgación de prestaciones del seguro por parte de ISL.
Para contextualizar; ingresé una denuncia por EP durante los primeros días del mes de agosto del presente año, y nunca me contactaron para realizar la correspondiente evaluación, después a mediados del mes de septiembre me llega la RECA donde se resuelve mi caso como Enf. Común.
Ante el reclamo de mi empleador, me contacta de forma telefónica la Sra. Carolina Conejero y me indica, que si lo deseo, puedo solicitar la reactivación de mi caso, cosa que hago el día 22 de septiembre. Me contactan desde Achs los primero días de octubre y se realizan exámenes indicando que se trata de una tendinitis hombro bilateral,  patología por la que solo he recibido  tratamiento farmacológico para tratar el dolor. En control del 17.10.2022 el Doctor condiciona la continuidad de los tratamientos médicos (kinésico por ej.) a la evaluación de puesto de trabajo, dejándome control dentro de 3 semanas más, cosa que me parece fuera de lugar, ya que debería priorizarse la recuperación del paciente.
La evaluación de puesto resultó muy desagradable ya que por descoordinación con mi empleador la evaluadora se negó a entrar a mi domicilio; ella solicitaba que un representante de mi empleador estuviera presente en mi domicilio. Después de casi media hora ella vuelve  y me indica que realizará una excepción al entrar a mi domicilio a realizar la evaluación sin la presencia de mi empleador.
Toda la situación; la tardanza del proceso de evaluación (más de 2 meses), el tratamiento médico insuficiente para diagnóstico (según mi criterio) y la mala experiencia al momento de la EPT, me dejan mal anímicamente con una sensación de estar solicitando algo que no corresponde, siendo cuestionada constantemente, y sumándole a lo anterior que continúo con dolor para continuar con mis funciones.
Con este reclamo espero que se pueda dar pronta resolución a mi caso y también revisar el actuar poco diligente de los involucrados y en especial el área encargada de coordinar la evaluación.</t>
  </si>
  <si>
    <t>329680</t>
  </si>
  <si>
    <t>18/10/2022 19:26:19</t>
  </si>
  <si>
    <t>28/10/2022 10:52:42</t>
  </si>
  <si>
    <t>Carmen del Rosario Gonzalez Flores</t>
  </si>
  <si>
    <t>carmen_r_gonzalez@hotmail.com</t>
  </si>
  <si>
    <t>Enfermedad Profesional, centro atencion Clinica Iquique, hace 60 dias presente receta medica, solicitud electromiografia e interconsulta Psiquiatria y Psicologo.
El medico Broncopulmonar no esta atendiendo y no se me ha asignado ningun Broncopulmonar desde el 12 de agosto 2022</t>
  </si>
  <si>
    <t xml:space="preserve">Se realizaron previas gestiones con prestador de salud clinica iquique a fin de dar una respuesta concreta a la usuaria respecto a la solicitud de horas medicas y de examen pendiente. </t>
  </si>
  <si>
    <t xml:space="preserve">Estimada
Sra. Carmen del Rosario González Flores
Presente
Junto con saludar, a través del presente se da respuesta a su reclamo N° 329680 ingresado mediante nuestro formulario OIRS, referido a que presento una Enfermedad Profesional y que el Centro de Atención Medica Clínica Iquique no ha dado respuesta, que hace 60 días presento una receta médica, una solicitud de electromiografia e interconsulta con especialista Psiquiatra y Psicólogo y que el medico Broncopulmonar no está atendiendo y no se le ha asignado ningún especialista desde el 12 de Agosto de 2022.
Este Instituto ha revisado su requerimiento, siendo posible informar a Ud.  mediante el presente lo siguiente: Según lo que nos informa el prestador medico Clínica Iquique se encuentra confirmada su hora de atención con especialista Psiquiatra para el día miércoles 2 de noviembre de 2022 a las 15:30 hrs. Adicionalmente el equipo está solicitando hora para examen de electromiografía el cual le será informada por el prestador una vez sea confirmada.
Respecto a su solicitud de hora con especialista Broncopulmonar, el prestador medico informa que se encuentra en la búsqueda acelerada de un especialista, ya que con los 2 profesionales broncopulmonares con los que tiene convenio ambos se encuentran actualmente fuera de la región, motivo por el cual, no se le ha podido otorgar a Ud.  una hora, por lo que, el prestador medico se compromete a informarle a la brevedad una vez disponga de una hora con dicho especialista.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Recordamos además que, ante cualquier reclamo, apelación, denuncia o disconformidad, Ud. puede dirigirse a la Superintendencia de Seguridad Social www.suseso.cl.
Sin otro particular, le saluda atentamente;
</t>
  </si>
  <si>
    <t>329701</t>
  </si>
  <si>
    <t>19/10/2022 11:48:53</t>
  </si>
  <si>
    <t>guillermo corominas lauga</t>
  </si>
  <si>
    <t>Buenos dias
Vuelvo a escribirles, para que puedan darme o ayudarme a tener una respuesta favorable a mi solicitud de cuidados nocturnos, lo cual se a transformado en un problema.
1.- Mi solicitud al ISL, fue pedirles cuidados nocturnos de lunes a domingos en horarios de 21:00hrs a 09:00hrs y seguir con mi cuidador diurno
el cual lleva trabajando 4 años, de lunes a viernes de 10:00hrs a 19:00hrs. siendo autorizada por la empresa de cuidados domiciliarios MYRA SALUD.
desgraciadamente de parte de ISL, mi solicitud a sido rechazada 2 veces, la primera fue porque dijeron que se sobrecargaban en las horas laborales de los cuidadores,
la cual ya fue aprobada y la segunda vez fue, porque la orden medica del cirujano una vez habiéndome operado, fue que requería cuidados 24/7,
y que solo tuve los 4 días que estuve hospitalizado, los 2 meses de recuperación que hice en casa y en cama hasta mi alta médica, fue solo con cuidado diurno, y no 24/7.
Pido nuevamente evaluar mi solicitud de cuidados diurno de lunes a viernes y cuidados nocturnos de lunes a domingo, que para mí es de suma urgencia.
Llevo 13 años accidentado, y recién al cuarto año solicite cuidados domiciliarios, pero me enviaron a un cuidador diurno y solo de lunes a viernes, 
jamás he tenido cuidadores 24/7, y nunca he tenido cuidadores los fines de semana.
estos 13 años la persona que me a cuidado 100% a sido mi mama y mis hermanas cuando pueden, pero ahora cuando más necesito de cuidados nocturnos, me lo rechazan.
solicito puedan aprobar mi petición, ya que el cuidado 24/7 que informo el cirujano aquel día, fue a horas de haberme operado y necesitaba ese cuidado,
gracias a dios la operación y recuperación dieron frutos, hoy en día estoy de alta y con mi escara cicatrizada, entonces no es necesario obligarme a tener cuidadores 24/7,
solo pido poder mantener mi rutina diaria junto a la de mi familia, con el cuidador diurno en sus jornadas de lunes a viernes de 10:00hrs a 19:00hrs 
y agregar cuidadoras nocturnas de lunes a domingos de 21:00hrs a 09:00hrs. los días sábados y domingo en el horario diurno, seguiré con el cuidado de mi familia,
como lo han hecho incondicionalmente estos 13 años y bajo la responsabilidad de mi madre MARIA LAUGA MACHUCA 10.134.222-0 y la mía.
Espero que con este correo puedan entender mi posición y dar una pronta respuesta.
Atte Guillemo Corominas Lauga.
Paciente ISL V Region
16.000.282-4</t>
  </si>
  <si>
    <t>330116</t>
  </si>
  <si>
    <t>26/10/2022 14:31:24</t>
  </si>
  <si>
    <t>02/11/2022 15:32:38</t>
  </si>
  <si>
    <t>07/11/2022</t>
  </si>
  <si>
    <t>18.450.244-5</t>
  </si>
  <si>
    <t>Paula Figueroa</t>
  </si>
  <si>
    <t>pffigueroa@uc.cl</t>
  </si>
  <si>
    <t>977750082</t>
  </si>
  <si>
    <t>Llame al ISL para aclarar el estado de mis licencias, y la mujer que me contestó tenía muy mala disposición, respondía lo que ella quería, sin darse el tiempo de escucharme y entender el motivo de mi consulta. No me quiso dar información de mis licencias, en un tono fuerte, súper irrespetuoso. No me dejaba expresarme, ni terminar la oracion, y me decía que en la página web podía resolver mis dudas. No se si habrá tenido un mal día el día de hoy, pero creo que no son formas de atender un medio que finalmente, es para resolver dudas y orientar a los usuarios de sus procesos.</t>
  </si>
  <si>
    <t>Se revisan sistemas y se verifica estados de licencias a través de la región.</t>
  </si>
  <si>
    <t>Etiquetas de fila</t>
  </si>
  <si>
    <t>Total general</t>
  </si>
  <si>
    <t>Cuenta de Mes Creación</t>
  </si>
  <si>
    <t>Mes Fin Tramitación</t>
  </si>
  <si>
    <t>(Varios elementos)</t>
  </si>
  <si>
    <t>Cuenta de Mes Fin Tramitación</t>
  </si>
  <si>
    <t>Resultado efectivo total al 31-10-2022</t>
  </si>
  <si>
    <t>Resultado  Efectivo al 31-10-2022</t>
  </si>
  <si>
    <t>Porcentaje de cumplimiento con respecto a la meta al 31-10-2022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</si>
</sst>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6" x14ac:knownFonts="1">
    <font>
      <sz val="10"/>
      <color rgb="FF000000"/>
      <name val="Arial"/>
      <scheme val="minor"/>
    </font>
    <font>
      <b/>
      <sz val="12"/>
      <color rgb="FFFFFFFF"/>
      <name val="Verdana"/>
      <family val="2"/>
    </font>
    <font>
      <sz val="10"/>
      <name val="Arial"/>
      <family val="2"/>
    </font>
    <font>
      <sz val="9"/>
      <color theme="1"/>
      <name val="Verdana"/>
      <family val="2"/>
    </font>
    <font>
      <sz val="10"/>
      <color rgb="FF000000"/>
      <name val="Arial"/>
      <family val="2"/>
    </font>
    <font>
      <b/>
      <sz val="9"/>
      <color theme="1"/>
      <name val="Verdana"/>
      <family val="2"/>
    </font>
    <font>
      <b/>
      <sz val="9"/>
      <color theme="0"/>
      <name val="Verdana"/>
      <family val="2"/>
    </font>
    <font>
      <sz val="9"/>
      <color rgb="FF000000"/>
      <name val="Verdana"/>
      <family val="2"/>
    </font>
    <font>
      <b/>
      <sz val="9"/>
      <color rgb="FFFFFFFF"/>
      <name val="Verdana"/>
      <family val="2"/>
    </font>
    <font>
      <sz val="11"/>
      <color theme="1"/>
      <name val="Calibri"/>
      <family val="2"/>
    </font>
    <font>
      <sz val="10"/>
      <color theme="1"/>
      <name val="Arial"/>
      <family val="2"/>
    </font>
    <font>
      <b/>
      <sz val="12"/>
      <color theme="1"/>
      <name val="Calibri"/>
      <family val="2"/>
    </font>
    <font>
      <sz val="11"/>
      <color rgb="FF000000"/>
      <name val="Arial"/>
      <family val="2"/>
    </font>
    <font>
      <sz val="10"/>
      <color theme="1"/>
      <name val="Calibri"/>
      <family val="2"/>
    </font>
    <font>
      <b/>
      <sz val="9"/>
      <color rgb="FF000000"/>
      <name val="Verdana"/>
      <family val="2"/>
    </font>
    <font>
      <sz val="11"/>
      <color rgb="FF000000"/>
      <name val="Calibri"/>
      <family val="2"/>
    </font>
    <font>
      <b/>
      <sz val="11"/>
      <color rgb="FFFFFFFF"/>
      <name val="Calibri"/>
      <family val="2"/>
    </font>
    <font>
      <b/>
      <sz val="11"/>
      <color rgb="FF000000"/>
      <name val="Calibri"/>
      <family val="2"/>
    </font>
    <font>
      <b/>
      <sz val="12"/>
      <color rgb="FF000000"/>
      <name val="Verdana"/>
      <family val="2"/>
    </font>
    <font>
      <b/>
      <sz val="12"/>
      <color theme="1"/>
      <name val="Verdana"/>
      <family val="2"/>
    </font>
    <font>
      <b/>
      <sz val="9"/>
      <color rgb="FF000099"/>
      <name val="Verdana"/>
      <family val="2"/>
    </font>
    <font>
      <sz val="9"/>
      <color rgb="FF000099"/>
      <name val="Verdana"/>
      <family val="2"/>
    </font>
    <font>
      <b/>
      <sz val="10"/>
      <color rgb="FF000000"/>
      <name val="Arial"/>
      <family val="2"/>
    </font>
    <font>
      <sz val="10"/>
      <color rgb="FF000000"/>
      <name val="Arial"/>
      <family val="2"/>
      <scheme val="minor"/>
    </font>
    <font>
      <sz val="9"/>
      <name val="Verdana"/>
      <family val="2"/>
    </font>
    <font>
      <sz val="10"/>
      <color rgb="FF000000"/>
      <name val="Verdana"/>
      <family val="2"/>
    </font>
  </fonts>
  <fills count="8">
    <fill>
      <patternFill patternType="none"/>
    </fill>
    <fill>
      <patternFill patternType="gray125"/>
    </fill>
    <fill>
      <patternFill patternType="solid">
        <fgColor rgb="FF1C4587"/>
        <bgColor rgb="FF1C4587"/>
      </patternFill>
    </fill>
    <fill>
      <patternFill patternType="solid">
        <fgColor rgb="FFA4C2F4"/>
        <bgColor rgb="FFA4C2F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theme="0"/>
        <bgColor indexed="64"/>
      </patternFill>
    </fill>
  </fills>
  <borders count="5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theme="1"/>
      </left>
      <right/>
      <top style="thin">
        <color theme="0"/>
      </top>
      <bottom style="thin">
        <color rgb="FF000000"/>
      </bottom>
      <diagonal/>
    </border>
    <border>
      <left/>
      <right style="thin">
        <color theme="0"/>
      </right>
      <top style="thin">
        <color theme="0"/>
      </top>
      <bottom style="thin">
        <color rgb="FF000000"/>
      </bottom>
      <diagonal/>
    </border>
    <border>
      <left style="thin">
        <color theme="1"/>
      </left>
      <right/>
      <top style="thin">
        <color rgb="FF000000"/>
      </top>
      <bottom/>
      <diagonal/>
    </border>
    <border>
      <left/>
      <right style="thin">
        <color theme="0"/>
      </right>
      <top style="thin">
        <color rgb="FF000000"/>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theme="1"/>
      </left>
      <right/>
      <top style="thin">
        <color theme="0"/>
      </top>
      <bottom style="thin">
        <color rgb="FF000000"/>
      </bottom>
      <diagonal/>
    </border>
    <border>
      <left/>
      <right style="thin">
        <color rgb="FF000000"/>
      </right>
      <top/>
      <bottom style="thin">
        <color rgb="FF000000"/>
      </bottom>
      <diagonal/>
    </border>
    <border>
      <left style="thin">
        <color theme="1"/>
      </left>
      <right/>
      <top style="thin">
        <color rgb="FF000000"/>
      </top>
      <bottom/>
      <diagonal/>
    </border>
    <border>
      <left style="thin">
        <color rgb="FF000000"/>
      </left>
      <right style="thin">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23" fillId="0" borderId="0" applyFont="0" applyFill="0" applyBorder="0" applyAlignment="0" applyProtection="0"/>
  </cellStyleXfs>
  <cellXfs count="156">
    <xf numFmtId="0" fontId="0" fillId="0" borderId="0" xfId="0" applyFont="1" applyAlignment="1"/>
    <xf numFmtId="0" fontId="4" fillId="0" borderId="0" xfId="0" applyFont="1" applyAlignment="1">
      <alignment horizontal="center"/>
    </xf>
    <xf numFmtId="0" fontId="5" fillId="3" borderId="9" xfId="0" applyFont="1" applyFill="1" applyBorder="1" applyAlignment="1">
      <alignment horizontal="center" vertical="center" wrapText="1"/>
    </xf>
    <xf numFmtId="0" fontId="3" fillId="0" borderId="10" xfId="0" applyFont="1" applyBorder="1" applyAlignment="1">
      <alignment horizontal="left" vertical="top" wrapText="1"/>
    </xf>
    <xf numFmtId="0" fontId="7" fillId="4" borderId="10" xfId="0" applyFont="1" applyFill="1" applyBorder="1" applyAlignment="1">
      <alignment vertical="center" wrapText="1"/>
    </xf>
    <xf numFmtId="0" fontId="9" fillId="5" borderId="18" xfId="0" applyFont="1" applyFill="1" applyBorder="1"/>
    <xf numFmtId="0" fontId="9" fillId="4" borderId="18" xfId="0" applyFont="1" applyFill="1" applyBorder="1"/>
    <xf numFmtId="0" fontId="5" fillId="4" borderId="18" xfId="0" applyFont="1" applyFill="1" applyBorder="1" applyAlignment="1">
      <alignment horizontal="center" vertical="center" wrapText="1"/>
    </xf>
    <xf numFmtId="0" fontId="10" fillId="0" borderId="0" xfId="0" applyFont="1"/>
    <xf numFmtId="0" fontId="9" fillId="0" borderId="0" xfId="0" applyFont="1" applyAlignment="1">
      <alignment vertical="center" wrapText="1"/>
    </xf>
    <xf numFmtId="0" fontId="9" fillId="5" borderId="18" xfId="0" applyFont="1" applyFill="1" applyBorder="1" applyAlignment="1">
      <alignment vertical="center" wrapText="1"/>
    </xf>
    <xf numFmtId="0" fontId="3" fillId="4" borderId="18" xfId="0" applyFont="1" applyFill="1" applyBorder="1" applyAlignment="1">
      <alignment horizontal="left" vertical="center" wrapText="1"/>
    </xf>
    <xf numFmtId="2" fontId="3" fillId="4" borderId="18" xfId="0" applyNumberFormat="1" applyFont="1" applyFill="1" applyBorder="1" applyAlignment="1">
      <alignment horizontal="left" vertical="center" wrapText="1"/>
    </xf>
    <xf numFmtId="10" fontId="3" fillId="4" borderId="18" xfId="0" applyNumberFormat="1" applyFont="1" applyFill="1" applyBorder="1" applyAlignment="1">
      <alignment horizontal="left" vertical="center" wrapText="1"/>
    </xf>
    <xf numFmtId="9" fontId="10" fillId="0" borderId="0" xfId="0" applyNumberFormat="1" applyFont="1"/>
    <xf numFmtId="0" fontId="12" fillId="0" borderId="0" xfId="0" applyFont="1"/>
    <xf numFmtId="0" fontId="13" fillId="0" borderId="0" xfId="0" applyFont="1"/>
    <xf numFmtId="0" fontId="15" fillId="4" borderId="18" xfId="0" applyFont="1" applyFill="1" applyBorder="1" applyAlignment="1">
      <alignment horizontal="left"/>
    </xf>
    <xf numFmtId="0" fontId="15" fillId="4" borderId="18" xfId="0" applyFont="1" applyFill="1" applyBorder="1"/>
    <xf numFmtId="0" fontId="13" fillId="0" borderId="0" xfId="0" applyFont="1" applyAlignment="1">
      <alignment wrapText="1"/>
    </xf>
    <xf numFmtId="0" fontId="15" fillId="4" borderId="18" xfId="0" applyFont="1" applyFill="1" applyBorder="1" applyAlignment="1">
      <alignment wrapText="1"/>
    </xf>
    <xf numFmtId="0" fontId="9" fillId="5" borderId="18" xfId="0" applyFont="1" applyFill="1" applyBorder="1" applyAlignment="1">
      <alignment wrapText="1"/>
    </xf>
    <xf numFmtId="0" fontId="5" fillId="3" borderId="9" xfId="0" applyFont="1" applyFill="1" applyBorder="1" applyAlignment="1">
      <alignment horizontal="left" vertical="center" wrapText="1"/>
    </xf>
    <xf numFmtId="0" fontId="7" fillId="4" borderId="25" xfId="0" applyFont="1" applyFill="1" applyBorder="1" applyAlignment="1">
      <alignment vertical="center" wrapText="1"/>
    </xf>
    <xf numFmtId="0" fontId="7" fillId="0" borderId="10" xfId="0" applyFont="1" applyBorder="1" applyAlignment="1">
      <alignment horizontal="center" vertical="center"/>
    </xf>
    <xf numFmtId="0" fontId="7" fillId="4" borderId="26" xfId="0" applyFont="1" applyFill="1" applyBorder="1" applyAlignment="1">
      <alignment horizontal="center" vertical="center"/>
    </xf>
    <xf numFmtId="0" fontId="7" fillId="0" borderId="8" xfId="0" applyFont="1" applyBorder="1" applyAlignment="1">
      <alignment horizontal="center" vertical="center"/>
    </xf>
    <xf numFmtId="0" fontId="8" fillId="2" borderId="26" xfId="0" applyFont="1" applyFill="1" applyBorder="1" applyAlignment="1">
      <alignment horizontal="center" vertical="center"/>
    </xf>
    <xf numFmtId="0" fontId="7" fillId="4" borderId="27" xfId="0" applyFont="1" applyFill="1" applyBorder="1" applyAlignment="1">
      <alignment vertical="center" wrapText="1"/>
    </xf>
    <xf numFmtId="0" fontId="13" fillId="0" borderId="0" xfId="0" applyFont="1" applyAlignment="1">
      <alignment vertical="center"/>
    </xf>
    <xf numFmtId="10" fontId="5" fillId="3" borderId="9" xfId="0" applyNumberFormat="1" applyFont="1" applyFill="1" applyBorder="1" applyAlignment="1">
      <alignment horizontal="center" vertical="center"/>
    </xf>
    <xf numFmtId="10" fontId="5" fillId="3" borderId="10" xfId="0" applyNumberFormat="1" applyFont="1" applyFill="1" applyBorder="1" applyAlignment="1">
      <alignment horizontal="center" vertical="center"/>
    </xf>
    <xf numFmtId="9" fontId="5" fillId="3" borderId="10" xfId="0" applyNumberFormat="1" applyFont="1" applyFill="1" applyBorder="1" applyAlignment="1">
      <alignment horizontal="center" vertical="center"/>
    </xf>
    <xf numFmtId="2" fontId="5" fillId="3" borderId="10" xfId="0" applyNumberFormat="1" applyFont="1" applyFill="1" applyBorder="1" applyAlignment="1">
      <alignment horizontal="center" vertical="center"/>
    </xf>
    <xf numFmtId="0" fontId="16" fillId="4" borderId="18" xfId="0" applyFont="1" applyFill="1" applyBorder="1" applyAlignment="1">
      <alignment horizontal="center" vertical="center"/>
    </xf>
    <xf numFmtId="0" fontId="17" fillId="4" borderId="18" xfId="0" applyFont="1" applyFill="1" applyBorder="1" applyAlignment="1">
      <alignment horizontal="center" vertical="center"/>
    </xf>
    <xf numFmtId="0" fontId="9" fillId="5" borderId="18" xfId="0" applyFont="1" applyFill="1" applyBorder="1" applyAlignment="1">
      <alignment vertical="center"/>
    </xf>
    <xf numFmtId="0" fontId="5" fillId="5" borderId="18" xfId="0" applyFont="1" applyFill="1" applyBorder="1"/>
    <xf numFmtId="0" fontId="7" fillId="0" borderId="0" xfId="0" applyFont="1"/>
    <xf numFmtId="0" fontId="6" fillId="2" borderId="10" xfId="0" applyFont="1" applyFill="1" applyBorder="1" applyAlignment="1">
      <alignment horizontal="center" vertical="center" wrapText="1"/>
    </xf>
    <xf numFmtId="0" fontId="7" fillId="0" borderId="0" xfId="0" applyFont="1" applyAlignment="1">
      <alignment wrapText="1"/>
    </xf>
    <xf numFmtId="0" fontId="14" fillId="0" borderId="10" xfId="0" applyFont="1" applyBorder="1" applyAlignment="1">
      <alignment horizontal="center" vertical="center" wrapText="1"/>
    </xf>
    <xf numFmtId="0" fontId="3" fillId="5" borderId="10" xfId="0" applyFont="1" applyFill="1" applyBorder="1" applyAlignment="1">
      <alignment vertical="top" wrapText="1"/>
    </xf>
    <xf numFmtId="0" fontId="14" fillId="4" borderId="10" xfId="0" applyFont="1" applyFill="1" applyBorder="1" applyAlignment="1">
      <alignment horizontal="center" vertical="center" wrapText="1"/>
    </xf>
    <xf numFmtId="0" fontId="3" fillId="0" borderId="0" xfId="0" applyFont="1" applyAlignment="1">
      <alignment wrapText="1"/>
    </xf>
    <xf numFmtId="0" fontId="5" fillId="0" borderId="0" xfId="0" applyFont="1" applyAlignment="1">
      <alignment horizontal="center" vertical="center" wrapText="1"/>
    </xf>
    <xf numFmtId="0" fontId="4" fillId="0" borderId="0" xfId="0" applyFont="1"/>
    <xf numFmtId="0" fontId="5" fillId="0" borderId="0" xfId="0" applyFont="1" applyAlignment="1">
      <alignment horizontal="left" vertical="center" wrapText="1"/>
    </xf>
    <xf numFmtId="0" fontId="7" fillId="0" borderId="0" xfId="0" applyFont="1" applyAlignment="1">
      <alignment vertical="center" wrapText="1"/>
    </xf>
    <xf numFmtId="0" fontId="4" fillId="0" borderId="0" xfId="0" applyFont="1" applyAlignment="1">
      <alignment wrapText="1"/>
    </xf>
    <xf numFmtId="0" fontId="3" fillId="0" borderId="0" xfId="0" applyFont="1" applyAlignment="1">
      <alignment horizontal="center" wrapText="1"/>
    </xf>
    <xf numFmtId="0" fontId="8"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4" fillId="0" borderId="0" xfId="0" applyFont="1" applyAlignment="1">
      <alignment horizontal="center" wrapText="1"/>
    </xf>
    <xf numFmtId="0" fontId="7" fillId="0" borderId="0" xfId="0" applyFont="1" applyAlignment="1">
      <alignment horizontal="center" wrapText="1"/>
    </xf>
    <xf numFmtId="0" fontId="5" fillId="0" borderId="35" xfId="0" applyFont="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6" borderId="35" xfId="0" applyFont="1" applyFill="1" applyBorder="1" applyAlignment="1">
      <alignment horizontal="left" vertical="center" wrapText="1"/>
    </xf>
    <xf numFmtId="0" fontId="5" fillId="6" borderId="37" xfId="0" applyFont="1" applyFill="1" applyBorder="1" applyAlignment="1">
      <alignment horizontal="left" vertical="center" wrapText="1"/>
    </xf>
    <xf numFmtId="0" fontId="5" fillId="6" borderId="38" xfId="0" applyFont="1" applyFill="1" applyBorder="1" applyAlignment="1">
      <alignment horizontal="left" vertical="center" wrapText="1"/>
    </xf>
    <xf numFmtId="0" fontId="5" fillId="6" borderId="40" xfId="0" applyFont="1" applyFill="1" applyBorder="1" applyAlignment="1">
      <alignment horizontal="left" vertical="center" wrapText="1"/>
    </xf>
    <xf numFmtId="0" fontId="3" fillId="6" borderId="10"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20" fillId="0" borderId="37" xfId="0" applyFont="1" applyBorder="1" applyAlignment="1">
      <alignment horizontal="left" vertical="center" wrapText="1"/>
    </xf>
    <xf numFmtId="0" fontId="20" fillId="6" borderId="40" xfId="0" applyFont="1" applyFill="1" applyBorder="1" applyAlignment="1">
      <alignment horizontal="left" vertical="center" wrapText="1"/>
    </xf>
    <xf numFmtId="0" fontId="5" fillId="6" borderId="46" xfId="0" applyFont="1" applyFill="1" applyBorder="1" applyAlignment="1">
      <alignment horizontal="left" vertical="center" wrapText="1"/>
    </xf>
    <xf numFmtId="0" fontId="5" fillId="6" borderId="47" xfId="0" applyFont="1" applyFill="1" applyBorder="1" applyAlignment="1">
      <alignment horizontal="left" vertical="center" wrapText="1"/>
    </xf>
    <xf numFmtId="0" fontId="21" fillId="6" borderId="10" xfId="0" applyFont="1" applyFill="1" applyBorder="1" applyAlignment="1">
      <alignment horizontal="left" vertical="center" wrapText="1"/>
    </xf>
    <xf numFmtId="0" fontId="4" fillId="6" borderId="10" xfId="0" applyFont="1" applyFill="1" applyBorder="1" applyAlignment="1">
      <alignment vertical="center" wrapText="1"/>
    </xf>
    <xf numFmtId="0" fontId="3" fillId="6" borderId="48" xfId="0" applyFont="1" applyFill="1" applyBorder="1" applyAlignment="1">
      <alignment horizontal="left" vertical="center" wrapText="1"/>
    </xf>
    <xf numFmtId="0" fontId="21" fillId="6" borderId="49" xfId="0" applyFont="1" applyFill="1" applyBorder="1" applyAlignment="1">
      <alignment horizontal="left" vertical="center" wrapText="1"/>
    </xf>
    <xf numFmtId="0" fontId="21" fillId="6" borderId="10" xfId="0" applyFont="1" applyFill="1" applyBorder="1" applyAlignment="1">
      <alignment vertical="center" wrapText="1"/>
    </xf>
    <xf numFmtId="0" fontId="3" fillId="6" borderId="48" xfId="0" applyFont="1" applyFill="1" applyBorder="1" applyAlignment="1">
      <alignment vertical="center" wrapText="1"/>
    </xf>
    <xf numFmtId="0" fontId="21" fillId="6" borderId="44" xfId="0" applyFont="1" applyFill="1" applyBorder="1" applyAlignment="1">
      <alignment vertical="center" wrapText="1"/>
    </xf>
    <xf numFmtId="0" fontId="4" fillId="6" borderId="44" xfId="0" applyFont="1" applyFill="1" applyBorder="1" applyAlignment="1">
      <alignment vertical="center" wrapText="1"/>
    </xf>
    <xf numFmtId="0" fontId="3" fillId="6" borderId="50" xfId="0" applyFont="1" applyFill="1" applyBorder="1" applyAlignment="1">
      <alignment vertical="center" wrapText="1"/>
    </xf>
    <xf numFmtId="0" fontId="21" fillId="0" borderId="0" xfId="0" applyFont="1" applyAlignment="1">
      <alignment vertical="center" wrapText="1"/>
    </xf>
    <xf numFmtId="0" fontId="4" fillId="0" borderId="0" xfId="0" applyFont="1" applyAlignment="1">
      <alignment vertical="center" wrapText="1"/>
    </xf>
    <xf numFmtId="0" fontId="3" fillId="0" borderId="0" xfId="0" applyFont="1" applyAlignment="1">
      <alignment vertical="center" wrapText="1"/>
    </xf>
    <xf numFmtId="0" fontId="5" fillId="6" borderId="52" xfId="0" applyFont="1" applyFill="1" applyBorder="1" applyAlignment="1">
      <alignment horizontal="center" vertical="center" wrapText="1"/>
    </xf>
    <xf numFmtId="164" fontId="5" fillId="3" borderId="10" xfId="1" applyNumberFormat="1" applyFont="1" applyFill="1" applyBorder="1" applyAlignment="1">
      <alignment horizontal="center" vertical="center"/>
    </xf>
    <xf numFmtId="0" fontId="7" fillId="7" borderId="8" xfId="0" applyFont="1" applyFill="1" applyBorder="1" applyAlignment="1">
      <alignment horizontal="center" vertical="center"/>
    </xf>
    <xf numFmtId="10" fontId="5" fillId="3" borderId="10" xfId="1" applyNumberFormat="1" applyFont="1" applyFill="1" applyBorder="1" applyAlignment="1">
      <alignment horizontal="center" vertical="center"/>
    </xf>
    <xf numFmtId="0" fontId="3" fillId="0" borderId="10" xfId="0" applyFont="1" applyFill="1" applyBorder="1" applyAlignment="1">
      <alignment vertical="top" wrapText="1"/>
    </xf>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0" fontId="0" fillId="0" borderId="0" xfId="0" applyFont="1" applyAlignment="1"/>
    <xf numFmtId="0" fontId="14" fillId="3" borderId="53" xfId="0" applyFont="1" applyFill="1" applyBorder="1" applyAlignment="1">
      <alignment horizontal="center" vertical="center" wrapText="1"/>
    </xf>
    <xf numFmtId="0" fontId="0" fillId="0" borderId="53" xfId="0" applyNumberFormat="1" applyBorder="1"/>
    <xf numFmtId="0" fontId="0" fillId="0" borderId="53" xfId="0" applyNumberFormat="1" applyBorder="1" applyAlignment="1">
      <alignment wrapText="1"/>
    </xf>
    <xf numFmtId="0" fontId="25" fillId="0" borderId="53" xfId="0" applyNumberFormat="1" applyFont="1" applyBorder="1"/>
    <xf numFmtId="22" fontId="0" fillId="0" borderId="53" xfId="0" applyNumberFormat="1" applyBorder="1"/>
    <xf numFmtId="0" fontId="0" fillId="7" borderId="53" xfId="0" applyNumberFormat="1" applyFill="1" applyBorder="1"/>
    <xf numFmtId="0" fontId="5" fillId="0" borderId="1" xfId="0" applyFont="1" applyBorder="1" applyAlignment="1">
      <alignment horizontal="center" vertical="center" wrapText="1"/>
    </xf>
    <xf numFmtId="0" fontId="2" fillId="0" borderId="2" xfId="0" applyFont="1" applyBorder="1"/>
    <xf numFmtId="0" fontId="2" fillId="0" borderId="3" xfId="0" applyFont="1" applyBorder="1"/>
    <xf numFmtId="9" fontId="5" fillId="0" borderId="1" xfId="0" applyNumberFormat="1" applyFont="1" applyBorder="1" applyAlignment="1">
      <alignment horizontal="center" vertical="center" wrapText="1"/>
    </xf>
    <xf numFmtId="0" fontId="5" fillId="3" borderId="11" xfId="0" applyFont="1" applyFill="1" applyBorder="1" applyAlignment="1">
      <alignment horizontal="center" vertical="center" wrapText="1"/>
    </xf>
    <xf numFmtId="0" fontId="2" fillId="0" borderId="12" xfId="0" applyFont="1" applyBorder="1"/>
    <xf numFmtId="0" fontId="2" fillId="0" borderId="13" xfId="0" applyFont="1" applyBorder="1"/>
    <xf numFmtId="10" fontId="5" fillId="3" borderId="11" xfId="0" applyNumberFormat="1" applyFont="1" applyFill="1" applyBorder="1" applyAlignment="1">
      <alignment horizontal="center" vertical="center" wrapText="1"/>
    </xf>
    <xf numFmtId="0" fontId="3" fillId="0" borderId="1" xfId="0" applyFont="1" applyBorder="1" applyAlignment="1">
      <alignment horizontal="left" vertical="top" wrapText="1"/>
    </xf>
    <xf numFmtId="0" fontId="6" fillId="2" borderId="1" xfId="0" applyFont="1" applyFill="1" applyBorder="1" applyAlignment="1">
      <alignment horizontal="center" vertical="center" wrapText="1"/>
    </xf>
    <xf numFmtId="0" fontId="7" fillId="4" borderId="14" xfId="0" applyFont="1" applyFill="1" applyBorder="1" applyAlignment="1">
      <alignment horizontal="left" vertical="center" wrapText="1"/>
    </xf>
    <xf numFmtId="0" fontId="2" fillId="0" borderId="15" xfId="0" applyFont="1" applyBorder="1"/>
    <xf numFmtId="0" fontId="7" fillId="4" borderId="16" xfId="0" applyFont="1" applyFill="1" applyBorder="1" applyAlignment="1">
      <alignment horizontal="left" vertical="center" wrapText="1"/>
    </xf>
    <xf numFmtId="0" fontId="2" fillId="0" borderId="17" xfId="0" applyFont="1" applyBorder="1"/>
    <xf numFmtId="0" fontId="8" fillId="2" borderId="1" xfId="0" applyFont="1" applyFill="1" applyBorder="1" applyAlignment="1">
      <alignment horizontal="center" vertical="center" wrapText="1"/>
    </xf>
    <xf numFmtId="10" fontId="8"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0" borderId="4" xfId="0" applyFont="1" applyBorder="1" applyAlignment="1">
      <alignment horizontal="left" vertical="center" wrapText="1"/>
    </xf>
    <xf numFmtId="0" fontId="0" fillId="0" borderId="0" xfId="0" applyFont="1" applyAlignment="1"/>
    <xf numFmtId="0" fontId="2" fillId="0" borderId="5" xfId="0" applyFont="1" applyBorder="1"/>
    <xf numFmtId="0" fontId="3" fillId="0" borderId="6" xfId="0" applyFont="1" applyBorder="1" applyAlignment="1">
      <alignment horizontal="left" vertical="top" wrapText="1"/>
    </xf>
    <xf numFmtId="0" fontId="2" fillId="0" borderId="7" xfId="0" applyFont="1" applyBorder="1"/>
    <xf numFmtId="0" fontId="2" fillId="0" borderId="8" xfId="0" applyFont="1" applyBorder="1"/>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8" fillId="2" borderId="23" xfId="0" applyFont="1" applyFill="1" applyBorder="1" applyAlignment="1">
      <alignment horizontal="center" vertical="center" wrapText="1"/>
    </xf>
    <xf numFmtId="0" fontId="2" fillId="0" borderId="24" xfId="0" applyFont="1" applyBorder="1"/>
    <xf numFmtId="0" fontId="14" fillId="3" borderId="23" xfId="0" applyFont="1" applyFill="1" applyBorder="1" applyAlignment="1">
      <alignment horizontal="center" vertical="center" wrapText="1"/>
    </xf>
    <xf numFmtId="0" fontId="15" fillId="4" borderId="23" xfId="0" applyFont="1" applyFill="1" applyBorder="1" applyAlignment="1">
      <alignment horizontal="center" vertical="center"/>
    </xf>
    <xf numFmtId="0" fontId="2" fillId="0" borderId="28" xfId="0" applyFont="1" applyBorder="1"/>
    <xf numFmtId="0" fontId="8" fillId="2" borderId="23" xfId="0" applyFont="1" applyFill="1" applyBorder="1" applyAlignment="1">
      <alignment horizontal="center" vertical="center"/>
    </xf>
    <xf numFmtId="0" fontId="4" fillId="0" borderId="1" xfId="0" applyFont="1" applyBorder="1" applyAlignment="1">
      <alignment horizontal="left" vertical="center"/>
    </xf>
    <xf numFmtId="0" fontId="11" fillId="3" borderId="1" xfId="0" applyFont="1" applyFill="1" applyBorder="1" applyAlignment="1">
      <alignment horizontal="center"/>
    </xf>
    <xf numFmtId="0" fontId="8" fillId="2" borderId="1" xfId="0" applyFont="1" applyFill="1" applyBorder="1" applyAlignment="1">
      <alignment horizontal="left" vertical="center" wrapText="1"/>
    </xf>
    <xf numFmtId="0" fontId="2" fillId="0" borderId="22" xfId="0" applyFont="1" applyBorder="1"/>
    <xf numFmtId="0" fontId="8" fillId="2" borderId="19" xfId="0" applyFont="1" applyFill="1" applyBorder="1" applyAlignment="1">
      <alignment horizontal="center" vertical="center"/>
    </xf>
    <xf numFmtId="0" fontId="2" fillId="0" borderId="21" xfId="0" applyFont="1" applyBorder="1"/>
    <xf numFmtId="0" fontId="2" fillId="0" borderId="6" xfId="0" applyFont="1" applyBorder="1"/>
    <xf numFmtId="0" fontId="3" fillId="0" borderId="1" xfId="0" applyFont="1" applyBorder="1" applyAlignment="1">
      <alignment horizontal="left" vertical="center" wrapText="1"/>
    </xf>
    <xf numFmtId="10" fontId="3" fillId="0" borderId="19" xfId="0" applyNumberFormat="1" applyFont="1" applyBorder="1" applyAlignment="1">
      <alignment horizontal="left" vertical="center" wrapText="1"/>
    </xf>
    <xf numFmtId="0" fontId="2" fillId="0" borderId="20" xfId="0" applyFont="1" applyBorder="1"/>
    <xf numFmtId="0" fontId="7" fillId="0" borderId="0" xfId="0" applyFont="1" applyAlignment="1">
      <alignment horizontal="left" vertical="center" wrapText="1"/>
    </xf>
    <xf numFmtId="0" fontId="18" fillId="3" borderId="1"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3" fillId="5" borderId="1" xfId="0" applyFont="1" applyFill="1" applyBorder="1" applyAlignment="1">
      <alignment horizontal="left" vertical="top" wrapText="1"/>
    </xf>
    <xf numFmtId="0" fontId="3" fillId="0" borderId="0" xfId="0" applyFont="1" applyAlignment="1">
      <alignment horizontal="left" vertical="center" wrapText="1"/>
    </xf>
    <xf numFmtId="0" fontId="1" fillId="2" borderId="4" xfId="0" applyFont="1" applyFill="1" applyBorder="1" applyAlignment="1">
      <alignment horizontal="center" vertical="center"/>
    </xf>
    <xf numFmtId="0" fontId="1" fillId="2" borderId="18" xfId="0" applyFont="1" applyFill="1" applyBorder="1" applyAlignment="1">
      <alignment horizontal="center" vertical="center"/>
    </xf>
    <xf numFmtId="0" fontId="3" fillId="0" borderId="51" xfId="0" applyFont="1" applyBorder="1" applyAlignment="1">
      <alignment horizontal="center" vertical="center" wrapText="1"/>
    </xf>
    <xf numFmtId="0" fontId="2" fillId="0" borderId="33" xfId="0" applyFont="1" applyBorder="1"/>
    <xf numFmtId="0" fontId="2" fillId="0" borderId="34" xfId="0" applyFont="1" applyBorder="1"/>
    <xf numFmtId="0" fontId="19" fillId="3" borderId="32" xfId="0" applyFont="1" applyFill="1" applyBorder="1" applyAlignment="1">
      <alignment horizontal="center" vertical="center" wrapText="1"/>
    </xf>
    <xf numFmtId="0" fontId="5" fillId="6" borderId="39" xfId="0" applyFont="1" applyFill="1" applyBorder="1" applyAlignment="1">
      <alignment horizontal="left" vertical="center" wrapText="1"/>
    </xf>
    <xf numFmtId="0" fontId="2" fillId="0" borderId="42" xfId="0" applyFont="1" applyBorder="1"/>
    <xf numFmtId="0" fontId="2" fillId="0" borderId="43" xfId="0" applyFont="1" applyBorder="1"/>
    <xf numFmtId="0" fontId="5" fillId="6" borderId="41" xfId="0" applyFont="1" applyFill="1" applyBorder="1" applyAlignment="1">
      <alignment horizontal="center" vertical="center" wrapText="1"/>
    </xf>
    <xf numFmtId="0" fontId="2" fillId="0" borderId="45" xfId="0" applyFont="1" applyBorder="1"/>
    <xf numFmtId="0" fontId="5" fillId="6" borderId="39" xfId="0" applyFont="1" applyFill="1" applyBorder="1" applyAlignment="1">
      <alignment horizontal="center"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1143000" cy="1028700"/>
    <xdr:pic>
      <xdr:nvPicPr>
        <xdr:cNvPr id="2" name="image1.jp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22</xdr:col>
      <xdr:colOff>38100</xdr:colOff>
      <xdr:row>14</xdr:row>
      <xdr:rowOff>38100</xdr:rowOff>
    </xdr:from>
    <xdr:ext cx="1143000" cy="1028700"/>
    <xdr:pic>
      <xdr:nvPicPr>
        <xdr:cNvPr id="2" name="image1.jp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0</xdr:row>
      <xdr:rowOff>85725</xdr:rowOff>
    </xdr:from>
    <xdr:ext cx="1143000" cy="1028700"/>
    <xdr:pic>
      <xdr:nvPicPr>
        <xdr:cNvPr id="3" name="image1.jp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38100</xdr:rowOff>
    </xdr:from>
    <xdr:ext cx="1143000" cy="1028700"/>
    <xdr:pic>
      <xdr:nvPicPr>
        <xdr:cNvPr id="2" name="image1.jp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38100</xdr:rowOff>
    </xdr:from>
    <xdr:ext cx="1143000" cy="1028700"/>
    <xdr:pic>
      <xdr:nvPicPr>
        <xdr:cNvPr id="2" name="image1.jp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38100</xdr:rowOff>
    </xdr:from>
    <xdr:ext cx="1143000" cy="1028700"/>
    <xdr:pic>
      <xdr:nvPicPr>
        <xdr:cNvPr id="2" name="image1.jp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ery Victoria Abarca Perez" refreshedDate="44873.521467361112" createdVersion="6" refreshedVersion="6" minRefreshableVersion="3" recordCount="926">
  <cacheSource type="worksheet">
    <worksheetSource ref="B11:AY937" sheet="4. BASE REGISTRO DE DATOS 2022"/>
  </cacheSource>
  <cacheFields count="50">
    <cacheField name="ID" numFmtId="0">
      <sharedItems/>
    </cacheField>
    <cacheField name="Tipo Doc." numFmtId="0">
      <sharedItems/>
    </cacheField>
    <cacheField name="Documento Relacionado" numFmtId="0">
      <sharedItems/>
    </cacheField>
    <cacheField name="Usuario Creación" numFmtId="0">
      <sharedItems/>
    </cacheField>
    <cacheField name="Fecha Creación" numFmtId="0">
      <sharedItems/>
    </cacheField>
    <cacheField name="Mes Creación" numFmtId="0">
      <sharedItems containsSemiMixedTypes="0" containsString="0" containsNumber="1" containsInteger="1" minValue="1" maxValue="10" count="10">
        <n v="2"/>
        <n v="7"/>
        <n v="8"/>
        <n v="4"/>
        <n v="10"/>
        <n v="9"/>
        <n v="5"/>
        <n v="3"/>
        <n v="6"/>
        <n v="1"/>
      </sharedItems>
    </cacheField>
    <cacheField name="Fecha Modificación" numFmtId="0">
      <sharedItems containsDate="1" containsMixedTypes="1" minDate="2022-08-16T13:47:13" maxDate="2022-08-16T13:47:13"/>
    </cacheField>
    <cacheField name="Etapa Actual" numFmtId="0">
      <sharedItems/>
    </cacheField>
    <cacheField name="Días Etapa" numFmtId="0">
      <sharedItems/>
    </cacheField>
    <cacheField name="Días Tramitación" numFmtId="0">
      <sharedItems/>
    </cacheField>
    <cacheField name="Tipo de días" numFmtId="0">
      <sharedItems/>
    </cacheField>
    <cacheField name="Usuario Actual" numFmtId="0">
      <sharedItems/>
    </cacheField>
    <cacheField name="Avance Tramitación" numFmtId="0">
      <sharedItems/>
    </cacheField>
    <cacheField name="Fecha Max.Term." numFmtId="0">
      <sharedItems/>
    </cacheField>
    <cacheField name="Mes Fin Tramitación" numFmtId="0">
      <sharedItems containsMixedTypes="1" containsNumber="1" containsInteger="1" minValue="1" maxValue="11" count="12">
        <n v="2"/>
        <n v="7"/>
        <n v="8"/>
        <n v="4"/>
        <e v="#VALUE!"/>
        <n v="6"/>
        <n v="5"/>
        <n v="9"/>
        <n v="10"/>
        <n v="3"/>
        <n v="1"/>
        <n v="11"/>
      </sharedItems>
    </cacheField>
    <cacheField name="Fecha Fin Tramitación" numFmtId="0">
      <sharedItems/>
    </cacheField>
    <cacheField name="Fecha de la presentación" numFmtId="0">
      <sharedItems/>
    </cacheField>
    <cacheField name="RUN del solicitante" numFmtId="0">
      <sharedItems/>
    </cacheField>
    <cacheField name="Nº Documento Identidad del solicitante" numFmtId="0">
      <sharedItems/>
    </cacheField>
    <cacheField name="Nombre y Apellido solicitante" numFmtId="0">
      <sharedItems/>
    </cacheField>
    <cacheField name="Sexo del solicitante" numFmtId="0">
      <sharedItems/>
    </cacheField>
    <cacheField name="Región del solicitante" numFmtId="0">
      <sharedItems/>
    </cacheField>
    <cacheField name="Comuna del solicitante" numFmtId="0">
      <sharedItems/>
    </cacheField>
    <cacheField name="Correo electrónico del solicitante" numFmtId="0">
      <sharedItems/>
    </cacheField>
    <cacheField name="Teléfono del interesado" numFmtId="0">
      <sharedItems/>
    </cacheField>
    <cacheField name="RUN beneficiario" numFmtId="0">
      <sharedItems/>
    </cacheField>
    <cacheField name="Nº Documento Identidad beneficiario" numFmtId="0">
      <sharedItems/>
    </cacheField>
    <cacheField name="Nombre y Apellido beneficiario" numFmtId="0">
      <sharedItems/>
    </cacheField>
    <cacheField name="Canal que recibe esta presentación/caso" numFmtId="0">
      <sharedItems/>
    </cacheField>
    <cacheField name="Descripción de esta presentación/caso" numFmtId="0">
      <sharedItems longText="1"/>
    </cacheField>
    <cacheField name="Necesito me envíen respuesta mediante" numFmtId="0">
      <sharedItems/>
    </cacheField>
    <cacheField name="Correo electrónico para respuesta" numFmtId="0">
      <sharedItems/>
    </cacheField>
    <cacheField name="Correo postal para respuesta" numFmtId="0">
      <sharedItems/>
    </cacheField>
    <cacheField name="Teléfono para respuesta" numFmtId="0">
      <sharedItems/>
    </cacheField>
    <cacheField name="Nacionalidad" numFmtId="0">
      <sharedItems/>
    </cacheField>
    <cacheField name="Rango de edad" numFmtId="0">
      <sharedItems/>
    </cacheField>
    <cacheField name="Rango de estudios" numFmtId="0">
      <sharedItems/>
    </cacheField>
    <cacheField name="Área/Clasificación de la presentación" numFmtId="0">
      <sharedItems containsBlank="1"/>
    </cacheField>
    <cacheField name="Calidad de la presentación (Ley - extraley)" numFmtId="0">
      <sharedItems containsBlank="1"/>
    </cacheField>
    <cacheField name="Origen de la presentación (Directo Org, SUSESO, Otro)" numFmtId="0">
      <sharedItems containsBlank="1"/>
    </cacheField>
    <cacheField name="Requerimiento de prórroga" numFmtId="0">
      <sharedItems containsBlank="1"/>
    </cacheField>
    <cacheField name="Categoria/Tipo solicitante" numFmtId="0">
      <sharedItems containsBlank="1"/>
    </cacheField>
    <cacheField name="Categoria/Tipo beneficiario" numFmtId="0">
      <sharedItems containsBlank="1"/>
    </cacheField>
    <cacheField name="Región de respuesta" numFmtId="0">
      <sharedItems containsBlank="1"/>
    </cacheField>
    <cacheField name="Presentación Ley N° 20.584" numFmtId="0">
      <sharedItems containsBlank="1"/>
    </cacheField>
    <cacheField name="Antecedente interno" numFmtId="0">
      <sharedItems containsBlank="1" longText="1"/>
    </cacheField>
    <cacheField name="Respuesta via email" numFmtId="0">
      <sharedItems containsBlank="1" longText="1"/>
    </cacheField>
    <cacheField name="Estado de respuesta" numFmtId="0">
      <sharedItems containsBlank="1"/>
    </cacheField>
    <cacheField name="N° de oficio o identificación del documento en que se contiene la respuesta" numFmtId="0">
      <sharedItems/>
    </cacheField>
    <cacheField name="Estado del reclamo" numFmtId="0">
      <sharedItems count="3">
        <s v="Respondido"/>
        <s v="En análisis"/>
        <s v="Derivad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26">
  <r>
    <s v="288772"/>
    <s v="Reclamos"/>
    <s v=""/>
    <s v="Juan Pablo Alvarado"/>
    <s v="04/02/2022 13:38:14"/>
    <x v="0"/>
    <s v="09/02/2022 12:02:36"/>
    <s v="Preparación y Entrega de Respuesta"/>
    <s v="0"/>
    <s v="4"/>
    <s v="Corridos"/>
    <s v="Juan Pablo Alvarado Lecaros"/>
    <s v="Etapa 3 de 3"/>
    <s v="16/02/2022"/>
    <x v="0"/>
    <s v="09/02/2022"/>
    <s v="04/02/2022"/>
    <s v="12.703.095-2"/>
    <s v=""/>
    <s v="Francisco Muñoz Toro"/>
    <s v="Hombre"/>
    <s v="Región del Biobío"/>
    <s v="Coronel"/>
    <s v="francisco_m.t@hotmail.com"/>
    <s v="986640846"/>
    <s v="12.703.095-2"/>
    <s v=""/>
    <s v="Francisco Muñoz Toro"/>
    <s v="Canal web"/>
    <s v="Estimados sres Isl ,presento mi caso ante ustedes ya que me siento muy mal ,ya que actualmente soy paciente isl,deribado a prestadores achs._x000a_El presente reclamo tiene como base múltiples reclamos como respaldos en correos enviados  a contralor isl sr Derlys gayoso ._x000a_En la cual consta muchas horas con medicos perdidas ,tambien he perdido muchas horas con kinesiologo, y asi tambien como he perdido viajes en avion a Santiago y estadia en hoteles ,debido a no retiro de mi persona por traslasos achs._x000a_Tengo todos los respaldos de los correos enviados a sta coryna tambley y Derlys gayoso._x000a_Me decidi a comentar lo que esta sucediendo ya que hasta la fecha no veo alguna solucion de lo que esta ocurriendo en mi caso y siguen ocurriendo estas cosa y el mas perjudicado soy yo con mis tratamientos,me siento muy afectado fisica y psicologicamente ya que todas estas cosas no hacen mas que retardar mi priceso de recuperación._x000a_Esperando una respuesta y una solucion a todo lo antes mencionado._x000a_Quedo atento y a vuestra disposición._x000a_Saluda atte. Uds. _x000a_Paciente Francisco Muñoz Toro_x000a_12.703.095-2"/>
    <s v="Via Teléfonica"/>
    <s v="francisco_m.t@hotmail.com"/>
    <s v=""/>
    <s v="986640846"/>
    <s v="CHILE"/>
    <s v="Entre 45 y 54"/>
    <s v="Media técnica completa"/>
    <s v="Prestaciones médicas: Atención ambulatoria"/>
    <s v="Ley"/>
    <s v="Directo en el Organismo Administrador"/>
    <s v="No"/>
    <s v="Trabajador dependiente protegido"/>
    <s v="Trabajador dependiente protegido"/>
    <s v="Región del Biobío"/>
    <s v="NO"/>
    <s v="se sube a CRM"/>
    <s v="si"/>
    <s v="Finalizado con respuesta favorable"/>
    <s v="288772"/>
    <x v="0"/>
  </r>
  <r>
    <s v="323589"/>
    <s v="Reclamos"/>
    <s v=""/>
    <s v="Felipe Jara A"/>
    <s v="05/07/2022 10:06:09"/>
    <x v="1"/>
    <s v="29/07/2022 16:13:15"/>
    <s v="Preparación y Entrega de Respuesta"/>
    <s v="0"/>
    <s v="24"/>
    <s v="Corridos"/>
    <s v="Maria Monserrat Moreno Calzada"/>
    <s v="Etapa 3 de 3"/>
    <s v="17/07/2022"/>
    <x v="1"/>
    <s v="29/07/2022"/>
    <s v="05/07/2022"/>
    <s v=""/>
    <s v="173376219"/>
    <s v="Katherine Martinez"/>
    <s v="Mujer"/>
    <s v="Región del Maule"/>
    <s v="Talca"/>
    <s v="k.martinez@live.cl"/>
    <s v="930070373"/>
    <s v=""/>
    <s v="101938786"/>
    <s v="Alejandro Martinez Mendez"/>
    <s v="Canal web"/>
    <s v="Buen día hace más de 8 meses que se aviso a la isl que la cama de mi papá Alejandro que es postrado no está funcionando y no hemos recibido respuesta hemos enviado correos y no se han comunicado con nosotros para dar algún tipo de información."/>
    <s v="Correo Electrónico"/>
    <s v="k.martinez@live.cl"/>
    <s v=""/>
    <s v="930070373"/>
    <s v="CHILE"/>
    <s v="Entre 25 y 34"/>
    <s v="Superior técnica incompleta"/>
    <s v="Prestaciones médicas: Tiempos de espera"/>
    <s v="Ley"/>
    <s v="Directo en el Organismo Administrador"/>
    <s v="Si"/>
    <s v="otro"/>
    <s v="otro"/>
    <s v="Región del Maule"/>
    <s v="NO"/>
    <s v="REMITE CARTA RESPUESTA RECLAMO ID N° 323589"/>
    <s v="Estimada_x000a_Katherine Martínez_x000a_Presente_x000a__x000a__x000a_Junto con saludar, a través del presente se da respuesta a su reclamo N°323589 ingresado mediante nuestro formulario OIRS, referido al mal funcionamiento de cama clínica de su padre._x000a_Este Instituto ha revisado su requerimiento, siendo posible informar mediante el presente lo siguiente:  _x000a_En relación a la problemática recibida, que dice relación con el deterioro de la cama clínica de su padre, se toma la decisión de solicitar nueva visita de Terapeuta Ocupacional, actividad realizada el día de hoy viernes 29 de julio del presente con el objetivo de revisar cama clínica y aclarar indicaciones médicas para proceder a la compra._x000a_Nuestro Instituto como organismo administrador de la Ley 16.744, estaremos más pendiente de las gestiones realizadas por nuestros Prestadores Médicos y velaremos porque situaciones como estas no vuelvan a ocurrir.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3589"/>
    <x v="0"/>
  </r>
  <r>
    <s v="288774"/>
    <s v="Reclamos"/>
    <s v=""/>
    <s v="Juan Pablo Alvarado"/>
    <s v="04/02/2022 14:10:22"/>
    <x v="0"/>
    <s v="11/02/2022 17:15:53"/>
    <s v="Preparación y Entrega de Respuesta"/>
    <s v="0"/>
    <s v="7"/>
    <s v="Corridos"/>
    <s v="Juan Pablo Alvarado Lecaros"/>
    <s v="Etapa 3 de 3"/>
    <s v="16/02/2022"/>
    <x v="0"/>
    <s v="11/02/2022"/>
    <s v="04/02/2022"/>
    <s v="14.352.909-6"/>
    <s v=""/>
    <s v="mario zapata"/>
    <s v="Hombre"/>
    <s v="Región del Biobío"/>
    <s v="Concepción"/>
    <s v="drmariozapata@gmail.com"/>
    <s v="998244100"/>
    <s v="14.352.909-6"/>
    <s v=""/>
    <s v="mario zapata"/>
    <s v="Canal web"/>
    <s v="Reclamo por no pago de reembolso de gastos de rehabilitación por enfermedad profesional (reclamo n° 288548) y se me dio como respuesta que se rechaza por el siguiente motivo: &quot;Las atenciones ambulatorias post alta, se realizaron fuera de convenios establecidos.&quot; Lo cual como respuesta es ridícula pues estas prestaciones se realizaron antes que mi cuadro fuera declarado como enfermedad profesional (me enfermé de covid en mi ejercicio como médico en el hospital de Curanilahue en enero del 2021 saliendo de la uci el 6-3-21 realizando mi rehabilitación posterior a esto hasta que volví a mi actividad laboral en junio del 2021 y recién en agosto se declaró mi cuadro como enfermedad profesional), por tanto como iba saber y usar los prestadores del ISL si todavía no se había declarado como enfermedad profesional. En poder del ISL están todos las ordenes médicas y boletas de pagos por las prestaciones que tuve que pagar de manera particular debido a la demora de uds como institución de declarar mi cuadro como enfermedad profesional, siendo que yo aporté todos los datos como corresponde."/>
    <s v="Correo Electrónico"/>
    <s v="drmariozapata@gmail.com"/>
    <s v=""/>
    <s v="998244100"/>
    <s v="CHILE"/>
    <s v="Entre 35 y 44"/>
    <s v="Postgrado"/>
    <s v="Prestaciones médicas: Atención hospitalaria"/>
    <s v="Ley"/>
    <s v="Directo en el Organismo Administrador"/>
    <s v="No"/>
    <s v="Trabajador dependiente protegido"/>
    <s v="Trabajador dependiente protegido"/>
    <s v="Región del Biobío"/>
    <s v="NO"/>
    <s v="se sube a CRM"/>
    <s v="si"/>
    <s v="Finalizado con respuesta favorable"/>
    <s v="288774"/>
    <x v="0"/>
  </r>
  <r>
    <s v="288775"/>
    <s v="Reclamos"/>
    <s v=""/>
    <s v="Enrique Carrasco B"/>
    <s v="04/02/2022 15:58:09"/>
    <x v="0"/>
    <s v="08/02/2022 16:12:27"/>
    <s v="Preparación y Entrega de Respuesta"/>
    <s v="0"/>
    <s v="4"/>
    <s v="Corridos"/>
    <s v="Rodrigo Perez Flores"/>
    <s v="Etapa 3 de 3"/>
    <s v="16/02/2022"/>
    <x v="0"/>
    <s v="08/02/2022"/>
    <s v="04/02/2022"/>
    <s v="14.521.591-9"/>
    <s v=""/>
    <s v="DAVID ADRIAZOLA"/>
    <s v="Hombre"/>
    <s v="Región Metropolitana de Santiago"/>
    <s v="Quinta Normal"/>
    <s v="david.adriazola@gmail.com"/>
    <s v="937433082"/>
    <s v="14.521.591-9"/>
    <s v=""/>
    <s v="DAVID ADRIAZOLA"/>
    <s v="Canal web"/>
    <s v="Licencia médica no ha sido pagada, y tiene más de 30 días."/>
    <s v="Correo Electrónico"/>
    <s v="david.adriazola@gmail.com"/>
    <s v=""/>
    <s v="937433082"/>
    <s v="CHILE"/>
    <s v="Entre 35 y 44"/>
    <s v="Universitaria completa"/>
    <s v="Prestaciones económicas: Tiempo de otorgamiento de subsidios"/>
    <s v="Ley"/>
    <s v="Directo en el Organismo Administrador"/>
    <s v="No"/>
    <s v="Trabajador dependiente protegido"/>
    <s v="Trabajador dependiente protegido"/>
    <s v="Región Metropolitana de Santiago"/>
    <s v="NO"/>
    <s v="se informa fecha estimada de pago 18-02"/>
    <s v=""/>
    <s v="Finalizado con respuesta favorable"/>
    <s v="288775"/>
    <x v="0"/>
  </r>
  <r>
    <s v="323584"/>
    <s v="Reclamos"/>
    <s v=""/>
    <s v="Milena Barria V"/>
    <s v="05/07/2022 08:04:42"/>
    <x v="1"/>
    <s v="11/07/2022 17:01:46"/>
    <s v="Preparación y Entrega de Respuesta"/>
    <s v="0"/>
    <s v="6"/>
    <s v="Corridos"/>
    <s v="Veronica Janette Mella Troncoso"/>
    <s v="Etapa 3 de 3"/>
    <s v="17/07/2022"/>
    <x v="1"/>
    <s v="11/07/2022"/>
    <s v="05/07/2022"/>
    <s v="13.117.035-1"/>
    <s v=""/>
    <s v="HECTOR RIVERA INOSTROZA"/>
    <s v="Hombre"/>
    <s v="Región de Los Ríos"/>
    <s v="Valdivia"/>
    <s v="nayo2015.hlri@gmail.com"/>
    <s v="965070206"/>
    <s v="13.117.035-1"/>
    <s v=""/>
    <s v="HECTOR RIVERA INOSTROZA"/>
    <s v="Canal web"/>
    <s v="NO PAGO DE LICENCIA MEDICA POR ACCIDENTE LABORAL EMITIDA EL 31/05/2022. SE HIZO CONSULTAS PRESENCIALES EN ISL VALDIVIA Y NO DIERON SOLUCION"/>
    <s v="Correo Electrónico"/>
    <s v="nayo2015.hlri@gmail.com"/>
    <s v=""/>
    <s v="965070206"/>
    <s v="CHILE"/>
    <s v="Entre 45 y 54"/>
    <s v="Media completa"/>
    <s v="Prestaciones económicas: Tiempo de otorgamiento de subsidios"/>
    <s v="Ley"/>
    <s v="Directo en el Organismo Administrador"/>
    <s v="No"/>
    <s v="Trabajador dependiente protegido"/>
    <s v="Trabajador dependiente protegido"/>
    <s v="Región de Los Ríos"/>
    <s v="NO"/>
    <s v="No"/>
    <s v="Respuesta enviada via mail"/>
    <s v="Finalizado con respuesta favorable"/>
    <s v="323584"/>
    <x v="0"/>
  </r>
  <r>
    <s v="288769"/>
    <s v="Reclamos"/>
    <s v=""/>
    <s v="Juan Pablo Alvarado"/>
    <s v="04/02/2022 12:45:51"/>
    <x v="0"/>
    <s v="09/02/2022 16:41:19"/>
    <s v="Preparación y Entrega de Respuesta"/>
    <s v="0"/>
    <s v="5"/>
    <s v="Corridos"/>
    <s v="Juan Pablo Alvarado Lecaros"/>
    <s v="Etapa 3 de 3"/>
    <s v="16/02/2022"/>
    <x v="0"/>
    <s v="09/02/2022"/>
    <s v="04/02/2022"/>
    <s v="14.064.769-1"/>
    <s v=""/>
    <s v="REINALDO AGUILAR"/>
    <s v="Hombre"/>
    <s v="Región del Biobío"/>
    <s v="Concepción"/>
    <s v="aspul.hormigones@gmail.com"/>
    <s v="954172980"/>
    <s v="76.769.493-8"/>
    <s v=""/>
    <s v="CONSTRUCTORA AGUILAR LARENAS SPA"/>
    <s v="Canal web"/>
    <s v="Como representante legal de la Constructora Aguilar Larenas Spa la pagina web no me proporciona los certificados que solicitan las empresas mandantes al no poder anexar los datos de la empresa al rut del representante legal, siempre me dice que existe algun error luego de eso informando que es problema web."/>
    <s v="Via Teléfonica"/>
    <s v="aspul.hormigones@gmail.com"/>
    <s v=""/>
    <s v="954172980"/>
    <s v="CHILE"/>
    <s v="Entre 25 y 34"/>
    <s v="Superior técnica completa"/>
    <s v="Otros"/>
    <s v="Ley"/>
    <s v="Directo en el Organismo Administrador"/>
    <s v="No"/>
    <s v="Empresa adherente o afiliada"/>
    <s v="Empresa adherente o afiliada"/>
    <s v="Región del Biobío"/>
    <s v="NO"/>
    <s v="se sube a CRM"/>
    <s v="si"/>
    <s v="Finalizado con respuesta favorable"/>
    <s v="288769"/>
    <x v="0"/>
  </r>
  <r>
    <s v="325633"/>
    <s v="Reclamos"/>
    <s v=""/>
    <s v="Enrique Carrasco B"/>
    <s v="10/08/2022 21:44:21"/>
    <x v="2"/>
    <d v="2022-08-16T13:47:13"/>
    <s v="Preparación y Entrega de Respuesta"/>
    <s v="0"/>
    <s v="5"/>
    <s v="Corridos"/>
    <s v="Jose Luis Rojas Peralta"/>
    <s v="Etapa 3 de 3"/>
    <s v="22/08/2022"/>
    <x v="2"/>
    <s v="16/08/2022"/>
    <s v="10/08/2022"/>
    <s v="17.085.603-1"/>
    <s v=""/>
    <s v="antonia ochagavia"/>
    <s v="Mujer"/>
    <s v="Región Metropolitana de Santiago"/>
    <s v="Lo Barnechea"/>
    <s v="anto_ochagavia@hotmail.com"/>
    <s v="940446265"/>
    <s v="17.085.603-1"/>
    <s v=""/>
    <s v="antonia ochagavia"/>
    <s v="Canal web"/>
    <s v="Pago realizado dos veces en el mes de abril. solicito reembolso"/>
    <s v="Correo Electrónico"/>
    <s v="anto_ochagavia@hotmail.com"/>
    <s v=""/>
    <s v="940446265"/>
    <s v="CHILE"/>
    <s v="Entre 25 y 34"/>
    <s v="Universitaria completa"/>
    <s v="Recaudación de cotizaciones"/>
    <s v="Ley"/>
    <s v="Directo en el Organismo Administrador"/>
    <s v="No"/>
    <s v="Empresa adherente o afiliada"/>
    <s v="Empresa adherente o afiliada"/>
    <s v="Región Metropolitana de Santiago"/>
    <s v="NO"/>
    <s v="Respuesta enviada por CRM al correo anto_ochagavia@hotmail.com"/>
    <s v=""/>
    <s v="Finalizado con respuesta favorable"/>
    <s v="325633"/>
    <x v="0"/>
  </r>
  <r>
    <s v="323586"/>
    <s v="Reclamos"/>
    <s v=""/>
    <s v="Enrique Carrasco B"/>
    <s v="05/07/2022 09:18:49"/>
    <x v="1"/>
    <s v="15/07/2022 10:07:28"/>
    <s v="Preparación y Entrega de Respuesta"/>
    <s v="0"/>
    <s v="10"/>
    <s v="Corridos"/>
    <s v="Jose Luis Rojas Peralta"/>
    <s v="Etapa 3 de 3"/>
    <s v="17/07/2022"/>
    <x v="1"/>
    <s v="15/07/2022"/>
    <s v="05/07/2022"/>
    <s v="19.228.938-6"/>
    <s v=""/>
    <s v="jacobo klermann"/>
    <s v="Hombre"/>
    <s v="Región Metropolitana de Santiago"/>
    <s v="La Florida"/>
    <s v="jacoboklermann96@gmail.com"/>
    <s v="965569659"/>
    <s v="19.228.938-6"/>
    <s v=""/>
    <s v="jacobo klermann"/>
    <s v="Canal Sucursal"/>
    <s v="buenos dias. Queria consultar por un caso de mi licencia (accidente trayecto) en el cual me pusieron puntos, dando 7 dias de licencia, no me avisaron por ningun medio que estaba rechazada la licencia llame muchas veces y nadie me entrego una respuesta clara, hasta me colgaron varias veces, encuentro defectuoso poco serio por su parte por lo que sucedio ya que esos dias no me los pagan, sabiendo que fue un accidente de trayecto, ojala prontamente me den una solucion por favor. dejo mi correo jacoboklermann96@gmail.com. gracias"/>
    <s v="Correo Electrónico"/>
    <s v="jacoboklermann96@gmail.com"/>
    <s v=""/>
    <s v="965569659"/>
    <s v="CHILE"/>
    <s v="Entre 25 y 3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jacoboklermann96@gmail.com "/>
    <s v=""/>
    <s v="Finalizado con respuesta favorable"/>
    <s v="323586"/>
    <x v="0"/>
  </r>
  <r>
    <s v="325634"/>
    <s v="Reclamos"/>
    <s v=""/>
    <s v="Jenny Angelica Toledo Astudillo"/>
    <s v="10/08/2022 22:21:15"/>
    <x v="2"/>
    <s v="18/08/2022 12:51:48"/>
    <s v="Preparación y Entrega de Respuesta"/>
    <s v="0"/>
    <s v="7"/>
    <s v="Corridos"/>
    <s v="Jenny Angelica Toledo Astudilllo"/>
    <s v="Etapa 3 de 3"/>
    <s v="22/08/2022"/>
    <x v="2"/>
    <s v="18/08/2022"/>
    <s v="10/08/2022"/>
    <s v="18.264.636-9"/>
    <s v=""/>
    <s v="Marlon Lafferte"/>
    <s v="Hombre"/>
    <s v="Región de Tarapacá"/>
    <s v="Iquique"/>
    <s v="m.lafferte93@gmail.com"/>
    <s v="930292307"/>
    <s v="18.264.636-9"/>
    <s v=""/>
    <s v="Marlon Lafferte"/>
    <s v="Canal web"/>
    <s v="pedi la devolucion de excesos y solo me han depositado la mitad que correspondia , eran en total 2.732.956 y me depositaron 1.366.478 quisiera saber que ocurre con el resto y cuando me lo van a depositar en ningun lado informaron que pagarian la mitad ni nada"/>
    <s v="Correo Electrónico"/>
    <s v="m.lafferte93@gmail.com"/>
    <s v=""/>
    <s v="930292307"/>
    <s v="CHILE"/>
    <s v="Entre 25 y 34"/>
    <s v="Media completa"/>
    <s v="Otros"/>
    <s v="Ley"/>
    <s v="Directo en el Organismo Administrador"/>
    <s v="No"/>
    <s v="Empresa adherente o afiliada"/>
    <s v="Empresa adherente o afiliada"/>
    <s v="Región de Tarapacá"/>
    <s v="NO"/>
    <s v="SE REDACTA RESPUESTA LA CUAL ES VALIDADA POR NIVEL CENTRAL. "/>
    <s v="Estimado_x000a_MARLON LAFFERTE SEGOVIA_x000a_Presente_x000a__x000a_Junto con saludar, a través del presente se da respuesta a su reclamo N°325634 ingresado mediante nuestro_x000a_formulario OIRS, referido al proceso de devolución de pago en exceso._x000a_Este Instituto ha revisado su requerimiento, siendo posible informar mediante el presente lo siguiente: hemos_x000a_atendido su caso y derivado a la Unidad de Devoluciones de este Instituto._x000a_Visto lo anterior, indicamos a usted que, desde la Unidad de Devoluciones de este Instituto, nos informan que por_x000a_razones técnicas y de soporte de nuestros sistemas informáticos institucionales, hemos debido efectuar un_x000a_reproceso de la información, por lo cual hacemos llegar nuestras disculpas, y le informamos que estamos haciendo_x000a_los mayores esfuerzos para cursar los pagos lo antes posible._x000a__x000a_Desde la Unidad de Devoluciones nos han informado que con fecha 16.08.2022 se comunicaron telefónicamente_x000a_con usted y que le harán llegar por correo electrónico el detalle de su devolución._x000a__x000a_Sin perjuicio de lo anterior, en caso de persistir dudas específicas vinculadas a este proceso, solicitamos favor_x000a_pueda enviar la consulta directamente, remitiendo los antecedentes necesarios al correo devoluciones@isl.gob.cl_x000a_Adicionalmente, le informamos que, desde este Servicio, se están haciendo los esfuerzos para contactar vía_x000a_telefónica los casos, con la finalidad de informar sobre el avance y/o novedades de este proces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_x000a_Sin otro particular, le saluda atentamente;_x000a_"/>
    <s v="Finalizado con respuesta favorable"/>
    <s v="325634"/>
    <x v="0"/>
  </r>
  <r>
    <s v="290829"/>
    <s v="Reclamos"/>
    <s v=""/>
    <s v="Laura Rojas Cerda"/>
    <s v="23/04/2022 16:18:45"/>
    <x v="3"/>
    <s v="28/04/2022 17:18:50"/>
    <s v="Preparación y Entrega de Respuesta"/>
    <s v="0"/>
    <s v="5"/>
    <s v="Corridos"/>
    <s v="Laura Gabriela Rojas Cerda"/>
    <s v="Etapa 3 de 3"/>
    <s v="05/05/2022"/>
    <x v="3"/>
    <s v="28/04/2022"/>
    <s v="23/04/2022"/>
    <s v="7.335.678-4"/>
    <s v=""/>
    <s v="Maria Eliana Ponce Olivares"/>
    <s v="Mujer"/>
    <s v="Región de Valparaíso"/>
    <s v="Limache"/>
    <s v="sebastianponceponce@gmail.com"/>
    <s v="966374912"/>
    <s v="7.335.678-4"/>
    <s v=""/>
    <s v="Maria Eliana Ponce Olivares"/>
    <s v="Canal web"/>
    <s v="solicito a ustedes porfavor pago de licencia iniciada el 20 de marzo equivalente a 2 meses de licencia, ya que he llamado y me han dado información erronea en isl y por eso recurro a ustedes, en esta ocasión, no tengo dinero para ir a terapias y ya pasaron mas de un mes sin el pago de la licencia, porfavor les pido que puedan ayudarme..."/>
    <s v="Via Teléfonica"/>
    <s v="sebastianponceponce@gmail.com"/>
    <s v=""/>
    <s v="966374912"/>
    <s v="CHILE"/>
    <s v="Más de 65"/>
    <s v="Básica completa o menos"/>
    <s v="Prestaciones económicas: Cálculo de subsidios"/>
    <s v="Ley"/>
    <s v="Directo en el Organismo Administrador"/>
    <s v="No"/>
    <s v="Trabajador dependiente protegido"/>
    <s v="Trabajador dependiente protegido"/>
    <s v="Región de Valparaíso"/>
    <s v="NO"/>
    <s v="Se llama por teléfono a usuario para informar sobre respuesta reclamo."/>
    <s v="ID DE RECLAMO: 290829_x000a_FECHA RESPUESTA: 28-04-2022_x000a__x000a_Estimada_x000a_Sra. María Ponce Olivares_x000a_Presente_x000a_ Junto con saludar, a través del presente se da respuesta a su reclamo N° 290829 ingresado mediante nuestro formulario OIRS, referido a la demora en el pago de la licencia médica folio 67674636-6 por 60 días._x000a_Este Instituto ha revisado su requerimiento, siendo posible informar mediante el presente lo siguiente: se verifica que licencia médica se encuentra tramitada en nuestro sistema._x000a_Visto lo anterior, informamos a usted que licencia médica consultada se encuentra disponible para su cobro en Banco Estado desde el 28-04-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829"/>
    <x v="0"/>
  </r>
  <r>
    <s v="323597"/>
    <s v="Reclamos"/>
    <s v=""/>
    <s v="Claudia Maria Barrientos Diaz"/>
    <s v="05/07/2022 12:38:01"/>
    <x v="1"/>
    <s v="28/07/2022 13:43:18"/>
    <s v="Preparación y Entrega de Respuesta"/>
    <s v="0"/>
    <s v="23"/>
    <s v="Corridos"/>
    <s v="Leyla Neira Romero"/>
    <s v="Etapa 3 de 3"/>
    <s v="17/07/2022"/>
    <x v="1"/>
    <s v="28/07/2022"/>
    <s v="05/07/2022"/>
    <s v="17.529.815-0"/>
    <s v=""/>
    <s v="francisca castillo"/>
    <s v="Mujer"/>
    <s v="Región de La Araucanía"/>
    <s v="Angol"/>
    <s v="f.castillo.nav@gmail.com"/>
    <s v="989016200"/>
    <s v="17.529.815-0"/>
    <s v=""/>
    <s v="francisca castillo"/>
    <s v="Canal telefónico"/>
    <s v="Escribo este reclamo debido que desde marzo me  he estado tratando con el ISL debido a un trastorno depresivo, adaptativo y ansioso por causa laboral en consecuencia de Hostilidad laboral por mi jefatura.   Esto es en el Hospital de Angol y tuve que ir varias veces al ISL de Temuco a verme con sicologa y medico general de alla, debiendo pedir permiso en mi trabajo y gastar bencina y peaje por mi cuenta.  El problema fue que el Jueves 2 en la tarde me llamaron de la ACHS para agendarme hora para el siguiente dia el viernes 3 a las 10:00 am de forma online, yo ese mismo dia tenia agendado un viaje en avion a la misma hora desde hace 3 meses comprado el pasaje.  Yo le explique no podia a esa hora y que me era imposible, que por favor si me la podia agendar para cualquier otro dia y con gusto me iba a atender.  El problema fue que no me dieron otro dia y me acusaron de inasistencia y por eso me sacaron de los controles del ISL y justo me encontraba con licencia medica y tambien por eso me la rechazaron.  Encuentro que es super injusto, ya que yo si me quiero seguir tratando pero deberian dar las facilidades en cuanto a las horas y sobre todo por la ACHS que no ayuda en estos casos.  Yo me encuentro mal sicologicamente por esto, ya que me rechazaron la licencia medica y me piden ir a una sucursal para poder solucionar el problema, siendo que vivo en angol y la sucursal de alla no existe y ya he gastado harta bencina y peaje para ir a Temuco.  Espero que me puedan ayudar en esto, porque de verdad me encuentro afectada y por eso he tenido que ir a siquiatra particular porque no me han reanudar las citaciones conmigo, debiendo gastar dinero nuevamente  de mi parte, si la enfermedad que tengo es de causa laboral._x000a_Espero respuesta, ya que insisto no me encuentro bien sicologicamente y necesito ayuda, por favor._x000a_Desde ya muchas gracias, saludos"/>
    <s v="Correo Electrónico"/>
    <s v="f.castillo.nav@gmail.com"/>
    <s v=""/>
    <s v="989016200"/>
    <s v="CHILE"/>
    <s v="Entre 25 y 34"/>
    <s v="Postgrado"/>
    <s v="Prestaciones médicas: Atención ambulatoria"/>
    <s v="Ley"/>
    <s v="Directo en el Organismo Administrador"/>
    <s v="No"/>
    <s v="Trabajador dependiente protegido"/>
    <s v="Trabajador dependiente protegido"/>
    <s v="Región de La Araucanía"/>
    <s v="SI"/>
    <s v="se cierra caso con fecha 28/07/2022"/>
    <s v="se adjunta respuesta reclamo"/>
    <s v="Finalizado con respuesta favorable"/>
    <s v="323597"/>
    <x v="0"/>
  </r>
  <r>
    <s v="329743"/>
    <s v="Reclamos"/>
    <s v=""/>
    <s v="PATRICIA ANGELICA ACUñA BARRIGA"/>
    <s v="19/10/2022 22:07:47"/>
    <x v="4"/>
    <s v="20/10/2022 16:02:29"/>
    <s v="Preparación y Entrega de Respuesta"/>
    <s v="14"/>
    <s v="14"/>
    <s v="Corridos"/>
    <s v="Patricia Angelica Acuña Barriga"/>
    <s v="Etapa 2 de 3"/>
    <s v="31/10/2022"/>
    <x v="4"/>
    <s v=""/>
    <s v="19/10/2022"/>
    <s v="17.423.715-8"/>
    <s v=""/>
    <s v="Andrus Alfredo Espinoza Nahuelan"/>
    <s v="Hombre"/>
    <s v="Región del Biobío"/>
    <s v="Santa Bárbara"/>
    <s v="andrusalfredo.05@gmail.com"/>
    <s v="977768692"/>
    <s v="17.423.715-8"/>
    <s v=""/>
    <s v="Andrus Alfredo Espinoza Nahuelan"/>
    <s v="Canal correo físico/postal"/>
    <s v="quiero hacer este reclamo por el siguiente motivo,yaque desde un tiempo me estube atendiendome en el hospital de santa barbara por un accidente laboral que tuve en mi dedo indice mano izquierda  lo cual el diagnostico dado fue que se me produjo un daño de fractura del dedo de mi mano yun traumatismo del nervio digital a lo cual me enviaron a la prestacion medica pero la empresa se nego a enviarme, me dirigi a la seremi de salud lo cual ellos me enviaron al ISL y ellos me deriban a la ACHS para una mejor prestacion a lo cual me vieron aproximadamente 5 medicos y entre los 5 que me atendieron me dieron otro diagnostico lo cual fue que tengo lesion del nervio cubital y lesion de tendon flexor  dedo en mano /muñeca por el cual me deribaron a un traumatologo Don Jose Enrique Palma Concha lo cual el me dio un diagnostico que yo tenia un traumatismo del tendon y musculo flexor de otro dedo a nivel de la muñeca y de la mano por lo cual el ordena pabellon y examen para operacion , por lo cual me realizo el examen de resonancia magnetica por lo cual el diagnostico fue que tenia una leve tenosinovitis del segundo y tercer dedo a nivel de los flexores y el segundo diagnostico de una ecotomografia de dedo indica que probable tenosinovitis flexora a nivel interfalangico proximal a lo cual el decide con los resultados operarme el dia 14 de septiembre del presente año, y luego de operarme me dice que la ACHS esta pidiendo mi alta, se me retira los puntos y me deja una semana con terapia ocupacional y kinesica y me deja con un control con el por lo cual asisto a la hora medica y me dice que estoy bien que no tengo nada a pesar de los resultados de los examenes realizados antes de la operacion que indican lo contrario a lo que el indica ya sea por imagen y escrito por lo cual el me da de alta y yo le pregunte que porque me daba de alta si mi dedo todavia estaba dolorido e inchado y no lo puedo mover y el me dice que mi prestador le esta pidiendo que mede de alta a lo cual me deja con terapia asta que se termine mi licencia y me retiro de la consulta lo cual asisto al control pos en concepcion y el medico general me indica terapia fisica como ocupacional a lo cual por el informe que  me realizo el medico me rechazan mi licencia y yo continuo con ambas terapias se me solicito una ortesis para mi dedo,la solicite al ISL como el cambio de prestador medico y no e resivido respuesta y nadie se a comunicado conmigo por eso mi reclamo va en contra del medico que me opero ya que encuentro que fue una operacion invasiba y poco justificada asi que por lo mismo pido que el ISL se pronunsie yaque como aqui se iso un reclamo tambien se adjunto documentacion y se envio a la superintendencia se seguro social .de ante mano"/>
    <s v="Correo Electrónico"/>
    <s v="andrusalfredo.05@gmail.com"/>
    <s v=""/>
    <s v="977768692"/>
    <s v="CHILE"/>
    <s v="Entre 25 y 34"/>
    <s v="Básica completa o menos"/>
    <s v="Prestaciones médicas: Tiempos de espera"/>
    <s v="Ley"/>
    <s v="Directo en el Organismo Administrador"/>
    <m/>
    <s v="Trabajador dependiente protegido"/>
    <s v="Trabajador dependiente protegido"/>
    <s v="Región del Biobío"/>
    <s v="SI"/>
    <m/>
    <m/>
    <m/>
    <s v="329743"/>
    <x v="1"/>
  </r>
  <r>
    <s v="323595"/>
    <s v="Reclamos"/>
    <s v=""/>
    <s v="Felipe Jara A"/>
    <s v="05/07/2022 11:39:17"/>
    <x v="1"/>
    <s v="11/07/2022 16:45:47"/>
    <s v="Preparación y Entrega de Respuesta"/>
    <s v="0"/>
    <s v="6"/>
    <s v="Corridos"/>
    <s v="Maria Monserrat Moreno Calzada"/>
    <s v="Etapa 3 de 3"/>
    <s v="17/07/2022"/>
    <x v="1"/>
    <s v="11/07/2022"/>
    <s v="05/07/2022"/>
    <s v=""/>
    <s v="161986313"/>
    <s v="TAMARA GONZALEZ BUENO"/>
    <s v="Mujer"/>
    <s v="Región del Maule"/>
    <s v="San Clemente"/>
    <s v="jaimelaslomas@gmail.com"/>
    <s v="997613896"/>
    <s v=""/>
    <s v="161986313"/>
    <s v="TAMARA GONZALEZ BUENO"/>
    <s v="Canal web"/>
    <s v="LA PAGINA WEB NO ME PERMITE EDITAR MIS DATOS E INSCRIBIRME PARA EL PAGO DE COTIZACION DE EMPLEADOS CON CONJTRATO DE TRABAJO"/>
    <s v="Correo Electrónico"/>
    <s v="jaimelaslomas@gmail.com"/>
    <s v=""/>
    <s v="997613896"/>
    <s v="CHILE"/>
    <s v="Entre 35 y 44"/>
    <s v="Media completa"/>
    <s v="Otros"/>
    <s v="Ley"/>
    <s v="Directo en el Organismo Administrador"/>
    <s v="No"/>
    <s v="Empresa adherente o afiliada"/>
    <s v="Empresa adherente o afiliada"/>
    <s v="Región del Maule"/>
    <s v="NO"/>
    <s v="CARTA RECLAMO ID N° 323595"/>
    <s v="Estimada_x000a_Tamara González Bueno_x000a_Presente_x000a_ _x000a_Junto con saludar, a través del presente se da respuesta a su reclamo N°323595, ingresado mediante nuestro formulario OIRS, referido a no poder inscribir a empresa en nuestra página web._x000a_Este Instituto ha revisado su requerimiento, siendo posible informar mediante el presente lo siguiente:  se ha consultado a departamento de Gestión de Ingresos Operacionales de nuestro Instituto, en relación al problema de no poder inscribir a su empresa para el pago de cotizaciones de empleados con contrato de trabajo a través de la página web y la respuesta es que las empresas no requieren inscribirse previamente en nuestro Instituto, ya sea por página web ni presencialmente._x000a_Además le informo que nos hemos contactado con PREVIED a fin de complementar la información y la respuesta es que, puede ser que en el momento de cancelación de las cotizaciones de su empresa la página se encontraba con problemas,   pero existe un canal de  Mesa de Ayuda de ese organismo donde usted  puede realizar la consulta, indicando que el ISL ha informado que no se efectúa inscripción  de las empresas, ahora bien  si continúa el problema,  nos puede contactar  al correo:  maule.isl.gob.cl  a fin de dar una solución definitiv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3595"/>
    <x v="0"/>
  </r>
  <r>
    <s v="290836"/>
    <s v="Reclamos"/>
    <s v=""/>
    <s v="Cesar Alfonso Palma Torres"/>
    <s v="23/04/2022 23:23:54"/>
    <x v="3"/>
    <s v="03/06/2022 22:30:16"/>
    <s v="Preparación y Entrega de Respuesta"/>
    <s v="0"/>
    <s v="40"/>
    <s v="Corridos"/>
    <s v="Cristian Chavez Liempi"/>
    <s v="Etapa 3 de 3"/>
    <s v="05/05/2022"/>
    <x v="5"/>
    <s v="03/06/2022"/>
    <s v="23/04/2022"/>
    <s v="15.540.037-4"/>
    <s v=""/>
    <s v="Priscilla Carolina López Painemán"/>
    <s v="Mujer"/>
    <s v="Región de La Araucanía"/>
    <s v="Nueva Imperial"/>
    <s v="carnic24@gmail.com"/>
    <s v="56995699987"/>
    <s v="15.540.037-4"/>
    <s v=""/>
    <s v="Priscilla Carolina López Painemán"/>
    <s v="Canal Sucursal"/>
    <s v="El día 11 de Marzo, me dirijo a sucursal de Isl Temuco para realizar solicitud de  devolución de gastos de alimentación  y de locomoción  por accidente laboral ocurrido el día 5 de octubre de 2021. Devolución que aun no recibo ya que según respondieron por correo electrónico hace unos días aun se encuentra  en revisión a nivel central. solicito agilizar esta petición de devolución ya que cesaron mis prestaciones y debo costear mis gastos de traslado y médicos con mi previsión y no cuento con los recursos para poder hacerlo."/>
    <s v="Correo Electrónico"/>
    <s v="carnic24@gmail.com"/>
    <s v=""/>
    <s v="56995699987"/>
    <s v="CHILE"/>
    <s v="Entre 35 y 44"/>
    <s v="Superior técnica completa"/>
    <s v="Prestaciones económicas: Cálculo de subsidios"/>
    <s v="Ley"/>
    <s v="Directo en el Organismo Administrador"/>
    <s v="Si"/>
    <s v="Trabajador dependiente protegido"/>
    <s v="Trabajador dependiente protegido"/>
    <s v="Región de La Araucanía"/>
    <s v="NO"/>
    <s v="Con fecha 03-06-2022, se da respuesta vía correo electrónico. "/>
    <s v="Estimada_x000a__x000a_Priscilla Carolina López Painemán_x000a__x000a_Presente_x000a__x000a_ _x000a__x000a_Junto con saludar, primeramente, pedir las disculpas en el tiempo de respuesta, a través del presente se da respuesta a su reclamo N°290836 ingresado mediante nuestro formulario OIRS, referido a No pago de Reembolsos._x000a__x000a_Este Instituto ha revisado su requerimiento, siendo posible informar mediante el presente lo siguiente:_x000a__x000a_Se procedió a la solicitud de información a unidad correspondiente, donde se informa que debido a los procesos de gestión interna que el Instituto de Seguridad Laboral desarrolla actualmente, generan un mayor contratiempo debido lo exhaustivo de la revisión de antecedentes._x000a__x000a_Visto lo anterior, indicamos a usted que su solicitud de Reembolso de fecha 11-03-2022, fue pagado con fecha 05-05-2022.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
    <s v="Finalizado con respuesta favorable"/>
    <s v="290836"/>
    <x v="0"/>
  </r>
  <r>
    <s v="325649"/>
    <s v="Reclamos"/>
    <s v=""/>
    <s v="Margarita Meneses"/>
    <s v="11/08/2022 10:10:42"/>
    <x v="2"/>
    <s v="17/08/2022 11:25:50"/>
    <s v="Preparación y Entrega de Respuesta"/>
    <s v="0"/>
    <s v="6"/>
    <s v="Corridos"/>
    <s v="Marcela Katlyn Maureira Santander"/>
    <s v="Etapa 3 de 3"/>
    <s v="23/08/2022"/>
    <x v="2"/>
    <s v="17/08/2022"/>
    <s v="11/08/2022"/>
    <s v="14.234.520-k"/>
    <s v=""/>
    <s v="Ricardo Vivar Carmona"/>
    <s v="Hombre"/>
    <s v="Región de Antofagasta"/>
    <s v="Antofagasta"/>
    <s v="rvc.obrasmenores@gmail.com"/>
    <s v="56981560810"/>
    <s v="14.234.520-k"/>
    <s v=""/>
    <s v="Ricardo Vivar Carmona"/>
    <s v="Canal web"/>
    <s v="realice una solicitud el dia 25 de julio del 2022 en el cual me asignaron el numero 144292 solicitando gestinar examenes ocupacionales en dicho correo se anexo toda la documentacion requerida. hasta la fecha no he recibido respuesta para la solicitud realizada, quisiera saber que ocurre con este tema ya que tengo otros trabajadores a los cuales debo agregar. esperando una pronta respuesta de su parte quedo atento a sus comentarios."/>
    <s v="Correo Electrónico"/>
    <s v="rvc.obrasmenores@gmail.com"/>
    <s v=""/>
    <s v="56981560810"/>
    <s v="CHILE"/>
    <s v="Entre 45 y 54"/>
    <s v="Media técnica completa"/>
    <s v="Prestaciones preventivas"/>
    <s v="Ley"/>
    <s v="Directo en el Organismo Administrador"/>
    <s v="No"/>
    <s v="Empresa adherente o afiliada"/>
    <s v="Empresa adherente o afiliada"/>
    <s v="Región de Antofagasta"/>
    <s v="NO"/>
    <s v="Se solicita información a encargada de solicitud de examenes ocupacionales"/>
    <s v="Se adjunta Oficio de respuesta "/>
    <s v="Finalizado con respuesta favorable"/>
    <s v="325649"/>
    <x v="0"/>
  </r>
  <r>
    <s v="288786"/>
    <s v="Reclamos"/>
    <s v=""/>
    <s v="Nestor Eduardo Villarroel Hipp"/>
    <s v="07/02/2022 12:36:03"/>
    <x v="0"/>
    <s v="17/02/2022 16:32:25"/>
    <s v="Preparación y Entrega de Respuesta"/>
    <s v="0"/>
    <s v="10"/>
    <s v="Corridos"/>
    <s v="Paola Aguilar Trujillo"/>
    <s v="Etapa 3 de 3"/>
    <s v="19/02/2022"/>
    <x v="0"/>
    <s v="17/02/2022"/>
    <s v="07/02/2022"/>
    <s v="13.849.627-9"/>
    <s v=""/>
    <s v="Mario Arturo Schwerter vicencio"/>
    <s v="Hombre"/>
    <s v="Región de Los Lagos"/>
    <s v="Fresia"/>
    <s v="schwertervicenciomario@gmail.com"/>
    <s v="945405595"/>
    <s v="13.849.627-9"/>
    <s v=""/>
    <s v="Mario Arturo Schwerter vicencio"/>
    <s v="Canal web"/>
    <s v="solicito información acerca de mis licencias medicas a contar desde el 14 de noviembre 2021 y las que se han emitido a la fecha, tengo en conocimiento que la primera fue rechazada por reposo injustificado y que había que adjuntar informe medico y además exámenes, que fue lo que hice, pero sigo sin tener mayor respuesta, ya pasaron los 15 días hábiles que se tomaría el isl para darme una respuesta y aun sigo esperando necesito urgentemente los pagos de mis licencias me encuentro sin ingresos desde el mes de noviembre del año pasado y ya estamos a 7 de febrero del 2022."/>
    <s v="Correo Electrónico"/>
    <s v="schwertervicenciomario@gmail.com"/>
    <s v=""/>
    <s v="945405595"/>
    <s v="CHILE"/>
    <s v="Entre 35 y 44"/>
    <s v="Media completa"/>
    <s v="Prestaciones económicas: Cálculo de subsidios"/>
    <s v="Ley"/>
    <s v="Otro"/>
    <s v="No"/>
    <s v="Trabajador dependiente protegido"/>
    <s v="Trabajador dependiente protegido"/>
    <s v="Región de Los Lagos"/>
    <s v="NO"/>
    <s v="CONSULTAS A CONTRALORIA MEDICA"/>
    <s v="Estimado_x000a__x000a_Mario Arturo Schwerter Vivencio_x000a__x000a_Presente_x000a__x000a_ _x000a__x000a_Junto con saludar, a través del presente se da respuesta a su reclamo N°288786 ingresado mediante nuestro formulario OIRS, referido a pago de licencias médicas._x000a__x000a_Este Instituto ha revisado su requerimiento, siendo posible informar mediante el presente lo siguiente:_x000a__x000a_Visto lo anterior, indicamos a usted detalle de licencias médicas requeridas por Ud. desde noviembre 2021:_x000a__x000a_LM Folio N° 62088070-1:  Inicio reposo 15-11-2021: Rechazada, se presentó recurso de reposición con antecedentes. Finalmente, el Recurso fue rechazado. Puede apelar a la SUSESO (Superintendencia de Seguridad Social)_x000a__x000a_LM Folio N° 63415893-6     Inicio reposo 15-12-2021: Rechazada, se presentó recurso de reposición con antecedentes. Finalmente, el Recurso fue rechazado. Puede apelar a la SUSESO (Superintendencia de Seguridad Social)_x000a__x000a_LM Folio N° 64440266-5    Inicio reposo 14-01-2022: Rechazada por reposo injustificado, misma causal de los rechazos anteriores. Tiene la misma alternativa que las anteriores. Solicitar recurso de Reposición con esta Institución, corriendo el riesgo que vuelva a ser rechazada ya que tiene la misma causal que las otras licencias médicas que ya le rechazaron. O apelar directamente a la SUSESO._x000a__x000a_LM Folio N° 65015826-1      28-01-2022 Esta licencia médica está en proceso en Contraloría Médica aún no está resuelta. Siguiendo con lo sucedido con las licencias médicas anteriores es muy probable que sea rechazada por la misma causal, y también tendría la alternativa de apelar a SUSESO._x000a__x000a_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 _x000a__x000a_ _x000a__x000a_ _x000a__x000a_ _x000a__x000a_ _x000a__x000a_ _x000a__x000a_SOFIA BOHLE PEREZ_x000a__x000a_DIRECCIÓN REGIONAL DE LOS LAGOS_x000a__x000a_INSTITUTO DE SEGURIDAD LABORAL_x000a__x000a_ _x000a__x000a_PAT"/>
    <s v="Finalizado con respuesta favorable"/>
    <s v="288786"/>
    <x v="0"/>
  </r>
  <r>
    <s v="290835"/>
    <s v="Reclamos"/>
    <s v=""/>
    <s v="Cesar Alfonso Palma Torres"/>
    <s v="23/04/2022 23:13:14"/>
    <x v="3"/>
    <s v="07/06/2022 11:40:27"/>
    <s v="Preparación y Entrega de Respuesta"/>
    <s v="0"/>
    <s v="44"/>
    <s v="Corridos"/>
    <s v="Cristian Chavez Liempi"/>
    <s v="Etapa 3 de 3"/>
    <s v="05/05/2022"/>
    <x v="5"/>
    <s v="07/06/2022"/>
    <s v="23/04/2022"/>
    <s v="15.540.037-4"/>
    <s v=""/>
    <s v="Priscilla López Painemán"/>
    <s v="Mujer"/>
    <s v="Región de La Araucanía"/>
    <s v="Nueva Imperial"/>
    <s v="carnic24@gmail.com"/>
    <s v="56995699987"/>
    <s v="15.540.037-4"/>
    <s v=""/>
    <s v="Priscilla López Painemán"/>
    <s v="Canal Sucursal"/>
    <s v="El día 05 de Octubre del año 2021, aproximadamente a las 01: 00 am, mientras me encontraba cumpliendo mi turno de noche en servicio de urgencia obstétrica del hospital Dr. Hernán Henríquez Aravena de Temuco en box de atención con paciente de 19 años obesa mórbida que se encuentra en camilla Ginecológica, ella me solicita ayuda para poder sentarse y pararse de la camilla, por lo que extiendo mi brazo izquierdo y ella se toma fuertemente de mi muñeca y tira toda mi extremidad de manera brusca, causando inflamación en la zona y dolor generalizado en el brazo de inmediato.  Terminado mi turno fui derivada a clínica red salud mayor Temuco donde comienza mi atención por ISL._x000a_          Desde ese día se me practicaron múltiples exámenes de imágenes y controles médicos y kinesiológicos, con muy pocos avances en mi recuperación y/o rehabilitación. _x000a_Rnm. de hombro Izquierdo con fecha 29 de Octubre del 2021, arroja múltiples diagnósticos, _x000a_•_x0009_Cambios degenerativos de la articulación acromioclavicular asociado a una sinovitis secundaria._x000a_•_x0009_Bursitis subacromiosubdeltoídea._x000a_•_x0009_Bursitis subcoracoídea._x000a_•_x0009_Tenosinovitis bicipital._x000a_•_x0009_Signos de tendinosis del tendón del músculo infraespinoso._x000a_•_x0009_Signos de tendinosis del tendón del músculo supraespinoso asociado a una rotura de espesor parcial, ancho parcial a nivel del tercio medio del tendón. _x000a_•_x0009_Ruptura del rodete glenoideo hacia su segmento anterosuperior._x000a_       Lo que ocasiona que se me indique utilizar muñequera inmovilizadora y cabestrillo en brazo izquierdo y se solicita evaluación de profesional traumatólogo, que nunca fue autorizada, debido a esto comienzo atención por mi previsión con el profesional en Enero del año 2022. Quien sospecha de capsulitis adhesiva y descarta diagnósticos de resonancia magnética antes mencionada por lo que me solicita nueva Rnm. Con mi previsión, donde confirma diagnostico el 25 de Enero del 2022._x000a_•_x0009_Tendinosis de supraespinoso sin rotura._x000a_•_x0009_Discreto aumento de señal laminar de Bursa subacromial_x000a_•_x0009_Capsulitis adhesiva hombro izq._x000a_•_x0009_Tenosinovitis de Quervain izq._x000a_        Suspendiendo terapia kinesiológica producto del fuerte dolor y muy poca tolerancia a ejercicios en ese momento._x000a_       Actualmente me encuentro con diagnostico de capsulitis adhesiva en hombro izquierdo producto del prolongado tiempo de inmovilización de mi extremidad izquierda y tenosinovitis de Quervain en muñeca izquierda. ._x000a_      Además dejo constancia de la poca seriedad con la que actúa la institución ISL ya que califican como de origen común patología que no aparece en mi ficha clínica y mesclando dos diagnósticos completamente distintos (quiste sinovial del pie izquierdo tenosinovitis de Quervain), lo que deja ver la poca rigurosidad en el seguimiento de los casos. Sumando a esto que fui notificada de un día para otro del cese de mis prestaciones, dejándome sin alta medica, sin tratamiento farmacológico y sin rehabilitación kinésica y apoyo psicológico, lo que suma nivel de stress y frustración a la recuperaci"/>
    <s v="Correo Electrónico"/>
    <s v="carnic24@gmail.com"/>
    <s v=""/>
    <s v="56995699987"/>
    <s v="CHILE"/>
    <s v="Entre 35 y 44"/>
    <s v="Superior técnica completa"/>
    <s v="Calificación de accidentes y enfermedades profesionales"/>
    <s v="Ley"/>
    <s v="Directo en el Organismo Administrador"/>
    <s v="Si"/>
    <s v="Trabajador dependiente protegido"/>
    <s v="Trabajador dependiente protegido"/>
    <s v="Región de La Araucanía"/>
    <s v="NO"/>
    <s v="Con fecha 07-06-2022, se da respuesta a usuario vía correo electrónico "/>
    <s v="Estimada_x000a_Priscilla López Painemán_x000a_Presente_x000a_Junto con saludar, primeramente, pedir las disculpas en el tiempo de respuesta, a través del presente se da_x000a_respuesta a su reclamo N° 290835 ingresado mediante nuestro formulario OIRS, referido a problemas en gestión_x000a_clínica._x000a_Este Instituto ha revisado su requerimiento, siendo posible informar mediante el presente lo siguiente:_x000a_Se realiza recepción de denuncia de Accidente laboral con fecha con fecha 05-10-2021. Donde se otorga_x000a_atenciones y exámenes, la cual, como resultado, se observan varios diagnósticos en muñeca izquierda lesionada;_x000a_realizado el análisis clínico se puede determinar que no todos los diagnósticos son producto del accidente, por lo_x000a_que se procede a otorgar las atenciones para manejo agudo de lesión Músculo esquelética laboral, reposo laboral,_x000a_tratamiento kinésico, analgésicos._x000a_De acuerdo a lo señalado anteriormente, con apoyo de exámenes, se pesquisan una serie de patologías comunes,_x000a_los que son informadas a través de Oficio Ordinario N° 315 y 396 el 13-03-2022 y 27-04-2022, respectivamente,_x000a_informando la existencia de diagnósticos mixtos, indicando que los diagnósticos no laborales deben ser tratados_x000a_bajo su previsión de salud._x000a_Por otra parte, de forma paralela, se continúa con atenciones por este Instituto, cesando prestaciones médicas con_x000a_fecha 17-03-2022._x000a_Importante mencionar, que los diagnósticos señalados en su reclamo, después del análisis clínico, se determinó_x000a_que no son producto del evento laboral sufrido, ya que, en el estudio se observa que, mecanismo lesional, no es_x000a_suficiente para respaldar el tipo de diagnósticos pesquisados, de acuerdo a pronunciamiento de Médico del Trabajo_x000a_con fecha 11-03-2022._x000a_Por consiguiente, informamos que este Instituto, otorgó prestaciones pertinentes a manejo agudo de lesión, no_x000a_quedando prestaciones pendient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_x000a_"/>
    <s v="Finalizado con respuesta favorable"/>
    <s v="290835"/>
    <x v="0"/>
  </r>
  <r>
    <s v="290845"/>
    <s v="Reclamos"/>
    <s v=""/>
    <s v="Enrique Carrasco B"/>
    <s v="25/04/2022 09:05:45"/>
    <x v="3"/>
    <s v="28/04/2022 14:25:44"/>
    <s v="Preparación y Entrega de Respuesta"/>
    <s v="0"/>
    <s v="3"/>
    <s v="Corridos"/>
    <s v="Jose Luis Rojas Peralta"/>
    <s v="Etapa 3 de 3"/>
    <s v="07/05/2022"/>
    <x v="3"/>
    <s v="28/04/2022"/>
    <s v="25/04/2022"/>
    <s v="41.061.365-4"/>
    <s v=""/>
    <s v="Luis Carlos Pizarro Posada"/>
    <s v="Hombre"/>
    <s v="Región Metropolitana de Santiago"/>
    <s v="La Florida"/>
    <s v="luispizarro1973rt@gmail.com"/>
    <s v="997761253"/>
    <s v="41.061.365-4"/>
    <s v=""/>
    <s v="Luis Carlos Pizarro Posada"/>
    <s v="Canal Sucursal"/>
    <s v="la siguiente queja es por que no se me pagan las licencias del mes de febrero, 2-60698905, desde el 27/02/2022 al 28/03/2022. La segunda es 2-60483355 desde 29/03/2022 al 27/04/2022._x000a_les pido expliquen porque se hace tan demorado el pago, ya que me encuentro en una situación muy dura, les pido por favor se haga el pago ya que no tengo ningún ingreso monetario, gracias por su atención."/>
    <s v="Correo Electrónico"/>
    <s v="luispizarro1973rt@gmail.com"/>
    <s v=""/>
    <s v="997761253"/>
    <s v="COLOMBIA"/>
    <s v="Entre 45 y 54"/>
    <s v="No responde"/>
    <s v="Prestaciones económicas: Tiempo de otorgamiento de subsidios"/>
    <s v="Ley"/>
    <s v="Directo en el Organismo Administrador"/>
    <s v="No"/>
    <s v="Trabajador dependiente protegido"/>
    <s v="Trabajador dependiente protegido"/>
    <s v="Región Metropolitana de Santiago"/>
    <s v="NO"/>
    <s v="Respuesta enviada por CRM al correo luispizarro1973rt@gmail.com"/>
    <s v=""/>
    <s v="Finalizado con respuesta favorable"/>
    <s v="290845"/>
    <x v="0"/>
  </r>
  <r>
    <s v="290840"/>
    <s v="Reclamos"/>
    <s v=""/>
    <s v="Enrique Carrasco B"/>
    <s v="24/04/2022 20:40:18"/>
    <x v="3"/>
    <s v="20/05/2022 13:04:28"/>
    <s v="Preparación y Entrega de Respuesta"/>
    <s v="0"/>
    <s v="25"/>
    <s v="Corridos"/>
    <s v="Jose Luis Rojas Peralta"/>
    <s v="Etapa 3 de 3"/>
    <s v="06/05/2022"/>
    <x v="6"/>
    <s v="20/05/2022"/>
    <s v="24/04/2022"/>
    <s v="44.216.501-7"/>
    <s v=""/>
    <s v="Carlos Perdomo"/>
    <s v="Hombre"/>
    <s v="Región Metropolitana de Santiago"/>
    <s v="Santiago"/>
    <s v="carloseliasperdomo92@gmail.com"/>
    <s v="961388171"/>
    <s v="44.216.501-7"/>
    <s v=""/>
    <s v="Carlos Perdomo"/>
    <s v="Canal web"/>
    <s v="Buenas tardes, escribo para solicitar fecha de pago de una licencia medica del 20 de marzo(30 dias) de la cual ya a pasado un mes de su ingreso y todavia no he recibido fecha de pago. Espero su respuesta"/>
    <s v="Correo Electrónico"/>
    <s v="carloseliasperdomo92@gmail.com"/>
    <s v=""/>
    <s v="961388171"/>
    <s v="VENEZUELA"/>
    <s v="Entre 25 y 34"/>
    <s v="No responde"/>
    <s v="Prestaciones económicas: Tiempo de otorgamiento de subsidios"/>
    <s v="Ley"/>
    <s v="Directo en el Organismo Administrador"/>
    <s v="Si"/>
    <s v="Trabajador dependiente protegido"/>
    <s v="Trabajador dependiente protegido"/>
    <s v="Región Metropolitana de Santiago"/>
    <s v="NO"/>
    <s v="Respuesta enviada por CRM al correo carloseliasperdomo92@gmail.com"/>
    <s v=""/>
    <s v="Finalizado con respuesta favorable"/>
    <s v="290840"/>
    <x v="0"/>
  </r>
  <r>
    <s v="327705"/>
    <s v="Reclamos"/>
    <s v=""/>
    <s v="Enrique Carrasco B"/>
    <s v="14/09/2022 15:18:40"/>
    <x v="5"/>
    <s v="21/09/2022 13:11:13"/>
    <s v="Preparación y Entrega de Respuesta"/>
    <s v="0"/>
    <s v="6"/>
    <s v="Corridos"/>
    <s v="Yulissa Margarett Galvez Alegria"/>
    <s v="Etapa 3 de 3"/>
    <s v="26/09/2022"/>
    <x v="7"/>
    <s v="21/09/2022"/>
    <s v="14/09/2022"/>
    <s v="18.499.225-6"/>
    <s v=""/>
    <s v="Carlos Miranda"/>
    <s v="Hombre"/>
    <s v="Región Metropolitana de Santiago"/>
    <s v="El Bosque"/>
    <s v="carlosantoniomirandaespinoza@gmail.com"/>
    <s v="920436344"/>
    <s v="18.499.225-6"/>
    <s v=""/>
    <s v="Carlos Miranda"/>
    <s v="Canal telefónico"/>
    <s v="El ejecutivo en el teléfono pésima atención además corto el teléfono cuando le estaba solicitando información muy mala atención demasiado mala su atención al teléfono"/>
    <s v="Correo Electrónico"/>
    <s v="carlosantoniomirandaespinoza@gmail.com"/>
    <s v=""/>
    <s v="920436344"/>
    <s v="CHILE"/>
    <s v="Entre 25 y 34"/>
    <s v="Superior técnica incompleta"/>
    <s v="Prestaciones económicas: Cálculo de subsidios"/>
    <s v="Ley"/>
    <s v="Directo en el Organismo Administrador"/>
    <s v="No"/>
    <s v="Trabajador dependiente protegido"/>
    <s v="Trabajador dependiente protegido"/>
    <s v="Región Metropolitana de Santiago"/>
    <s v="NO"/>
    <s v="Se retroalimenta al ejecutivo, se escuchan audios y se revisa LME y Banco Estado."/>
    <s v=""/>
    <s v="Finalizado con respuesta favorable"/>
    <s v="327705"/>
    <x v="0"/>
  </r>
  <r>
    <s v="288805"/>
    <s v="Reclamos"/>
    <s v=""/>
    <s v="Enrique Carrasco B"/>
    <s v="07/02/2022 19:15:56"/>
    <x v="0"/>
    <s v="10/02/2022 11:56:00"/>
    <s v="Preparación y Entrega de Respuesta"/>
    <s v="0"/>
    <s v="2"/>
    <s v="Corridos"/>
    <s v="Jose Luis Rojas Peralta"/>
    <s v="Etapa 3 de 3"/>
    <s v="19/02/2022"/>
    <x v="0"/>
    <s v="10/02/2022"/>
    <s v="07/02/2022"/>
    <s v="12.808.886-5"/>
    <s v=""/>
    <s v="Miguel Lataste Rodriguez"/>
    <s v="Hombre"/>
    <s v="Región Metropolitana de Santiago"/>
    <s v="Maipú"/>
    <s v="latcom@lataste.cl"/>
    <s v="977915295"/>
    <s v="12.808.886-5"/>
    <s v=""/>
    <s v="Miguel Lataste Rodriguez"/>
    <s v="Otro"/>
    <s v="Solicito evaluación  de Tasa accidentabilidad de mi empresa rut 76294318-2, la actual es 3.48% muy alta para la actividad comercial"/>
    <s v="Correo Electrónico"/>
    <s v="latcom@lataste.cl"/>
    <s v=""/>
    <s v="977915295"/>
    <s v="CHILE"/>
    <s v="Entre 45 y 54"/>
    <s v="Universitaria completa"/>
    <s v="Tasa de cotización"/>
    <s v="Ley"/>
    <s v="Directo en el Organismo Administrador"/>
    <s v="No"/>
    <s v="Empresa adherente o afiliada"/>
    <s v="Empresa adherente o afiliada"/>
    <s v="Región Metropolitana de Santiago"/>
    <s v="NO"/>
    <s v="Respuesta enviada por sistema CRM al correo latcom@lataste.cl"/>
    <s v=""/>
    <s v="Finalizado con respuesta favorable"/>
    <s v="288805"/>
    <x v="0"/>
  </r>
  <r>
    <s v="288806"/>
    <s v="Reclamos"/>
    <s v=""/>
    <s v="Elena Villarroel C"/>
    <s v="08/02/2022 09:02:45"/>
    <x v="0"/>
    <s v="11/02/2022 12:25:46"/>
    <s v="Preparación y Entrega de Respuesta"/>
    <s v="0"/>
    <s v="3"/>
    <s v="Corridos"/>
    <s v="Elena Maritza Villarroel Cortes"/>
    <s v="Etapa 3 de 3"/>
    <s v="20/02/2022"/>
    <x v="0"/>
    <s v="11/02/2022"/>
    <s v="08/02/2022"/>
    <s v=""/>
    <s v="16307575K"/>
    <s v="MAURICIO ALEJANDRO LARRONDO DIAZ"/>
    <s v="Hombre"/>
    <s v="Región de Coquimbo"/>
    <s v="La Serena"/>
    <s v="alejandrojuandaviddiaz@gmail.com"/>
    <s v="954496572"/>
    <s v=""/>
    <s v="16307575K"/>
    <s v="MAURICIO ALEJANDRO LARRONDO DIAZ"/>
    <s v="Canal Sucursal"/>
    <s v="HE VENIDO EN ENUMERARLES OCASIONES Y LLLAMADO POR TELEFONO Y ME ENTREGAN DIFERENTES INFORMACIÓN RESPECTO AL PAGO DE MI LICENCIA MÉDICA QUE EMPEZO EL 07-01-2022 Y A LA FECHA NO TENIDO RESPUESTA POSITIVA._x000a__x000a_POR OTRA PARTE, QUIERO INFORMAR QUE HE LLAMADO A LA LINEA 6005869090 Y AL ESTAR ENTREGANDO INFORMACIÓN ME CORTAN EL LLAMADO."/>
    <s v="Correo Electrónico"/>
    <s v="alejandrojuandaviddiaz@gmail.com"/>
    <s v=""/>
    <s v="954496572"/>
    <s v="CHILE"/>
    <s v="Entre 35 y 44"/>
    <s v="No responde"/>
    <s v="Prestaciones económicas: Cálculo de subsidios"/>
    <s v="Ley"/>
    <s v="Directo en el Organismo Administrador"/>
    <s v="No"/>
    <s v="Trabajador dependiente protegido"/>
    <s v="Trabajador dependiente protegido"/>
    <s v="Región de Coquimbo"/>
    <s v="SI"/>
    <s v="Se entrega respuesta en PDF a usuario."/>
    <s v=""/>
    <s v="Finalizado con respuesta favorable"/>
    <s v="288806"/>
    <x v="0"/>
  </r>
  <r>
    <s v="288800"/>
    <s v="Reclamos"/>
    <s v=""/>
    <s v="Enrique Carrasco B"/>
    <s v="07/02/2022 17:46:11"/>
    <x v="0"/>
    <s v="09/02/2022 16:58:05"/>
    <s v="Preparación y Entrega de Respuesta"/>
    <s v="0"/>
    <s v="1"/>
    <s v="Corridos"/>
    <s v="Jose Luis Rojas Peralta"/>
    <s v="Etapa 3 de 3"/>
    <s v="19/02/2022"/>
    <x v="0"/>
    <s v="09/02/2022"/>
    <s v="07/02/2022"/>
    <s v="16.446.449-0"/>
    <s v=""/>
    <s v="ARNOLDO POBLETE CHANDIA"/>
    <s v="Hombre"/>
    <s v="Región Metropolitana de Santiago"/>
    <s v="Estación Central"/>
    <s v="chpca6891@hotmail.com"/>
    <s v="957024152"/>
    <s v="16.446.449-0"/>
    <s v=""/>
    <s v="ARNOLDO POBLETE CHANDIA"/>
    <s v="Canal web"/>
    <s v="DEMORA EN PAGO DE LICENCIAS MEDICAS"/>
    <s v="Correo Electrónico"/>
    <s v="chpca6891@hotmail.com"/>
    <s v=""/>
    <s v="957024152"/>
    <s v="CHILE"/>
    <s v="Entre 35 y 44"/>
    <s v="Media técnic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chpca6891@hotmail.com"/>
    <s v=""/>
    <s v="Finalizado con respuesta favorable"/>
    <s v="288800"/>
    <x v="0"/>
  </r>
  <r>
    <s v="290849"/>
    <s v="Reclamos"/>
    <s v=""/>
    <s v="Enrique Carrasco B"/>
    <s v="25/04/2022 09:39:35"/>
    <x v="3"/>
    <s v="20/05/2022 13:13:23"/>
    <s v="Preparación y Entrega de Respuesta"/>
    <s v="0"/>
    <s v="25"/>
    <s v="Corridos"/>
    <s v="Jose Luis Rojas Peralta"/>
    <s v="Etapa 3 de 3"/>
    <s v="07/05/2022"/>
    <x v="6"/>
    <s v="20/05/2022"/>
    <s v="25/04/2022"/>
    <s v="11.669.461-1"/>
    <s v=""/>
    <s v="Rodrigo Bravo"/>
    <s v="Hombre"/>
    <s v="Región Metropolitana de Santiago"/>
    <s v="El Bosque"/>
    <s v="rodribravo1006@gmail.com"/>
    <s v="971452256"/>
    <s v="11.669.461-1"/>
    <s v=""/>
    <s v="Rodrigo Bravo"/>
    <s v="Canal web"/>
    <s v="Estimados: _x000a__x000a_Envió reclamo por licencia medica de 30 días del mes de marzo ( 12-03-2022) la cual a la fecha actual no ha sido cancelada. Según lo estipulado por isl se pasaron de la fecha de pago"/>
    <s v="Correo Electrónico"/>
    <s v="rodribravo1006@gmail.com"/>
    <s v=""/>
    <s v="971452256"/>
    <s v="CHILE"/>
    <s v="Entre 55 y 6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rodrigobravo1006@gmail.com"/>
    <s v=""/>
    <s v="Finalizado con respuesta favorable"/>
    <s v="290849"/>
    <x v="0"/>
  </r>
  <r>
    <s v="329760"/>
    <s v="Reclamos"/>
    <s v=""/>
    <s v="Laura Rojas Cerda"/>
    <s v="20/10/2022 10:29:49"/>
    <x v="4"/>
    <s v="20/10/2022 10:29:49"/>
    <s v="Resolución Solicitud"/>
    <s v="13"/>
    <s v="14"/>
    <s v="Corridos"/>
    <s v="Laura Gabriela Rojas Cerda"/>
    <s v="Etapa 1 de 3"/>
    <s v="01/11/2022"/>
    <x v="4"/>
    <s v=""/>
    <s v="20/10/2022"/>
    <s v="15.100.290-0"/>
    <s v=""/>
    <s v="Alejandra Caballero"/>
    <s v="Mujer"/>
    <s v="Región de Valparaíso"/>
    <s v="Quilpué"/>
    <s v="janita2782@gmail.com"/>
    <s v="964892381"/>
    <s v="15.100.290-0"/>
    <s v=""/>
    <s v="Alejandra Caballero"/>
    <s v="Canal web"/>
    <s v="Con fecha 12 de septiembre se presenta licencia médica por 16 días, desde el 4 de octubre se encuentra en contraloria y a la fecha aún no hay respuesta, se pago la segunda licencia por 30 días, sin embargo la primera sigue pendiente. Necesito saber el motivo de la tardanza y cuánto tiempo más tendré que esperar."/>
    <s v="Correo Electrónico"/>
    <s v="janita2782@gmail.com"/>
    <s v=""/>
    <s v="964892381"/>
    <s v="CHILE"/>
    <s v="Entre 35 y 44"/>
    <s v="Universitaria completa"/>
    <m/>
    <m/>
    <m/>
    <m/>
    <m/>
    <m/>
    <m/>
    <m/>
    <m/>
    <m/>
    <m/>
    <s v="329760"/>
    <x v="1"/>
  </r>
  <r>
    <s v="290857"/>
    <s v="Reclamos"/>
    <s v=""/>
    <s v="Enrique Carrasco B"/>
    <s v="25/04/2022 10:54:31"/>
    <x v="3"/>
    <s v="26/05/2022 13:25:39"/>
    <s v="Preparación y Entrega de Respuesta"/>
    <s v="0"/>
    <s v="31"/>
    <s v="Corridos"/>
    <s v="Jose Luis Rojas Peralta"/>
    <s v="Etapa 3 de 3"/>
    <s v="07/05/2022"/>
    <x v="6"/>
    <s v="26/05/2022"/>
    <s v="25/04/2022"/>
    <s v="19.566.180-4"/>
    <s v=""/>
    <s v="Isidora Lopresti Alcalde"/>
    <s v="Mujer"/>
    <s v="Región Metropolitana de Santiago"/>
    <s v="Ñuñoa"/>
    <s v="isidoralopresti@gmail.com"/>
    <s v="986490160"/>
    <s v="19.566.180-4"/>
    <s v=""/>
    <s v="Isidora Lopresti Alcalde"/>
    <s v="Canal web"/>
    <s v="El día 25/03 se envió documentación para hacer valido el pago de licencia, a su correo. _x000a_El cual fue recepcionado el 28/03 aclarando que adjuntaría mis documentos para completar el pago de licencia._x000a_hoy 25/04 los documentos aun han sido enviados. Por lo que me veo afectada con la tardía de 30 días más en el pago de mi licencia._x000a_Espero una pronta respuesta y RÁPIDA solución._x000a_ISIDORA LOPRESTI ALCALDE_x000a_isidoralopresti@gmail.com_x000a_+56986490160"/>
    <s v="Correo Electrónico"/>
    <s v="isidoralopresti@gmail.com"/>
    <s v=""/>
    <s v="986490160"/>
    <s v="CHILE"/>
    <s v="Entre 18 y 24 años"/>
    <s v="No responde"/>
    <s v="Prestaciones económicas: Tiempo de otorgamiento de subsidios"/>
    <s v="Ley"/>
    <s v="Directo en el Organismo Administrador"/>
    <s v="Si"/>
    <s v="Trabajador dependiente protegido"/>
    <s v="Trabajador dependiente protegido"/>
    <s v="Región Metropolitana de Santiago"/>
    <s v="NO"/>
    <s v="Respuesta enviada por CRM al correo isidoralopresti@gmail.com"/>
    <s v=""/>
    <s v="Finalizado con respuesta favorable"/>
    <s v="290857"/>
    <x v="0"/>
  </r>
  <r>
    <s v="290865"/>
    <s v="Reclamos"/>
    <s v=""/>
    <s v="Laura Rojas Cerda"/>
    <s v="25/04/2022 12:19:40"/>
    <x v="3"/>
    <s v="29/04/2022 15:24:42"/>
    <s v="Preparación y Entrega de Respuesta"/>
    <s v="0"/>
    <s v="4"/>
    <s v="Corridos"/>
    <s v="Laura Gabriela Rojas Cerda"/>
    <s v="Etapa 3 de 3"/>
    <s v="07/05/2022"/>
    <x v="3"/>
    <s v="29/04/2022"/>
    <s v="25/04/2022"/>
    <s v="10.346.968-6"/>
    <s v=""/>
    <s v="SERGIO CASTRO CONTADOR"/>
    <s v="Hombre"/>
    <s v="Región de Valparaíso"/>
    <s v="Valparaíso"/>
    <s v="scastroc354@gmail.com"/>
    <s v="962216708"/>
    <s v="10.346.968-6"/>
    <s v=""/>
    <s v="SERGIO CASTRO CONTADOR"/>
    <s v="Canal web"/>
    <s v="Retraso excesivo en el pago de  la licencia médica 67964154-9, la cual fue emitida 21-03-2022 , iniciando el periodo de reposo 17-03-2022 por 30 días, siendo hoy 25 de abril aún no me pagan la licencia médica. Considero que la demora en el pago ha sido mucha, tengo demasiadas deudas que pagar, debo el arriendo, prestamos personales, esto ha sido perjucial para mi."/>
    <s v="Correo Electrónico"/>
    <s v="scastroc354@gmail.com"/>
    <s v=""/>
    <s v="962216708"/>
    <s v="CHILE"/>
    <s v="Entre 55 y 64"/>
    <s v="Media completa"/>
    <s v="Prestaciones económicas: Cálculo de subsidios"/>
    <s v="Ley"/>
    <s v="Directo en el Organismo Administrador"/>
    <s v="No"/>
    <s v="Trabajador dependiente protegido"/>
    <s v="Trabajador dependiente protegido"/>
    <s v="Región de Valparaíso"/>
    <s v="NO"/>
    <s v="Se revisa SLME"/>
    <s v="ID DE RECLAMO: 290865_x000a_FECHA RESPUESTA: 29-04-2022_x000a__x000a_Estimado_x000a_Don Sergio Castro Contador_x000a_Presente_x000a_ Junto con saludar, a través del presente se da respuesta a su reclamo N° 290865 ingresado mediante nuestro formulario OIRS, referido a la demora en el pago de la licencia médica folio a 67964154-9 por 30 días._x000a_Este Instituto ha revisado su requerimiento, siendo posible informar mediante el presente lo siguiente: se verifica que licencia médica se encuentra tramitada en nuestro sistema._x000a_Visto lo anterior, informamos a usted que licencia médica consultada se encuentra rechazada por parte de nuestra contraloría médica, debido a que existe una superposición de periodos por un 1 día con la licencia médica anterior, razón por la que se solicita al prestador médico que emita nuevamente las dos últimas licencias médicas, ya que con la última ocurre el mismo inconveni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desfavorable"/>
    <s v="290865"/>
    <x v="0"/>
  </r>
  <r>
    <s v="290867"/>
    <s v="Reclamos"/>
    <s v=""/>
    <s v="Laura Rojas Cerda"/>
    <s v="25/04/2022 12:23:01"/>
    <x v="3"/>
    <s v="03/05/2022 11:24:14"/>
    <s v="Preparación y Entrega de Respuesta"/>
    <s v="0"/>
    <s v="7"/>
    <s v="Corridos"/>
    <s v="Laura Gabriela Rojas Cerda"/>
    <s v="Etapa 3 de 3"/>
    <s v="07/05/2022"/>
    <x v="6"/>
    <s v="03/05/2022"/>
    <s v="25/04/2022"/>
    <s v="9.323.744-7"/>
    <s v=""/>
    <s v="Juan Carlos Herrera"/>
    <s v="Hombre"/>
    <s v="Región de Valparaíso"/>
    <s v="San Felipe"/>
    <s v="notiene@notiene.com"/>
    <s v="963273219"/>
    <s v="9.323.744-7"/>
    <s v=""/>
    <s v="Juan Carlos Herrera"/>
    <s v="Canal telefónico"/>
    <s v="Realizo reclamo por 2 licencias medicas no pagadas de los periodos 14/02/2022 y 16/03/2022 encontrándome ya mas de 2 meses sin sueldo y con deudas gracias al no pago de mis licencias medicas lo cual para mi es grave, por lo anterior solicito urgente una respuesta de la fecha real en la cual serán pagadas las licencias medicas."/>
    <s v="Via Teléfonica"/>
    <s v="notiene@notiene.com"/>
    <s v=""/>
    <s v="963273219"/>
    <s v="CHILE"/>
    <s v="Entre 55 y 64"/>
    <s v="Media completa"/>
    <s v="Prestaciones económicas: Cálculo de subsidios"/>
    <s v="Ley"/>
    <s v="Directo en el Organismo Administrador"/>
    <s v="No"/>
    <s v="Trabajador dependiente protegido"/>
    <s v="Trabajador dependiente protegido"/>
    <s v="Región de Valparaíso"/>
    <s v="NO"/>
    <s v="Se consulta el SLME"/>
    <s v="ID DE RECLAMO: 290867_x000a_FECHA RESPUESTA: 02-05-2022_x000a__x000a_Estimado_x000a_Don Juan Carlos Herrera_x000a_Presente_x000a_ Junto con saludar, a través del presente se da respuesta a su reclamo N° 290867 ingresado mediante nuestro formulario OIRS, referido a la demora en el pago de dos licencias médicas._x000a_Este Instituto ha revisado su requerimiento, siendo posible informar mediante el presente lo siguiente: se verifica que licencia médica se encuentra tramitada en nuestro sistema._x000a_Visto lo anterior, informamos a usted que las dos licencias médicas consultadas serán depositadas en su cuenta corriente Banco Falabella el día jueves 5 may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867"/>
    <x v="0"/>
  </r>
  <r>
    <s v="327740"/>
    <s v="Reclamos"/>
    <s v=""/>
    <s v="Maria Diaz B"/>
    <s v="14/09/2022 23:35:21"/>
    <x v="5"/>
    <s v="20/09/2022 15:53:15"/>
    <s v="Preparación y Entrega de Respuesta"/>
    <s v="0"/>
    <s v="5"/>
    <s v="Corridos"/>
    <s v="Elizabeth Otilia Tapia Valdes"/>
    <s v="Etapa 3 de 3"/>
    <s v="26/09/2022"/>
    <x v="7"/>
    <s v="20/09/2022"/>
    <s v="14/09/2022"/>
    <s v="8.099.306-4"/>
    <s v=""/>
    <s v="Norberto Tamayo"/>
    <s v="Hombre"/>
    <s v="Región del Libertador Gral. Bernardo O'Higgins"/>
    <s v="Rancagua"/>
    <s v="norbertotamayo8@gmail.com"/>
    <s v="982609975"/>
    <s v="8.099.306-4"/>
    <s v=""/>
    <s v="Norberto Tamayo"/>
    <s v="Canal web"/>
    <s v="Con fecha 9 de abril de 2021 se recurre  a organismo para estudio y calificación de COVID 19, como elemento determinante, para otorgamiento de cobertura del seguro social de la ley de accidentes de trabajo y enfermedades profesionales. No obstante lo anterior, CODELCO CHILE, empresa administradora delegada del seguro, ha negado dicha cobertura del seguro aduciendo que la afección que presenta el trabajador es de origen común._x000a_En virtud de lo anterior solicito orientación para reclamar dicha situación, tengo la documentación necesaria, no tengo mucho tiempo para realizar reclamos ya que me dieron solo 6 días y necesito en forma urgente información para realizar los trámites que uds. me indiquen._x000a_De antemano gracias y quedo al pendiente._x000a_PD. Aún mantengo problemas serios respiratorios y sigo trabajando al interior de la mina."/>
    <s v="Correo Electrónico"/>
    <s v="norbertotamayo8@gmail.com"/>
    <s v=""/>
    <s v=""/>
    <s v="CHILE"/>
    <s v="Entre 55 y 64"/>
    <s v="Media incompleta"/>
    <s v="Calificación de accidentes y enfermedades profesionales"/>
    <s v="Ley"/>
    <s v="Directo en el Organismo Administrador"/>
    <s v="No"/>
    <s v="Trabajador dependiente protegido"/>
    <s v="Trabajador dependiente protegido"/>
    <s v="Región del Libertador Gral. Bernardo O'Higgins"/>
    <s v="NO"/>
    <s v="Se entrega respuesta con fecha 20-09-2022"/>
    <s v=""/>
    <s v="Finalizado con respuesta favorable"/>
    <s v="327740"/>
    <x v="0"/>
  </r>
  <r>
    <s v="327737"/>
    <s v="Reclamos"/>
    <s v=""/>
    <s v="Enrique Carrasco B"/>
    <s v="14/09/2022 21:07:22"/>
    <x v="5"/>
    <s v="28/09/2022 14:09:47"/>
    <s v="Preparación y Entrega de Respuesta"/>
    <s v="0"/>
    <s v="13"/>
    <s v="Corridos"/>
    <s v="Jose Luis Rojas Peralta"/>
    <s v="Etapa 3 de 3"/>
    <s v="26/09/2022"/>
    <x v="7"/>
    <s v="28/09/2022"/>
    <s v="14/09/2022"/>
    <s v="12.881.233-4"/>
    <s v=""/>
    <s v="ESTEBAN SALAZAR"/>
    <s v="Hombre"/>
    <s v="Región Metropolitana de Santiago"/>
    <s v="Santiago"/>
    <s v="estebanopolus@hotmail.com"/>
    <s v="994149224"/>
    <s v="12.881.233-4"/>
    <s v=""/>
    <s v="ESTEBAN SALAZAR"/>
    <s v="Canal web"/>
    <s v="Buenas tardes don Pedro Acuña,_x000a__x000a_Favor le escribo por una falta de cumplimiento de acuerdo a los lineamientos que yo he seguido al pie de la letra en un problema de acoso laboral que desencadenó en un cuadro de estres y ansiedad para lo cual quedaron de evaluarme en la ISL hoy 14 de septiembre a las 8:40 hrs cosa que no ocurrió, cita agendada la semana pasada. Se adjuntan documentos._x000a__x000a_También le comento me ha llamado 2 veces la funcionaria Carla Donaire quien me dio su contacto, y quien tampoco ne está resultando de ayuda y claridad._x000a__x000a_Muchas gracias, un cordial saludo."/>
    <s v="Correo Electrónico"/>
    <s v="estebanopolus@hotmail.com"/>
    <s v=""/>
    <s v="994149224"/>
    <s v="CHILE"/>
    <s v="Entre 45 y 54"/>
    <s v="Universitar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estebanopolus@hotmail.com"/>
    <s v=""/>
    <s v="Finalizado con respuesta desfavorable"/>
    <s v="327737"/>
    <x v="0"/>
  </r>
  <r>
    <s v="288832"/>
    <s v="Reclamos"/>
    <s v=""/>
    <s v="Enrique Carrasco B"/>
    <s v="09/02/2022 11:18:43"/>
    <x v="0"/>
    <s v="14/02/2022 11:39:44"/>
    <s v="Preparación y Entrega de Respuesta"/>
    <s v="0"/>
    <s v="5"/>
    <s v="Corridos"/>
    <s v="Rodrigo Perez Flores"/>
    <s v="Etapa 3 de 3"/>
    <s v="21/02/2022"/>
    <x v="0"/>
    <s v="14/02/2022"/>
    <s v="09/02/2022"/>
    <s v="9.766.713-6"/>
    <s v=""/>
    <s v="luis riffo garcia"/>
    <s v="Hombre"/>
    <s v="Región Metropolitana de Santiago"/>
    <s v="Pudahuel"/>
    <s v="roberto.riffo.s@gmail.com"/>
    <s v="995556745"/>
    <s v="9.766.713-6"/>
    <s v=""/>
    <s v="luis riffo garcia"/>
    <s v="Canal web"/>
    <s v="HACE MAS DE UN MES NO ME PAGAN LA LICENCIA MEDICA, ESTA ATRASADA UNA LICENCIA EMITIDA DESDE DICIEMBRE DEL 2021, EN ESTE MOMENTO NO ME ENCUENTRO CON OTRO INGRESO ECONOMICO POR MI ACCIDENTE, DEBERIA TENER FECHA DE PAGO EN ENERO PERO AUN NO LO HACEN , LA FECHA DE LA LICENCIA ES DE 16 DE DICIEMBRE , LLAMO AL TELEFONO PARA TENER MAYOR INFORMACION Y  NO ME ENTREGA INFORMACION EL EJECUTIVO SANDRA CONTRERAS ME DICE QUE PONGA UN RECLAMO EN LA WEB _x000a_OJALA SE PUEDA SOLUCIONAR PRONTO"/>
    <s v="Via Teléfonica"/>
    <s v="roberto.riffo.s@gmail.com"/>
    <s v=""/>
    <s v="995556745"/>
    <s v="CHILE"/>
    <s v="Entre 55 y 64"/>
    <s v="Básica completa o menos"/>
    <s v="Prestaciones económicas: Tiempo de otorgamiento de subsidios"/>
    <s v="Ley"/>
    <s v="Directo en el Organismo Administrador"/>
    <s v="No"/>
    <s v="Trabajador dependiente protegido"/>
    <s v="Trabajador dependiente protegido"/>
    <s v="Región Metropolitana de Santiago"/>
    <s v="NO"/>
    <s v="se solcita cálculo a subsidio_x000a_pagoe l 21-02"/>
    <s v=""/>
    <s v="Finalizado con respuesta favorable"/>
    <s v="288832"/>
    <x v="0"/>
  </r>
  <r>
    <s v="288833"/>
    <s v="Reclamos"/>
    <s v=""/>
    <s v="Ingrid Reyes Asken"/>
    <s v="09/02/2022 11:56:06"/>
    <x v="0"/>
    <s v="11/02/2022 15:06:05"/>
    <s v="Preparación y Entrega de Respuesta"/>
    <s v="0"/>
    <s v="2"/>
    <s v="Corridos"/>
    <s v="Ingrid Pamela Reyes Asken"/>
    <s v="Etapa 3 de 3"/>
    <s v="21/02/2022"/>
    <x v="0"/>
    <s v="11/02/2022"/>
    <s v="09/02/2022"/>
    <s v="5.650.813-9"/>
    <s v=""/>
    <s v="Juan González"/>
    <s v="Hombre"/>
    <s v="Región de Ñuble"/>
    <s v="San Carlos"/>
    <s v="nellyconstanzo39@gmail.com"/>
    <s v="956815910"/>
    <s v="7.276.431-5"/>
    <s v=""/>
    <s v="Nelly Constanzo"/>
    <s v="Canal telefónico"/>
    <s v="mi problema es que recibo pensión de supervivencia(viudez) de $169.027   y el mes de enero 2022 me llego en este pago un sueldo  de $125.169 mi pregunta es porque me rebajaron la pensión favor me pueden aclarar este problema ."/>
    <s v="Correo Electrónico"/>
    <s v="nellyconstanzo39@gmail.com"/>
    <s v=""/>
    <s v=""/>
    <s v="CHILE"/>
    <s v="Más de 65"/>
    <s v="Básica completa o menos"/>
    <s v="Prestaciones económicas: Cáculo de pensiones"/>
    <s v="Ley"/>
    <s v="Directo en el Organismo Administrador"/>
    <s v="No"/>
    <s v="Pensionado"/>
    <s v="Pensionado"/>
    <s v="Región de Ñuble"/>
    <s v="NO"/>
    <s v="Pensionada no es de este Organismo administrador."/>
    <s v=""/>
    <s v="Finalizado con respuesta desfavorable"/>
    <s v="288833"/>
    <x v="2"/>
  </r>
  <r>
    <s v="290881"/>
    <s v="Reclamos"/>
    <s v=""/>
    <s v="Cesar Alfonso Palma Torres"/>
    <s v="25/04/2022 16:15:04"/>
    <x v="3"/>
    <s v="06/06/2022 16:14:42"/>
    <s v="Preparación y Entrega de Respuesta"/>
    <s v="0"/>
    <s v="42"/>
    <s v="Corridos"/>
    <s v="Cristian Chavez Liempi"/>
    <s v="Etapa 3 de 3"/>
    <s v="07/05/2022"/>
    <x v="5"/>
    <s v="06/06/2022"/>
    <s v="25/04/2022"/>
    <s v="11.582.773-1"/>
    <s v=""/>
    <s v="KESIA TORRES MELLADO"/>
    <s v="Mujer"/>
    <s v="Región de La Araucanía"/>
    <s v="Temuco"/>
    <s v="kesiatorresmelllado@gmail.com"/>
    <s v="987606961"/>
    <s v="11.582.773-1"/>
    <s v=""/>
    <s v="KESIA TORRES MELLADO"/>
    <s v="Canal web"/>
    <s v="FUNCIONARIA SUFRE ACCIDENTE DE TRABAJO, SE DOBLA DEDO MIENTRAS MANIPULA CARRO. RECIBE ATENCIÓN EN PRESTADOR CLÍNICO MAYOR Y MEDICO REVISA Y DA LICENCIA, SIN EMBARGO NO SE REALIZA NINGÚN EXAMEN APESAR DE LA INFLAMACIÓN Y EL DOLOR. FUNCIONARIA CONTINUA CON DOLOR AL TERMINO DE LM Y NO HA RECIBIDO NUEVAS PRESTACIONES."/>
    <s v="Via Teléfonica"/>
    <s v="kesiatorresmelllado@gmail.com"/>
    <s v=""/>
    <s v="987606961"/>
    <s v="CHILE"/>
    <s v="Entre 45 y 54"/>
    <s v="Media completa"/>
    <s v="Prestaciones médicas: Atención ambulatoria"/>
    <s v="Ley"/>
    <s v="Directo en el Organismo Administrador"/>
    <s v="Si"/>
    <s v="Trabajador dependiente protegido"/>
    <s v="Trabajador dependiente protegido"/>
    <s v="Región de La Araucanía"/>
    <s v="SI"/>
    <s v="Con fecha 28-04-2022, se solicita información para gestión de respuesta_x000a_Con fecha  02-06-2022, se recepciona información _x000a_Con fecha 06-06-2022, se solicita VB° por parte de DR_x000a_Con fecha 06-06-2022, se da respuesta a usuaria vía correo electrónico. "/>
    <s v="Estimada_x000a_KESIA YANIRE TORRES MELLADO_x000a_Presente_x000a_Junto con saludar, a través del presente se da respuesta a su reclamo N°290881 ingresado mediante nuestro_x000a_formulario OIRS, referido a atenciones clínicas._x000a_Este Instituto ha revisado su requerimiento, siendo posible informar mediante el presente lo siguiente:_x000a_Se procede a revisión de su situación expresada, donde podemos observar que con fecha 20-04-2022, sufre_x000a_accidente, el cual, mediante Resolución N° 1482881, es calificada como accidente del trabajo._x000a_Analizada la información clínica, podemos observar una demora en el agendamiento de horas, sin embargo, la_x000a_situación fue regularizada, actualmente en tratamiento, se realizaron exámenes de ecografía y resonancia_x000a_magnética para definir diagnósticos._x000a_Respecto de licencias médicas, estas se encuentran emitidas de manera continua sin afectar el reposo laboral de la_x000a_trabajadora._x000a_Visto lo anterior, actualmente se está otorgando la cobertura en tiempo y forma, siendo subsanados los_x000a_requerimientos señalados en su reclam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_x000a_"/>
    <s v="Finalizado con respuesta favorable"/>
    <s v="290881"/>
    <x v="0"/>
  </r>
  <r>
    <s v="327757"/>
    <s v="Reclamos"/>
    <s v=""/>
    <s v="Enrique Carrasco B"/>
    <s v="15/09/2022 11:05:48"/>
    <x v="5"/>
    <s v="23/09/2022 12:46:08"/>
    <s v="Preparación y Entrega de Respuesta"/>
    <s v="0"/>
    <s v="8"/>
    <s v="Corridos"/>
    <s v="Jose Luis Rojas Peralta"/>
    <s v="Etapa 3 de 3"/>
    <s v="27/09/2022"/>
    <x v="7"/>
    <s v="23/09/2022"/>
    <s v="15/09/2022"/>
    <s v="16.097.451-6"/>
    <s v=""/>
    <s v="ALEX ALEVY CURIEL"/>
    <s v="Hombre"/>
    <s v="Región Metropolitana de Santiago"/>
    <s v="Las Condes"/>
    <s v="bmaulen@spcc.cl"/>
    <s v="22352206"/>
    <s v="16.097.451-6"/>
    <s v=""/>
    <s v="ALEX ALEVY CURIEL"/>
    <s v="Canal web"/>
    <s v="Buenas tardes, a través de previred me están informado que yo soy afiliado al ISL como independiente, sin embargo, nunca he realizado una afiliación a dicha a entidad._x000a_Cómo pudo ser posible esto, si nunca he pagado imposiciones como independiente?"/>
    <s v="Correo Electrónico"/>
    <s v="bmaulen@spcc.cl"/>
    <s v=""/>
    <s v="22352206"/>
    <s v="CHILE"/>
    <s v="Entre 35 y 44"/>
    <s v="Universitaria completa"/>
    <s v="Afiliación o adhesión"/>
    <s v="Ley"/>
    <s v="Directo en el Organismo Administrador"/>
    <s v="No"/>
    <s v="Trabajador dependiente protegido"/>
    <s v="Trabajador dependiente protegido"/>
    <s v="Región Metropolitana de Santiago"/>
    <s v="NO"/>
    <s v="Respuesta enviada por CRM al correo bmaulen@spcc.cl"/>
    <s v=""/>
    <s v="Finalizado con respuesta favorable"/>
    <s v="327757"/>
    <x v="0"/>
  </r>
  <r>
    <s v="288847"/>
    <s v="Reclamos"/>
    <s v=""/>
    <s v="Cristina Soto L"/>
    <s v="09/02/2022 16:03:50"/>
    <x v="0"/>
    <s v="22/02/2022 16:32:26"/>
    <s v="Preparación y Entrega de Respuesta"/>
    <s v="0"/>
    <s v="13"/>
    <s v="Corridos"/>
    <s v="Cristina Soto Lopez"/>
    <s v="Etapa 3 de 3"/>
    <s v="21/02/2022"/>
    <x v="0"/>
    <s v="22/02/2022"/>
    <s v="09/02/2022"/>
    <s v="16.887.205-4"/>
    <s v=""/>
    <s v="JAVIER IGNACIO ORDOÑEZ VEGA"/>
    <s v="Hombre"/>
    <s v="Región de Valparaíso"/>
    <s v="Viña del Mar"/>
    <s v="javier.ignacio.ov@gmail.com"/>
    <s v="937314715"/>
    <s v="16.887.205-4"/>
    <s v=""/>
    <s v="JAVIER IGNACIO ORDOÑEZ VEGA"/>
    <s v="Canal Sucursal"/>
    <s v="Mi reclamo es la negligencias y mal servicio en isl, ya que me dirigi a isl sucursal viña a pedir información por la calificación de mi accidente como comun el día 21-01-22 me dijeron que no estaba la reca (siendo que el dia 20 me avisaron que me habían calificado mi accidente como comun) ese día se realizo una declaración jurada en la sucursal para que sirviera como apelación y realización hasta el día de hoy 09-02-22 no hay respuesta aun sobre ese trámite. _x000a_Dia 09-02-22 pido copia de mi licencia (en reemplazo por calificación) en la sucursal y me dicen que no cuentan con esta todavía y debo seguir esperando._x000a_Yo me accidente el día 13-01-22 (fractura de clavicula) y hasta el día de hoy no tengo ninguna respuesta de este instituto con claridad siendo que toda esta información debe ser entregada por ellos, siento que en todo sentido se han vulnerado mis derechos como trabajador, por dejarme desamparado en mi estado por el accidente que sufri en mi trabajo, no tomando en cuenta para nada lo dispuesto.por la ley 16.744."/>
    <s v="Correo Electrónico"/>
    <s v="javier.ignacio.ov@gmail.com"/>
    <s v=""/>
    <s v="937314715"/>
    <s v="CHILE"/>
    <s v="Entre 25 y 34"/>
    <s v="Superior técnica incompleta"/>
    <s v="Prestaciones económicas: Tiempo de otorgamiento de subsidios"/>
    <s v="Ley"/>
    <s v="Directo en el Organismo Administrador"/>
    <s v="No"/>
    <s v="Trabajador dependiente protegido"/>
    <s v="Trabajador dependiente protegido"/>
    <s v="Región de Valparaíso"/>
    <s v="NO"/>
    <s v="Se solicitó apoyo a la Unidad de Salud Laboral V región"/>
    <s v="ID DE RECLAMO: 288847_x000a_FECHA RESPUESTA: 21-02-2022_x000a_Estimado_x000a_Javier Ordoñez Vega_x000a_Presente_x000a_Junto con saludar, a través del presente se da respuesta a su reclamo N° 288847 ingresado mediante nuestro formulario OIRS, referido a apelación por calificación común de su accidente laboral del 13-01-2022, RECA y licencia de reemplazo. _x000a_Este Instituto ha revisado su requerimiento, siendo posible informar mediante el presente lo siguiente: que el 21-01-2022 cuando solicitó su RECA y licencia de reemplazo en Sucursal Viña del Mar, aún no estaban disponibles para su retiro por las tramitaciones administrativas que implican, mientras que los antecedentes que entregara en esa oportunidad, se derivaron a la Unidad de salud laboral para un nuevo análisis.  _x000a_Visto lo anterior, indicamos a usted que la RECA de su siniestro, mantuvo su calificación, la que podría modificarse, dependiendo del pronunciamiento de su apelación presentada a la Superintendencia de Seguridad Social – SUSESO. La RECA puede solicitarla en Sucursal o por el portal de transparencia. En cuanto a su licencia de reemplazo ya fue extendida por el nivel central con el folio 1-40131199, una vez recibida, será contactado por enfermera a cargo para su retiro, a fin de que la entregue ante la COMPIN para tramitarla por su previsión.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SAMUEL CHAVEZ MUÑOZ_x000a_DIRECCIÓN REGIONAL DE VALPARAISO_x000a_INSTITUTO DE SEGURIDAD LABORAL_x000a__x000a_CSL_x000a_"/>
    <s v="Finalizado con respuesta favorable"/>
    <s v="288847"/>
    <x v="0"/>
  </r>
  <r>
    <s v="290888"/>
    <s v="Reclamos"/>
    <s v=""/>
    <s v="Enrique Carrasco B"/>
    <s v="25/04/2022 22:23:09"/>
    <x v="3"/>
    <s v="20/05/2022 13:17:49"/>
    <s v="Preparación y Entrega de Respuesta"/>
    <s v="0"/>
    <s v="24"/>
    <s v="Corridos"/>
    <s v="Jose Luis Rojas Peralta"/>
    <s v="Etapa 3 de 3"/>
    <s v="07/05/2022"/>
    <x v="6"/>
    <s v="20/05/2022"/>
    <s v="25/04/2022"/>
    <s v="22.808.443-3"/>
    <s v=""/>
    <s v="Lorenia polet de los angeles soledad abad"/>
    <s v="Mujer"/>
    <s v="Región Metropolitana de Santiago"/>
    <s v="Estación Central"/>
    <s v="poletabad@gmail.com"/>
    <s v="933228118"/>
    <s v="22.808.443-3"/>
    <s v=""/>
    <s v="Lorenia polet de los angeles soledad abad"/>
    <s v="Canal web"/>
    <s v="Presento queja por no resolucion de mis licencias medicas emitidas ya el 25 de marzo....se ha cumplido 1 mes y aun no hay resolucion y menos el pago correspondiente"/>
    <s v="Correo Electrónico"/>
    <s v="poletabad@gmail.com"/>
    <s v=""/>
    <s v="933228118"/>
    <s v="PERU"/>
    <s v="Entre 25 y 3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poletabad@gmail.com"/>
    <s v=""/>
    <s v="Finalizado con respuesta favorable"/>
    <s v="290888"/>
    <x v="0"/>
  </r>
  <r>
    <s v="327752"/>
    <s v="Reclamos"/>
    <s v=""/>
    <s v="YOSELYN ANTIVILO"/>
    <s v="15/09/2022 10:00:09"/>
    <x v="5"/>
    <s v="21/09/2022 11:56:29"/>
    <s v="Preparación y Entrega de Respuesta"/>
    <s v="0"/>
    <s v="6"/>
    <s v="Corridos"/>
    <s v="Merlyn Eloisa Jopia Martin"/>
    <s v="Etapa 3 de 3"/>
    <s v="27/09/2022"/>
    <x v="7"/>
    <s v="21/09/2022"/>
    <s v="15/09/2022"/>
    <s v="15.018.427-4"/>
    <s v=""/>
    <s v="Jose Aguirre"/>
    <s v="Hombre"/>
    <s v="Región de Antofagasta"/>
    <s v="Antofagasta"/>
    <s v="maestranzajaguirre@gmail.com"/>
    <s v="975047978"/>
    <s v="15.018.427-4"/>
    <s v=""/>
    <s v="Jose Aguirre"/>
    <s v="Canal web"/>
    <s v="me llego pago por una licencia por la mitad de lo que gano al mes. yo tengo un gasto fijo de un millón ochocientos entre pensión alimenticia, hipotecarios, colegios y otras cosas. gano dos millones mensuales y la licencia se pago por un millón de pesos aprox. estoy con un accidente fractura en una pierna operada y tengo por lo menos para 3 meses mas. tengo entendido que el pago debe ser un promedio del liquido de los tres últimos meses._x000a_quedo atento a una re evaluación y a sus comentarios"/>
    <s v="Correo Electrónico"/>
    <s v="maestranzajaguirre@gmail.com"/>
    <s v=""/>
    <s v="975047978"/>
    <s v="CHILE"/>
    <s v="Entre 35 y 44"/>
    <s v="Universitaria completa"/>
    <s v="Prestaciones económicas: Cálculo de subsidios"/>
    <s v="Ley"/>
    <s v="Directo en el Organismo Administrador"/>
    <s v="No"/>
    <s v="Trabajador dependiente protegido"/>
    <s v="Trabajador dependiente protegido"/>
    <s v="Región de Antofagasta"/>
    <s v="NO"/>
    <s v="Se reviso SPM, SLME y se consulto con la Coordinadora de Subsidios Regional."/>
    <s v="Se adjunta oficio respuesta"/>
    <s v="Finalizado con respuesta favorable"/>
    <s v="327752"/>
    <x v="0"/>
  </r>
  <r>
    <s v="288854"/>
    <s v="Reclamos"/>
    <s v=""/>
    <s v="Roberto Quintana Burgos"/>
    <s v="09/02/2022 21:28:04"/>
    <x v="0"/>
    <s v="21/02/2022 13:05:55"/>
    <s v="Preparación y Entrega de Respuesta"/>
    <s v="0"/>
    <s v="11"/>
    <s v="Corridos"/>
    <s v="Cesar Alfonso Palma Torres"/>
    <s v="Etapa 3 de 3"/>
    <s v="21/02/2022"/>
    <x v="0"/>
    <s v="21/02/2022"/>
    <s v="09/02/2022"/>
    <s v="16.563.397-0"/>
    <s v=""/>
    <s v="Cristian Nanco Martínez"/>
    <s v="Hombre"/>
    <s v="Región de La Araucanía"/>
    <s v="Temuco"/>
    <s v="cristian.nanco.m@gmail.com"/>
    <s v="986612819"/>
    <s v="16.563.397-0"/>
    <s v=""/>
    <s v="Cristian Nanco Martínez"/>
    <s v="Canal web"/>
    <s v="El motivo de este reclamo es a fin de dejar en evidencia una serie de errores administrativos por parte del ISL que han derivado en un enorme atraso en el pago de mis licencias médicas más el rechazo de una de ellas, catalogadas todas como enfermedad profesional. _x000a_Tengo 3 licencias médicas como trabajador independiente; la primera de 2 semanas de fines de septiembre a principios de octubre del año pasado, que fue rechazada por Isapre Cruz Blanca y acogida por el ISL como enfermedad profesional (#3-059127479-1), por tal motivo fui derivado a la Clínica Red Salud Temuco para ser evaluado por profesional médico y psicólogo. Durante este tratamiento gratuito por parte del ISL he estado en constantes controles médicos y psicológicos en donde se me han otorgado 2 licencias más por parte de la Dra. Jindriska Lara, una por 30 días de diciembre 2021 (#3-062465075-1) y otra por 7 días como continuación de la anterior (# 3- 063764145-k), de las cuales a la fecha 09/02/2022 no se me han cancelado, lo cual me ha generado un enorme perjuicio económico. _x000a_Durante diciembre y enero he ido presencialmente a la sucursal del ISL en Temuco en varias ocasiones a fin de consultar sobre el estado de mis licencias, allí fui atendido por Epxio Orrego quien me comunica de un atraso en el pago de licencias médicas por reajuste presupuestario año 2022 para que se cancelen las licencias desde la segunda quincena de enero. Me solicita mis datos bancarios para depósito del pago de las licencias. _x000a_El día lunes 7 de febrero al no tener nuevos antecedentes, vuelvo nuevamente a ir a la sucursal ISL Temuco por el mismo motivo y me explican que solo 2 de las 3 licencias médicas fueron canceladas, pero el pago se realizó en una cuenta RUT del Banco Estado la cual esta hace muchos años inactiva ya que la saqué cuando era estudiante universitario. ¿No entiendo cómo pueden suponer que por ser trabajador a honorarios todos tenemos cuenta RUT? Me entero que los pagos fueron depositados el 02/02/22 por $1.473.330 y otro recién el 07/02/2022 por $687.498. Di mis datos en dos ocasiones para el depósito en mi cuenta del Banco Chile, a Epxio Orrego presencialmente y por vía mail a Cristian Chávez Liempi analista del ISL. Por lo que me explicaron deben reversar los pagos y depositarlos nuevamente a la cuenta correspondiente, lo cual demora otro tiempo más. Además, quien evaluó la última licencia profesional otorgado por médico de Uds., la rechazó por duplicidad de licencias, lo cual es obvio ya que como trabajador del sector público en salud tengo 2 contratos con el hospital de Temuco, uno a contrata y otro a honorarios por lo tanto necesito justificar la inasistencia en ambas, por eso 2 licencias por el mismo periodo. _x000a_Dejo entrever mi malestar una por la demora en el pago, ya que como todo chileno tengo cuentas por pagar y estas no esperan a nadie, lo cual obviamente no ayuda en mi recuperación, ya que sigo en tratamiento, además del perjuicio económico que esta situación conlleva."/>
    <s v="Correo Electrónico"/>
    <s v="cristian.nanco.m@gmail.com"/>
    <s v=""/>
    <s v="986612819"/>
    <s v="CHILE"/>
    <s v="Entre 35 y 44"/>
    <s v="Universitaria completa"/>
    <s v="Otros"/>
    <s v="Ley"/>
    <s v="Directo en el Organismo Administrador"/>
    <s v="No"/>
    <s v="Trabajador independiente protegido"/>
    <s v="Trabajador independiente protegido"/>
    <s v="Región de La Araucanía"/>
    <s v="NO"/>
    <s v="Reclamo respondido vía mail hoy 21-02-2022"/>
    <s v=""/>
    <s v="Finalizado con respuesta favorable"/>
    <s v="288854"/>
    <x v="0"/>
  </r>
  <r>
    <s v="290902"/>
    <s v="Reclamos"/>
    <s v=""/>
    <s v="Mario Garay Vega"/>
    <s v="26/04/2022 09:55:46"/>
    <x v="3"/>
    <s v="02/05/2022 16:44:39"/>
    <s v="Preparación y Entrega de Respuesta"/>
    <s v="0"/>
    <s v="6"/>
    <s v="Corridos"/>
    <s v="Jimena Alejandra Zarate Carrasco"/>
    <s v="Etapa 3 de 3"/>
    <s v="08/05/2022"/>
    <x v="6"/>
    <s v="02/05/2022"/>
    <s v="26/04/2022"/>
    <s v="13.325.063-8"/>
    <s v=""/>
    <s v="JUAN GONZALEZ MILLATUREO"/>
    <s v="Hombre"/>
    <s v="Región de Aysén del Gral. Carlos Ibáñez del Campo"/>
    <s v="Coyhaique"/>
    <s v="juangonzalezmillatureo608@gmail.com"/>
    <s v="994425644"/>
    <s v="13.325.063-8"/>
    <s v=""/>
    <s v="JUAN GONZALEZ MILLATUREO"/>
    <s v="Canal Sucursal"/>
    <s v="Yo soy paciente antiguo del ISL, y hace un año y medio estoy teniendo los siguientes problemas: _x000a__x000a_1. En mis controles médicos citados en la ciudad de Santiago en el hospital del trabajador, me han suspendido horas, cambiado el horario y también me han citado via online, la cual no me acomoda. _x000a__x000a_2. La horas al Neurólogo, para mi condición es sumamente importante que me vean presencialmente y no vía telefónica como lo han hecho hasta ahora. Lo anterior ya que cuando iba camino a la cita médica recibo un llamado de la Neuróloga para indicarme que no vaya y me atendió de esas manera.  _x000a__x000a_3.Hace casi un mes estoy esperando los resultados de exámenes médicos, los cuales no han sido enviados desde la ACHS al Hospital del Trabajador, causando un retraso también para que me atienda el especialista. _x000a__x000a_4.No existe claridad en los traslados, ya que en mi ultimo viaje a Santiago, estuve esperando en el aeropuerto 3 horas, sin saber la dirección del hotel donde me hospedaba, a su vez tuve que pagar el almuerzo de mi cuidadora dentro del aeropuerto._x000a__x000a_5.-En cada traslado para ir a las citas médicas, nadie se comunicaba conmigo para saber la hora en la que se presentaría el taxi , teniendo problemas ya que por ejemplo una cita médica era a las 12 del día y el taxi se presenta a las 8.30 de la mañana._x000a__x000a_6.-Solicité un reembolso hace más de un año y aún no tengo respuesta. _x000a__x000a_Y para terminar, mi molestia es simplemente por no tener una comunicación fluida con el ISL, las personas encargadas de gestionar mis traslados no  hacen el intento de llamarme, siempre tengo que acudir presencialmente a la sucursal en Coyhaique."/>
    <s v="Correo Electrónico"/>
    <s v="juangonzalezmillatureo608@gmail.com"/>
    <s v=""/>
    <s v="994425644"/>
    <s v="CHILE"/>
    <s v="Entre 45 y 54"/>
    <s v="Superior técnica completa"/>
    <s v="Prestaciones médicas: Atención ambulatoria"/>
    <s v="Ley"/>
    <s v="Directo en el Organismo Administrador"/>
    <s v="No"/>
    <s v="Trabajador dependiente protegido"/>
    <s v="Trabajador dependiente protegido"/>
    <s v="Región de Aysén del Gral. Carlos Ibáñez del Campo"/>
    <s v="NO"/>
    <s v="Se envía respuesta por correo electrónico "/>
    <s v="ID DE RECLAMO: 290902 _x000a_FECHA RESPUESTA: 02-05-2022_x000a_Estimado_x000a_JUAN GONZALEZ MILLATUREO _x000a_Presente _x000a__x000a__x000a_Junto con saludar, a través del presente se da respuesta a su reclamo N° 290902 ingresado mediante nuestro formulario OIRS, referido a la molestia con nuestra institución._x000a_Este Instituto ha revisado su requerimiento, siendo posible informar mediante el presente lo siguiente: _x000a_1.- Revisamos su situación y nuestra enfermera encargada, Sra. Paola Ilic se contactó con Ud. De manera presencial y se aclaró la situación presentada sobre los traslados, a su vez, se reforzó con prestador (ACHS) la entrega de información sobre sus traslados._x000a_2.- En cuanto al reembolso, está siendo revisado a nivel central. (se entregaron formalmente los antecedentes con fecha 09-03-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Sin otro particular, le saluda atentamente;_x000a__x000a__x000a__x000a__x000a__x000a__x000a__x000a_                                                    MARIO GARAY VEGA_x000a_DIRECCIÓN REGIONAL DE AYSEN_x000a_INSTITUTO DE SEGURIDAD LABORAL_x000a__x000a_JZC_x000a_"/>
    <s v="Finalizado con respuesta favorable"/>
    <s v="290902"/>
    <x v="0"/>
  </r>
  <r>
    <s v="327767"/>
    <s v="Reclamos"/>
    <s v=""/>
    <s v="Laura Rojas Cerda"/>
    <s v="15/09/2022 12:08:25"/>
    <x v="5"/>
    <s v="03/10/2022 15:31:43"/>
    <s v="Preparación y Entrega de Respuesta"/>
    <s v="0"/>
    <s v="18"/>
    <s v="Corridos"/>
    <s v="Laura Gabriela Rojas Cerda"/>
    <s v="Etapa 3 de 3"/>
    <s v="27/09/2022"/>
    <x v="8"/>
    <s v="03/10/2022"/>
    <s v="15/09/2022"/>
    <s v="9.716.231-k"/>
    <s v=""/>
    <s v="Liliana Pnto Venegas"/>
    <s v="Mujer"/>
    <s v="Región de Valparaíso"/>
    <s v="Viña del Mar"/>
    <s v="lilypinto187@gmail.com"/>
    <s v="988260080"/>
    <s v="9.716.231-k"/>
    <s v=""/>
    <s v="Liliana Pnto Venegas"/>
    <s v="Canal web"/>
    <s v="A traves del ISL me trasladan a kinesiología a la clinica Reñaca. El transporte del día Miercoles 14 de Sept no llegó a buscarme para asistir a Kine y perdí la terapia. _x000a_Siempre mandan a diferentes personas, llego tarde a mis sesiones de kine donde me cuestionan por llegar tarde._x000a_Me llaman a las 12 de la noche para ver el traslado_x000a_La persona que no llegó a buscarme es _x000a_De nombre Luis ? 56936582872_x000a_A las 16:57 hrs lo llamo y dice estar en viña_x000a_A esa hora no alcanzo a llegar a terapia_x000a_No asisto"/>
    <s v="Correo Electrónico"/>
    <s v="lilypinto187@gmail.com"/>
    <s v=""/>
    <s v="988260080"/>
    <s v="CHILE"/>
    <s v="Entre 55 y 64"/>
    <s v="Superior técnica completa"/>
    <s v="Prestaciones médicas: Atención ambulatoria"/>
    <s v="Ley"/>
    <s v="Directo en el Organismo Administrador"/>
    <s v="No"/>
    <s v="Trabajador dependiente protegido"/>
    <s v="Trabajador dependiente protegido"/>
    <s v="Región de Valparaíso"/>
    <s v="NO"/>
    <s v="Se solicitan antecedentes a la encargada de transportes de Salud laboral regional"/>
    <s v="ID DE RECLAMO: 327767_x000a_FECHA RESPUESTA: 03-10-2022_x000a__x000a_Estimada_x000a_Sra. Liliana Pinto Venegas_x000a_Presente_x000a_Junto con saludar, a través del presente se da respuesta a su reclamo N° 327767 ingresado mediante nuestro formulario OIRS, referido a retraso en la llegada del transporte que la traslada a las terapias kinesiológicas, lo que se ha traducido en perdida de horas y en particular el miércoles 14 de septiembre no la fueron a buscar._x000a_Este Instituto ha revisado su requerimiento, siendo posible informar que se solicita a la empresa de transporte que es encargada de trasladarla a sus terapias que nos indique que ha ocurrido con sus traslados._x000a_Visto lo anterior, informamos que la empresa de transporte nos informa que con regularidad se le llega a buscar una hora antes a su domicilio y el día 14 de septiembre se comunicaron con usted vía mensaje para que les indicara la dirección, pero que no obtuvieron respuesta, finalmente la llamaron y usted desistió de asistir, ya que consideraba que no alcanzaría a llegar, según lo que indica la empresa lograban llegar a la hora. Lamentamos los inconvenientes ocurridos y agradecemos que nos informará lo que le sucedió, ya que nos sirve para mejorar nuestra atención y evaluar a nuestros prestadores médico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
    <s v="Finalizado con respuesta favorable"/>
    <s v="327767"/>
    <x v="0"/>
  </r>
  <r>
    <s v="323671"/>
    <s v="Reclamos"/>
    <s v=""/>
    <s v="Margarita Meneses"/>
    <s v="05/07/2022 21:28:57"/>
    <x v="1"/>
    <s v="08/07/2022 15:42:08"/>
    <s v="Preparación y Entrega de Respuesta"/>
    <s v="0"/>
    <s v="2"/>
    <s v="Corridos"/>
    <s v="Marcela Katlyn Maureira Santander"/>
    <s v="Etapa 3 de 3"/>
    <s v="17/07/2022"/>
    <x v="1"/>
    <s v="08/07/2022"/>
    <s v="05/07/2022"/>
    <s v="23.106.354-4"/>
    <s v=""/>
    <s v="Edwin omar alvez carrillo"/>
    <s v="Hombre"/>
    <s v="Región de Antofagasta"/>
    <s v="Calama"/>
    <s v="edwinomaralvezcarrillo500@gmail.com"/>
    <s v="934471022"/>
    <s v="23.106.354-4"/>
    <s v=""/>
    <s v="Edwin omar alvez carrillo"/>
    <s v="Canal Sucursal"/>
    <s v="Que cuando entro a postular al ife labora que da el estado no puedo registrarmel me sale que mi correo es invalido que caso mi correo electrónico es edwinomaralvezcarrillo500@gmail.com  mi número celular es934471022"/>
    <s v="Correo Electrónico"/>
    <s v="edwinomaralvezcarrillo500@gmail.com"/>
    <s v=""/>
    <s v="934471022"/>
    <s v="PERU"/>
    <s v="Entre 45 y 54"/>
    <s v="Superior técnica completa"/>
    <s v="Otros"/>
    <s v="Extra Ley"/>
    <s v="Otro"/>
    <s v="No"/>
    <s v="otro"/>
    <s v="otro"/>
    <s v="Región de Antofagasta"/>
    <s v="NO"/>
    <s v="Se consulta por página SENCE, reclamo no corresponde a ISL."/>
    <s v="Se adjunta Oficio de respuesta "/>
    <s v="Finalizado con respuesta favorable"/>
    <s v="323671"/>
    <x v="2"/>
  </r>
  <r>
    <s v="290897"/>
    <s v="Reclamos"/>
    <s v=""/>
    <s v="Enrique Carrasco B"/>
    <s v="26/04/2022 09:20:12"/>
    <x v="3"/>
    <s v="24/05/2022 16:23:22"/>
    <s v="Preparación y Entrega de Respuesta"/>
    <s v="0"/>
    <s v="28"/>
    <s v="Corridos"/>
    <s v="Jose Luis Rojas Peralta"/>
    <s v="Etapa 3 de 3"/>
    <s v="08/05/2022"/>
    <x v="6"/>
    <s v="24/05/2022"/>
    <s v="26/04/2022"/>
    <s v="10.349.509-1"/>
    <s v=""/>
    <s v="LORRAINE DE LAIRE PEIRANO"/>
    <s v="Mujer"/>
    <s v="Región Metropolitana de Santiago"/>
    <s v="Providencia"/>
    <s v="ldelaire@negociosjuridicos.cl"/>
    <s v="968785770"/>
    <s v="10.349.509-1"/>
    <s v=""/>
    <s v="LORRAINE DE LAIRE PEIRANO"/>
    <s v="Canal web"/>
    <s v="Estimados, soy paciente Ley por accidente laboral el 28 de sep del 2020, y me atiendo en el Hospital de la ACHS en Bustamante, mis reclamos son los siguientes:_x000a__x000a_1.- Desde mi accidente me atiende una profesional psicóloga, quien me atiende telefónicamente, o sea me llaman a mi celular y se hace la consulta, hoy fui al hospital, porque me tocaba hora con el Psiquiatra y consulto por la hora a la psicóloga, y se me informa que me habían llamado 2 veces por teléfono y que yo no conteste y con eso se termina la prestación médica._x000a__x000a_El procedimiento de la ACHS es arbitrario, ya que no tienen ninguna constancia de que me llamaron efectivamente, solo un registro interno, y no existe respaldo como correo o mensaje de texto, donde se deje constancia de la citación o cambio de hora,  por lo que solicito se me reintegre el profesional de Psicología para mi terapia y recuperación._x000a__x000a_2.- Además hoy tenía Psiquiatra las 11.00 horas, llegó al hospital y se me informa que el médico estaba de vacaciones y que la hora se me había cambiado para el 26 de mayo de 2022, igualmente se me dice: &quot;la llamaron por teléfono y usted no contestó&quot;._x000a__x000a_Reiteradamente el procedimiento de la ACHS es arbitrario, por lo que solicito se implemente un sistema de registro tanto de las horas no presenciales como de los cambios de horas médicas, radiología y toda prestación que esté sujeta a hora, además informó  que el hospital no tienen ningún sistema de atención al paciente, salvo unas papeletas que se dejan en un buzón y esperar respuesta al correo."/>
    <s v="Correo Electrónico"/>
    <s v="ldelaire@negociosjuridicos.cl"/>
    <s v=""/>
    <s v="968785770"/>
    <s v=""/>
    <s v=""/>
    <s v=""/>
    <s v="Prestaciones médicas: Atención hospitalaria"/>
    <s v="Ley"/>
    <s v="Directo en el Organismo Administrador"/>
    <s v="Si"/>
    <s v="Trabajador dependiente protegido"/>
    <s v="Trabajador dependiente protegido"/>
    <s v="Región Metropolitana de Santiago"/>
    <s v="NO"/>
    <s v="Respuesta enviada por CRM al correo ldelaire@negociosjuridicos.cl"/>
    <s v=""/>
    <s v="Finalizado con respuesta favorable"/>
    <s v="290897"/>
    <x v="0"/>
  </r>
  <r>
    <s v="290898"/>
    <s v="Reclamos"/>
    <s v=""/>
    <s v="Enrique Carrasco B"/>
    <s v="26/04/2022 09:25:32"/>
    <x v="3"/>
    <s v="23/05/2022 11:55:16"/>
    <s v="Preparación y Entrega de Respuesta"/>
    <s v="0"/>
    <s v="27"/>
    <s v="Corridos"/>
    <s v="Jose Luis Rojas Peralta"/>
    <s v="Etapa 3 de 3"/>
    <s v="08/05/2022"/>
    <x v="6"/>
    <s v="23/05/2022"/>
    <s v="26/04/2022"/>
    <s v="9.390.484-2"/>
    <s v=""/>
    <s v="Hilda Salas Mejias"/>
    <s v="Mujer"/>
    <s v="Región Metropolitana de Santiago"/>
    <s v="Maipú"/>
    <s v="jlopez1512@icloud.com"/>
    <s v="940012400"/>
    <s v="9.390.484-2"/>
    <s v=""/>
    <s v="Hilda Salas Mejias"/>
    <s v="Canal telefónico"/>
    <s v="Solicito urgente fecha de pago de mi licencia medica del 12/03/2022_x0009_la cual al día de hoy 26 de abril del presente aun no se me paga, esto me esta ocasionando serias consecuencias económicas ya que no e percibido sueldo desde marzo, e ido a oficina presencial y e llamado sin embargo no te tenido informacion del pago. por lo anterior solicito vuestra ayuda como OIRS para que mi licencia medica sea pagada lo antes posible. además desde el día que me accidente (15-07-2021) e tenido mes a mes problemas con el pago de la licencia medica ya que mes a mes demora demasiado en ser pagada."/>
    <s v="Via Teléfonica"/>
    <s v="jlopez1512@icloud.com"/>
    <s v=""/>
    <s v="940012400"/>
    <s v="CHILE"/>
    <s v="Entre 55 y 6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jlopez1512@icloud.com"/>
    <s v=""/>
    <s v="Finalizado con respuesta favorable"/>
    <s v="290898"/>
    <x v="0"/>
  </r>
  <r>
    <s v="325714"/>
    <s v="Reclamos"/>
    <s v=""/>
    <s v="Laura Rojas Cerda"/>
    <s v="11/08/2022 18:47:44"/>
    <x v="2"/>
    <s v="29/08/2022 16:08:18"/>
    <s v="Preparación y Entrega de Respuesta"/>
    <s v="0"/>
    <s v="17"/>
    <s v="Corridos"/>
    <s v="Laura Gabriela Rojas Cerda"/>
    <s v="Etapa 3 de 3"/>
    <s v="23/08/2022"/>
    <x v="2"/>
    <s v="29/08/2022"/>
    <s v="11/08/2022"/>
    <s v="8.661.108-2"/>
    <s v=""/>
    <s v="IVAN   PINILLA GUTIERREZ"/>
    <s v="Hombre"/>
    <s v="Región de Valparaíso"/>
    <s v="Villa Alemana"/>
    <s v="pinillaivan27reparaciones@gmail.com"/>
    <s v="953111644"/>
    <s v="8.661.108-2"/>
    <s v=""/>
    <s v="IVAN   PINILLA GUTIERREZ"/>
    <s v="Canal web"/>
    <s v="Buenas tardes, junto con saludar, realizo este requerimiento por el no pago de 7 licencias medicas pendientes. En reiteradas ocasiones he asistido de forma presencial y telemática a realizar reclamos con todos los documentos que solicitan, cuento con todos los certificados emitidos por la doctora (psiquiatra). Las licencias pendientes de pago son las siguientes: diciembre 2021 folio 8241593 / marzo 2022 folio 9664381 / abril 2022 folio 9914245/ mayo 2022 folio 10205867 / junio 2022 folio 10621511 / julio 2022 folio 11049979 / agosto 2022 folio 11419716. _x000a_Cabe destacar que el no pago de estas licencias medicas emitidas por una persona profesional me ha perjudicado económica, emocional, física y psicológicamente. He tenido que recurrir a prestamos para poder solventar mi periodo de tratamiento y remedios. _x000a_Favor su ayuda con el pago inmediato de estas licencias medicas."/>
    <s v="Correo Electrónico"/>
    <s v="pinillaivan27reparaciones@gmail.com"/>
    <s v=""/>
    <s v="953111644"/>
    <s v="CHILE"/>
    <s v="Entre 55 y 64"/>
    <s v="Media técnica completa"/>
    <s v="Prestaciones económicas: Cálculo de subsidios"/>
    <s v="Extra Ley"/>
    <s v="Directo en el Organismo Administrador"/>
    <s v="Si"/>
    <s v="Trabajador no protegido"/>
    <s v="Trabajador no protegido"/>
    <s v="Región de Valparaíso"/>
    <s v="NO"/>
    <s v="Se revisa sistema de afiliación"/>
    <s v="ID DE RECLAMO: 325714_x000a_FECHA RESPUESTA: 29-08-2022_x000a__x000a_Estimado_x000a_Don Iván Pinilla Gutierrez_x000a_Presente_x000a_Junto con saludar, a través del presente se da respuesta a su reclamo N° 325714 ingresado mediante nuestro formulario OIRS, referido al no pago de 7 licencias médicas emitidas por un psiquiatra, indica que ha presentado todos los antecedentes y que esto se ha traducido en un enorme perjuicio económico._x000a_Este Instituto ha revisado su requerimiento, siendo posible informar que al revisar su RUT en nuestro sistema usted no se encuentra afiliado a ISL._x000a_Visto lo anterior, informamos que en conversación telefónica sostenida con usted el día 29-08-2022,  nos indica que la licencias médicas corresponden a salud común (tipo1), razón por la cual se le explica que presentó el Reclamo en Instituto de Seguridad y que debió hacer en COMPIN. De igual forma se ingresó su reclamo en dicho organismo siendo su número de seguimiento el 1833291.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desfavorable"/>
    <s v="325714"/>
    <x v="2"/>
  </r>
  <r>
    <s v="325726"/>
    <s v="Reclamos"/>
    <s v=""/>
    <s v="PATRICIA ANGELICA ACUñA BARRIGA"/>
    <s v="12/08/2022 09:57:26"/>
    <x v="2"/>
    <s v="08/09/2022 09:17:46"/>
    <s v="Preparación y Entrega de Respuesta"/>
    <s v="0"/>
    <s v="26"/>
    <s v="Corridos"/>
    <s v="Patricia Angelica Acuña Barriga"/>
    <s v="Etapa 3 de 3"/>
    <s v="24/08/2022"/>
    <x v="7"/>
    <s v="08/09/2022"/>
    <s v="12/08/2022"/>
    <s v="19.122.409-4"/>
    <s v=""/>
    <s v="Manuel Hinojosa Avello"/>
    <s v="Hombre"/>
    <s v="Región del Biobío"/>
    <s v="Concepción"/>
    <s v="mahinojosaa@udd.cl"/>
    <s v="998397839"/>
    <s v="19.122.409-4"/>
    <s v=""/>
    <s v="Manuel Hinojosa"/>
    <s v="Canal web"/>
    <s v="Estimados, llevo más de tres semana esperando respuesta formal por el estado de mi caso, no he recibido actualización ni del pgo de mi licencia ni tampoco me han agendado control médico, me tome un Scanner de tórax hace casi 3 semanas, no tengo el informe, no me han dado el alta tampoco, he enviado 4 correos, he llamado sin respuesta."/>
    <s v="Correo Electrónico"/>
    <s v="mahinojosaa@udd.cl"/>
    <s v=""/>
    <s v="998397839"/>
    <s v="CHILE"/>
    <s v="Entre 25 y 34"/>
    <s v="Universitaria completa"/>
    <s v="Prestaciones médicas: Tiempos de espera"/>
    <s v="Ley"/>
    <s v="Directo en el Organismo Administrador"/>
    <s v="Si"/>
    <s v="Trabajador independiente protegido"/>
    <s v="Trabajador independiente protegido"/>
    <s v="Región del Biobío"/>
    <s v="SI"/>
    <s v="Se sube respaldo a CRM y se cierra caso con fecha de hoy 08/09/2022. Se informa telefónicamente a usuario que el pago de su Licencia Médica se hará el próximo martes 13/09."/>
    <s v=""/>
    <s v="Finalizado con respuesta favorable"/>
    <s v="325726"/>
    <x v="0"/>
  </r>
  <r>
    <s v="288859"/>
    <s v="Reclamos"/>
    <s v=""/>
    <s v="Enrique Carrasco B"/>
    <s v="10/02/2022 10:37:03"/>
    <x v="0"/>
    <s v="02/03/2022 14:01:07"/>
    <s v="Preparación y Entrega de Respuesta"/>
    <s v="0"/>
    <s v="20"/>
    <s v="Corridos"/>
    <s v="Rodrigo Perez Flores"/>
    <s v="Etapa 3 de 3"/>
    <s v="22/02/2022"/>
    <x v="9"/>
    <s v="02/03/2022"/>
    <s v="10/02/2022"/>
    <s v="26.120.851-2"/>
    <s v=""/>
    <s v="ALEXANDER AGUIRRE GIRALDO"/>
    <s v="Hombre"/>
    <s v="Región Metropolitana de Santiago"/>
    <s v="Puente Alto"/>
    <s v="alexander.aguirregiraldo@gmail.com"/>
    <s v="56963525343"/>
    <s v="26.120.851-2"/>
    <s v=""/>
    <s v="ALEXANDER AGUIRRE GIRALDO"/>
    <s v="Canal web"/>
    <s v="Estimados; le comento que el dia 10 de enero presente a traves de un correo electronico la tramitacion de mi licencia numero 6422961167 con fecha de inicio 7 de enero 2022 por 30 dias, la cual fue aceptada, hoy al 10 de febrero de 2022, Aun no tengo fecha de pago, tuve un accidente en moto, ya llevo dos cirugias y no es posible que se demoren tanto en tramitar mi licencia medica, tengo deudas que pagar y no tengo otra fuente de ingreso. agradecere desde ya su gestion para se efectue el pago de licencia a la brevedad posible."/>
    <s v="Correo Electrónico"/>
    <s v="alexander.aguirregiraldo@gmail.com"/>
    <s v=""/>
    <s v="56963525343"/>
    <s v="COLOMBIA"/>
    <s v="Entre 35 y 44"/>
    <s v="Media completa"/>
    <s v="Prestaciones económicas: Tiempo de otorgamiento de subsidios"/>
    <s v="Ley"/>
    <s v="Directo en el Organismo Administrador"/>
    <s v="Si"/>
    <s v="Trabajador independiente protegido"/>
    <s v="Trabajador independiente protegido"/>
    <s v="Región Metropolitana de Santiago"/>
    <s v="NO"/>
    <s v="lm en precontraloría_x000a_pasa a calculo 01-03, se consulta por fecha estimada de apgo"/>
    <s v=""/>
    <s v="Finalizado con respuesta favorable"/>
    <s v="288859"/>
    <x v="0"/>
  </r>
  <r>
    <s v="327770"/>
    <s v="Reclamos"/>
    <s v=""/>
    <s v="Felipe Jara A"/>
    <s v="15/09/2022 12:13:17"/>
    <x v="5"/>
    <s v="20/09/2022 16:06:48"/>
    <s v="Preparación y Entrega de Respuesta"/>
    <s v="0"/>
    <s v="5"/>
    <s v="Corridos"/>
    <s v="Maria Monserrat Moreno Calzada"/>
    <s v="Etapa 3 de 3"/>
    <s v="27/09/2022"/>
    <x v="7"/>
    <s v="20/09/2022"/>
    <s v="15/09/2022"/>
    <s v="14.285.964-5"/>
    <s v=""/>
    <s v="MARIA ELBA ARIAS"/>
    <s v="Mujer"/>
    <s v="Región del Maule"/>
    <s v="Curicó"/>
    <s v="administracion@kortafrut.cl"/>
    <s v="752577220"/>
    <s v="77.447.471-4"/>
    <s v=""/>
    <s v="AGRICOLA SAN SEBASTIAN LTDA"/>
    <s v="Canal web"/>
    <s v="SOMOS UNA EMPRESA LA CUAL PAGA LAS COTIZACIONES PREVISIONALES DE LOS TRABAJADORES CUANDO CORRESPONDE.  EL DIA 13 DE SEPTIEMBRE POR UN PROBLEMA DE SISTEMA DEL BANCO NO SE CARGÓ EL PAGO DE LAS COTIZACIONES DÁNDONOS CUENTA CUANDO YA EL PLAZO ESTABA EXPIRADO. PAGAMOS MUCHO DINERO EN ESTAS IMPOSICIONES POR LO TANTO LOS INTERESES Y MULTAS FUERON DEMASIADOS, CASO EN EL CUAL NO ESTAMOS DE ACUERDO. SOLICITAMOS A USTEDES RECONSIDERAR LOS GASTOS POR INTERESES Y MULTAS QUE ES BASTANTE ELEVADO PARA NOSOTROS, FUERON CERCA DE $3.000.000  EXTRAS POR ESTE CONCEPTO. LA VERDAD NO ESTAMOS EN CONDICIONES DE GENERAR GASTOS EXTRAS, POR ESTA ES LA RAZÓN SOLICITAMOS CONSIDEREN NUESTRA SOLICITUD DEBIDO A QUE NO FUE CON INTENCIÓN EL PAGO ATRASADO._x000a_NUESTRA EMPRESA ES AGRICOLA SAN SEBASTIAN LTDA RUT 77.447.471-4_x000a_EN ESPERA DE UNA FAVORABLE RESPUESTA"/>
    <s v="Correo Electrónico"/>
    <s v="administracion@kortafrut.cl"/>
    <s v=""/>
    <s v=""/>
    <s v="CHILE"/>
    <s v="Entre 45 y 54"/>
    <s v="No responde"/>
    <s v="Otros"/>
    <s v="Ley"/>
    <s v="Directo en el Organismo Administrador"/>
    <s v="No"/>
    <s v="Empresa no adherente o afiliada"/>
    <s v="Empresa no adherente o afiliada"/>
    <s v="Región del Maule"/>
    <s v="NO"/>
    <s v="CARTA RESPUESTA RECLAMO ID N° 327770"/>
    <s v="_x000a__x000a_Estimada_x000a_María Alba Arias_x000a_Presente_x000a_ _x000a_Junto con saludar, a través del presente se da respuesta a su reclamo N° 327770, ingresado mediante nuestro formulario OIRS, referido a  pago de intereses y multas por pago fuera de plazo._x000a_Este Instituto ha revisado su requerimiento, siendo posible informar mediante el presente lo siguiente: _x000a_Analizando su situación, que dice relación con pago fuera de plazo de las cotizaciones de su empresa generando intereses y multas, se informa que su empresa Agrícola San Sebastián Limitada, con Rut. 77.447.471-4 pertenece a la Mutualidad:  Asociación Chilena de Seguridad (ACHS), por lo tanto, es en esa Mutualidad donde usted debe realizar consult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_x000a__x000a__x000a__x000a__x000a__x000a_"/>
    <s v="Finalizado con respuesta favorable"/>
    <s v="327770"/>
    <x v="0"/>
  </r>
  <r>
    <s v="323684"/>
    <s v="Reclamos"/>
    <s v=""/>
    <s v="Laura Rojas Cerda"/>
    <s v="06/07/2022 12:03:43"/>
    <x v="1"/>
    <s v="26/07/2022 15:30:22"/>
    <s v="Preparación y Entrega de Respuesta"/>
    <s v="0"/>
    <s v="20"/>
    <s v="Corridos"/>
    <s v="Laura Gabriela Rojas Cerda"/>
    <s v="Etapa 3 de 3"/>
    <s v="18/07/2022"/>
    <x v="1"/>
    <s v="26/07/2022"/>
    <s v="06/07/2022"/>
    <s v="17.355.924-0"/>
    <s v=""/>
    <s v="Ariel bechan"/>
    <s v="Hombre"/>
    <s v="Región de Valparaíso"/>
    <s v="Valparaíso"/>
    <s v="ariel.bechan@gmail.com"/>
    <s v="988033899"/>
    <s v="17.355.924-0"/>
    <s v=""/>
    <s v="Ariel bechan"/>
    <s v="Canal web"/>
    <s v="Hace más de un mes se me extendieron 2 licencias médicas por enfermedad Laboral. Aún no recibo el pago de las mismas. Espero respuesta y pronto pago. _x000a_De antemano, gracias"/>
    <s v="Correo Electrónico"/>
    <s v="ariel.bechan@gmail.com"/>
    <s v=""/>
    <s v="988033899"/>
    <s v="CHILE"/>
    <s v="Entre 25 y 34"/>
    <s v="Universitaria completa"/>
    <s v="Prestaciones económicas: Cálculo de subsidios"/>
    <s v="Ley"/>
    <s v="Directo en el Organismo Administrador"/>
    <s v="Si"/>
    <s v="Trabajador independiente protegido"/>
    <s v="Trabajador independiente protegido"/>
    <s v="Región de Valparaíso"/>
    <s v="NO"/>
    <s v="Se revisa sesión Banco Estado de ISL"/>
    <s v="ID DE RECLAMO: 323684_x000a_FECHA RESPUESTA: 26-07-2022_x000a__x000a_Estimado_x000a_Don Ariel Bechan_x000a_Presente_x000a_ Junto con saludar, a través del presente se da respuesta a su reclamo N° 323684 ingresado mediante nuestro formulario OIRS, referido a la demora en el pago de dos licencias médicas._x000a_Este Instituto ha revisado su requerimiento, siendo posible informar que ambas licencias médicas se encuentran gestionadas._x000a_Visto lo anterior, informamos a usted que las dos licencias médicas fueran pagadas a través de un deposito en su cuenta corriente el día 11-07-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3684"/>
    <x v="0"/>
  </r>
  <r>
    <s v="290918"/>
    <s v="Reclamos"/>
    <s v=""/>
    <s v="Andres Eladio Zuñiga Lopez"/>
    <s v="26/04/2022 13:21:22"/>
    <x v="3"/>
    <s v="28/04/2022 10:04:40"/>
    <s v="Preparación y Entrega de Respuesta"/>
    <s v="0"/>
    <s v="1"/>
    <s v="Corridos"/>
    <s v="Daniela Alejandra Moran Valenzuela"/>
    <s v="Etapa 3 de 3"/>
    <s v="08/05/2022"/>
    <x v="3"/>
    <s v="28/04/2022"/>
    <s v="26/04/2022"/>
    <s v="19.679.398-4"/>
    <s v=""/>
    <s v="Bastian aranguiz Gutiérrez"/>
    <s v="Hombre"/>
    <s v="Región del Libertador Gral. Bernardo O'Higgins"/>
    <s v="Graneros"/>
    <s v="basti.aranguiz@outlook.com"/>
    <s v="986663410"/>
    <s v="19.679.398-4"/>
    <s v=""/>
    <s v="Bastian aranguiz Gutiérrez"/>
    <s v="Canal web"/>
    <s v="Tuve un accidente de trayecto el pasado 1 de marzo, el cual se emitió licencia por 30 días, finalizando el 30 de aquel mes, siendo el 11 de abril el plazo de 30 días hábiles para el pago de aquella licencia, ya han pasado 43 días hábiles y aún no me cancelan la primera licencia, me he comunicado por diferentes medios y la respuesta es la misma, tengo que esperar."/>
    <s v="Correo Electrónico"/>
    <s v="basti.aranguiz@outlook.com"/>
    <s v=""/>
    <s v="986663410"/>
    <s v="CHILE"/>
    <s v="Entre 18 y 24 años"/>
    <s v="Universitaria incompleta"/>
    <s v="Prestaciones económicas: Cálculo de subsidios"/>
    <s v="Ley"/>
    <s v="Directo en el Organismo Administrador"/>
    <s v="No"/>
    <s v="Trabajador independiente protegido"/>
    <s v="Trabajador independiente protegido"/>
    <s v="Región del Libertador Gral. Bernardo O'Higgins"/>
    <s v="NO"/>
    <s v="INFORMACIÓN NIVEL CENTRAL"/>
    <s v="ID DE RECLAMO: 290918_x000a_FECHA RESPUESTA: 28-04-2022_x000a__x000a_Estimado Bastián Aranguiz Gutiérrez_x000a_Presente_x000a__x000a_ Junto con saludar, a través del presente se da respuesta a sus reclamos N° 290918, ingresado mediante nuestro formulario OIRS, referido al pago de su licencia médica._x000a_Este Instituto ha revisado su requerimiento, siendo posible informar mediante el presente lo siguiente: Lamentamos el atraso del pago de su primera licencia, analizaremos nuestros procesos para evitar casos como el suyo._x000a_Visto lo anterior, indicamos a usted que la licencia emitida se encuentra aprobada y calculada, el pago estará disponible en su cuenta de Banco Falabella informada en 5 días hábile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JOSE GRANADA MENESES_x000a_DIRECCIÓN REGIONAL DE O´HIGGINS_x000a_INSTITUTO DE SEGURIDAD LABORAL_x000a__x000a_DMV_x000a_"/>
    <s v="Finalizado con respuesta favorable"/>
    <s v="290918"/>
    <x v="0"/>
  </r>
  <r>
    <s v="288864"/>
    <s v="Reclamos"/>
    <s v=""/>
    <s v="Enrique Carrasco B"/>
    <s v="10/02/2022 12:46:18"/>
    <x v="0"/>
    <s v="16/02/2022 10:52:06"/>
    <s v="Preparación y Entrega de Respuesta"/>
    <s v="0"/>
    <s v="5"/>
    <s v="Corridos"/>
    <s v="Rodrigo Perez Flores"/>
    <s v="Etapa 3 de 3"/>
    <s v="22/02/2022"/>
    <x v="0"/>
    <s v="16/02/2022"/>
    <s v="10/02/2022"/>
    <s v="18.114.834-9"/>
    <s v=""/>
    <s v="evelyn villegas"/>
    <s v="Mujer"/>
    <s v="Región Metropolitana de Santiago"/>
    <s v="Santiago"/>
    <s v="evelynvillegas695@gmail.com"/>
    <s v="962497808"/>
    <s v=""/>
    <s v="520311005"/>
    <s v="evelyn villegas"/>
    <s v="Canal web"/>
    <s v="Informo que con fecha de hoy 10-02-22 me contacto a call center de ISL en donde me informan que una de mis licencias medicas ha sido rechazada. La licencia es la folio N° 64003689-3, que parte desde el día 06-01-22 al 26-01-22. Dicha situación me parece una grave vulneración de derechos hacia mi persona puesto que me encuentro con diagnostico de fractura de mi pie derecho, permaneciendo con controles activos con medico de ISL en Hospital de Profesor y con bota ortopédica hasta el prox. control medico, situación que me ha impedido volver a mi trabajo dada la lenta recuperación de mi diagnostico medico, dado que se proyecta una recuperación de 4 a 6 meses. señalar además que, no he sido notificada personalmente de dicho rechazo de mi licencia medica, habiéndome enterado el día de hoy en contacto con call center de ISL, lo que es grave dado que además se redujo el pago de mis licencias anteriores lo que me ha traído consecuencias en lo económico. _x000a_Solicito dar respuesta a lo anterior puesto que se ha ocasionado un gran menoscabo a mi persona y salud mental."/>
    <s v="Correo Electrónico"/>
    <s v="evelynvillegas695@gmail.com"/>
    <s v=""/>
    <s v="962497808"/>
    <s v="CHILE"/>
    <s v="Entre 25 y 34"/>
    <s v="Postgrado"/>
    <s v="Prestaciones económicas: Tiempo de otorgamiento de subsidios"/>
    <s v="Ley"/>
    <s v="Directo en el Organismo Administrador"/>
    <s v="No"/>
    <s v="Trabajador independiente protegido"/>
    <s v="Trabajador independiente protegido"/>
    <s v="Región Metropolitana de Santiago"/>
    <s v="NO"/>
    <s v="se orienta para realizar recurso reposición"/>
    <s v=""/>
    <s v="Finalizado con respuesta favorable"/>
    <s v="288864"/>
    <x v="0"/>
  </r>
  <r>
    <s v="290912"/>
    <s v="Reclamos"/>
    <s v=""/>
    <s v="Enrique Carrasco B"/>
    <s v="26/04/2022 12:15:44"/>
    <x v="3"/>
    <s v="12/05/2022 10:51:07"/>
    <s v="Preparación y Entrega de Respuesta"/>
    <s v="0"/>
    <s v="15"/>
    <s v="Corridos"/>
    <s v="Jose Luis Rojas Peralta"/>
    <s v="Etapa 3 de 3"/>
    <s v="08/05/2022"/>
    <x v="6"/>
    <s v="12/05/2022"/>
    <s v="26/04/2022"/>
    <s v="24.462.946-6"/>
    <s v=""/>
    <s v="Elton Jhon calderon zamora"/>
    <s v="Hombre"/>
    <s v="Región Metropolitana de Santiago"/>
    <s v="La Reina"/>
    <s v="segundocalderon1121@hotmail.com"/>
    <s v="940823202"/>
    <s v="24.462.946-6"/>
    <s v=""/>
    <s v="Elton Jhon calderon zamora"/>
    <s v="Canal correo físico/postal"/>
    <s v="Desde q me han dado las prestaciones médicas acá en la mutual de seguridad ubicado ala altura del metro ecuador. Han Sido muy inhumano hoy tuve psiquiatra se supone que va lo solicite por el accidente q tuve. Y q paso en lugar de ayudarme salí peor con sus preguntas en me dice w si yo nesecito tratamiento q para w voy. Q q hago aquí. Cual es la idea no lo sé pero si se q en este momento quería tirarme del piso del médico. Falta de comprensión. Así q no se llegó a terminar la seción y me dijo si quieres irte andate me dijo y me fui"/>
    <s v="Correo Electrónico"/>
    <s v="segundocalderon1121@hotmail.com"/>
    <s v=""/>
    <s v="940823202"/>
    <s v="PERU"/>
    <s v="Entre 35 y 44"/>
    <s v="Media técnica incompleta"/>
    <s v="Prestaciones médicas: Atención hospitalaria"/>
    <s v="Ley"/>
    <s v="Directo en el Organismo Administrador"/>
    <s v="Si"/>
    <s v="Trabajador dependiente protegido"/>
    <s v="Trabajador dependiente protegido"/>
    <s v="Región Metropolitana de Santiago"/>
    <s v="NO"/>
    <s v="Respuesta enviada por sistema CRM al correo segundocalderon1121@hotmail.com"/>
    <s v=""/>
    <s v="Finalizado con respuesta favorable"/>
    <s v="290912"/>
    <x v="0"/>
  </r>
  <r>
    <s v="327777"/>
    <s v="Reclamos"/>
    <s v=""/>
    <s v="Laura Rojas Cerda"/>
    <s v="15/09/2022 12:24:17"/>
    <x v="5"/>
    <s v="04/10/2022 16:49:20"/>
    <s v="Preparación y Entrega de Respuesta"/>
    <s v="0"/>
    <s v="19"/>
    <s v="Corridos"/>
    <s v="Laura Gabriela Rojas Cerda"/>
    <s v="Etapa 3 de 3"/>
    <s v="27/09/2022"/>
    <x v="8"/>
    <s v="04/10/2022"/>
    <s v="15/09/2022"/>
    <s v="8.939.755-3"/>
    <s v=""/>
    <s v="MARIA GEMA PAVEZ PEREZ"/>
    <s v="Mujer"/>
    <s v="Región de Valparaíso"/>
    <s v="San Antonio"/>
    <s v="mgepaperez@gmail.com"/>
    <s v="993463774"/>
    <s v="8.939.755-3"/>
    <s v=""/>
    <s v="MARIA GEMA PAVEZ PEREZ"/>
    <s v="Canal web"/>
    <s v="se adeuda licencia de agosto.-"/>
    <s v="Correo Electrónico"/>
    <s v="mgepaperez@gmail.com"/>
    <s v=""/>
    <s v="993463774"/>
    <s v="CHILE"/>
    <s v="Entre 55 y 64"/>
    <s v=""/>
    <s v="Prestaciones económicas: Cálculo de subsidios"/>
    <s v="Ley"/>
    <s v="Directo en el Organismo Administrador"/>
    <s v="Si"/>
    <s v="Trabajador dependiente protegido"/>
    <s v="Trabajador dependiente protegido"/>
    <s v="Región de Valparaíso"/>
    <s v="NO"/>
    <s v="Se revisa sistema de licencias médicas"/>
    <s v="ID DE RECLAMO: 327777_x000a_FECHA RESPUESTA: 04-10-2022_x000a__x000a_Estimada_x000a_Sra. María Pávez Pérez_x000a_Presente_x000a_Junto con saludar, a través del presente se da respuesta a su reclamo N° 327777 ingresado mediante nuestro formulario OIRS, referido a deuda en el pago de licencia de agosto 2022._x000a_Este Instituto ha revisado su requerimiento, siendo posible informar que la licencia por la cual consulta se encuentra tramitada._x000a_Visto lo anterior, informamos que la licencia médica folio 74034940-6 que cubre el periodo del 29-07-2022 al 27-08-2022 fue pagada a través de un depósito en cuenta corriente BCI el 10-08-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7777"/>
    <x v="0"/>
  </r>
  <r>
    <s v="288865"/>
    <s v="Reclamos"/>
    <s v=""/>
    <s v="Enrique Carrasco B"/>
    <s v="10/02/2022 13:37:11"/>
    <x v="0"/>
    <s v="01/03/2022 11:13:58"/>
    <s v="Preparación y Entrega de Respuesta"/>
    <s v="0"/>
    <s v="18"/>
    <s v="Corridos"/>
    <s v="Veronica Cavieres Risco"/>
    <s v="Etapa 3 de 3"/>
    <s v="22/02/2022"/>
    <x v="9"/>
    <s v="01/03/2022"/>
    <s v="10/02/2022"/>
    <s v="17.199.457-8"/>
    <s v=""/>
    <s v="Leonor Navarrete"/>
    <s v="Mujer"/>
    <s v="Región de Los Ríos"/>
    <s v="Corral"/>
    <s v="linavarrete@miuandes.cl"/>
    <s v="968364491"/>
    <s v="17.199.457-8"/>
    <s v=""/>
    <s v="Leonor Navarrete"/>
    <s v="Canal web"/>
    <s v="Buenas tardes. Quisiera hacer un reclamo por la lenta y pésima atención que he recibido en Clínica Alemana de Valdivia tras atenderme ahí. Tuve un accidente el 18 de enero cuando me dirigía desde mi trabajo a una reunión laboral, donde la puerta del auto se cerró violentamente sobre mi tobillo izquierdo mientras me subía, atrapándome la pierna. Fui a consultar a la Urgencia de dicho recinto el día jueves 20 debido al intenso dolor y malestar que sentía y que seguía teniendo, especialmente en mi rodilla. Esa primera vez que consulté en urgencias ni siquiera se me hizo examen alguno para evaluar lo que pasaba y descartar lesiones. A la semana siguiente tuve que volver a consultar, ya que el dolor seguía presente y no disminuía pese a estar en reposo sin moverme salvo para cosas estrictamente necesarias. En dicha oportunidad, o sea, la segunda vez que fui a Urgencias, solo se me hicieron rayos X, de los cuales solicité se me diera una copia, lo que me fue denegado en dicho recinto. Esto es una clara vulneración de mis derechos como paciente. A la fecha de este reclamo, no he sido atendida por un médico especialista ni se ha gestionado dicha consulta, sino que solo por una médico general, lo que no está mal en primera instancia pero a estas alturas es poco lógico, ya que que lo que sea que tengo debe verlo un médico traumatólogo. El motivo para no gestionar la atención con especialista es que &quot;en estas fechas es imposible encontrar horas&quot;. El examen ordenado por la médico general, esto es, ecografías de rodilla y tobillo, se me hizo recién el 5 de febrero. Dicho examen se debió realizar en cuanto consulté en urgencias la primera vez o como máximo en el reingreso. Llevo casi un mes desde que consulté por primera vez por mi accidente y hasta la fecha no tengo dignóstico ni tratamiento, con las consecuencias físicas, morales, económicas y laborales que ello significa. Todas estas demoras y falta de gestión han significado un desmedro continuo para mi y mi calidad de vida, además de perjuicios de diversa índole, ya que no puedo realizar actividades básicas tan simples y cotidianas como caminar al baño o subir escaleras sin sufrir dolor, el cuál no mejora para nada ni con reposo, los medicamentos recetados o con el paso de los días. Antes de mi accidente yo era una persona sana y activa. Jamás había tenido problemas de ésta índole, menos de rodilla, que es lo que mayores problemas me causa.  Manifesté este hecho desde un principio no siendo jamás escuchada. Todo ha sido una falta de gestión supina, descoordinaciones y pésimas atenciones que no han llegado a nada, logrando solo desestabilizar mi situación laboral y perjudicarme. De haber sabido que esto sería así, nunca hubiera aceptado la atención por el ISL cuando me pasaron los formularios en la Clínica y hubiera buscado la forma de atenderme particularmente aunque significara endeudarme. Dejo este reclamo sin esperanzas de respuestas o soluciones, que ha sido la tónica de mi experiencia."/>
    <s v="Correo Electrónico"/>
    <s v="linavarrete@miuandes.cl"/>
    <s v=""/>
    <s v="968364491"/>
    <s v="CHILE"/>
    <s v="Entre 25 y 34"/>
    <s v="Universitaria completa"/>
    <s v="Prestaciones médicas: Atención ambulatoria"/>
    <s v="Ley"/>
    <s v="Directo en el Organismo Administrador"/>
    <s v="Si"/>
    <s v="Trabajador dependiente protegido"/>
    <s v="Trabajador dependiente protegido"/>
    <s v="Región de Los Ríos"/>
    <s v="NO"/>
    <s v="Se envía respuesta por CRM"/>
    <s v=""/>
    <s v="Finalizado con respuesta favorable"/>
    <s v="288865"/>
    <x v="0"/>
  </r>
  <r>
    <s v="290924"/>
    <s v="Reclamos"/>
    <s v=""/>
    <s v="PATRICIA ANGELICA ACUñA BARRIGA"/>
    <s v="26/04/2022 15:57:07"/>
    <x v="3"/>
    <s v="06/05/2022 13:05:47"/>
    <s v="Preparación y Entrega de Respuesta"/>
    <s v="0"/>
    <s v="9"/>
    <s v="Corridos"/>
    <s v="Patricia Angelica Acuña Barriga"/>
    <s v="Etapa 3 de 3"/>
    <s v="08/05/2022"/>
    <x v="6"/>
    <s v="06/05/2022"/>
    <s v="26/04/2022"/>
    <s v="9.594.842-1"/>
    <s v=""/>
    <s v="SONIA DEL CARMEN VASQUEZ COLIL"/>
    <s v="Mujer"/>
    <s v="Región del Biobío"/>
    <s v="Talcahuano"/>
    <s v="soniavcolil@gmail.com"/>
    <s v="940852849"/>
    <s v="9.594.842-1"/>
    <s v=""/>
    <s v="SONIA DEL CARMEN VASQUEZ COLIL"/>
    <s v="Canal web"/>
    <s v="estimados mi última licencia médica fue emitida el 28-03-2022, a la fecha sin pago, me indicaron que estaba en revisión, pero realmente ha pasado mucho tiempo, y es el principal ingreso que tengo, agradezco revisen el caso y por favor me den respuesta.  licencia folio 68252790-0"/>
    <s v="Via Teléfonica"/>
    <s v="soniavcolil@gmail.com"/>
    <s v=""/>
    <s v="940852849"/>
    <s v="CHILE"/>
    <s v="Entre 45 y 54"/>
    <s v="Media completa"/>
    <s v="Prestaciones económicas: Tiempo de otorgamiento de subsidios"/>
    <s v="Ley"/>
    <s v="Directo en el Organismo Administrador"/>
    <s v="No"/>
    <s v="Trabajador dependiente protegido"/>
    <s v="Trabajador dependiente protegido"/>
    <s v="Región del Biobío"/>
    <s v="NO"/>
    <s v="Se cierra caso ID 290924 y se sube respaldo a CRM Licencia médica ser´´a cancela en 6 días hábiles a contar de la fecha de hoy."/>
    <s v=""/>
    <s v="Finalizado con respuesta favorable"/>
    <s v="290924"/>
    <x v="0"/>
  </r>
  <r>
    <s v="290925"/>
    <s v="Reclamos"/>
    <s v=""/>
    <s v="Enrique Carrasco B"/>
    <s v="26/04/2022 16:00:31"/>
    <x v="3"/>
    <s v="20/05/2022 13:20:00"/>
    <s v="Preparación y Entrega de Respuesta"/>
    <s v="0"/>
    <s v="23"/>
    <s v="Corridos"/>
    <s v="Jose Luis Rojas Peralta"/>
    <s v="Etapa 3 de 3"/>
    <s v="08/05/2022"/>
    <x v="6"/>
    <s v="20/05/2022"/>
    <s v="26/04/2022"/>
    <s v="12.286.143-0"/>
    <s v=""/>
    <s v="VICTOR ADRIAN SALAS VASQUEZ"/>
    <s v="Hombre"/>
    <s v="Región Metropolitana de Santiago"/>
    <s v="El Bosque"/>
    <s v=""/>
    <s v="998996219"/>
    <s v="12.286.143-0"/>
    <s v=""/>
    <s v="VICTOR ADRIAN SALAS VASQUEZ"/>
    <s v="Canal web"/>
    <s v="ESTIMADOS QUISIERA SABER CUANTO TIEMPO MAS SE VAN A DEMORAR EN PAGARME LAS LICENCIAS MEDICAS, YA QUE HAN PASADO MAS DE 1 MES Y MEDIO Y AUN NO HAY RESPUESTA, LLAMO PARA SABER EL ESTADO Y ME DICEN QUE SE ENCUENTRA EN ESTADISTICAS, Y ASI PASAN Y PASAN LOS DIAS Y NO HAY RESPUESTA. Y NO SE PONEN EN EL CASO MIO YA QUE NO CUENTO CON DINERO, Y TENGO CUENTAS IMPAGAS, Y AUN NO ME RESPONDEN, LA VERDAD ES QUE NECESITO UNA FECHA DE PAGO, PARA PODER CUMPLIR CON MIS OBLIGACIONES. ME PARECE INSOLITO QUE SIENDO DE LA MISMA INSTITUCION LA LICENCIA MEDICA, EL PROCESO DE PAGO SEA TAN LENTO, CONSIDERANDO QUE UN ESPECIALISTA DE LA MISMA INSTITUCION ME OTORGO EL REPOSO."/>
    <s v="Via Teléfonica"/>
    <s v=""/>
    <s v=""/>
    <s v="998996219"/>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victor190@hotmail.cl"/>
    <s v=""/>
    <s v="Finalizado con respuesta favorable"/>
    <s v="290925"/>
    <x v="0"/>
  </r>
  <r>
    <s v="290921"/>
    <s v="Reclamos"/>
    <s v=""/>
    <s v="Andres Eladio Zuñiga Lopez"/>
    <s v="26/04/2022 13:59:44"/>
    <x v="3"/>
    <s v="27/04/2022 14:45:35"/>
    <s v="Preparación y Entrega de Respuesta"/>
    <s v="0"/>
    <s v="1"/>
    <s v="Corridos"/>
    <s v="Elizabeth Otilia Tapia Valdes"/>
    <s v="Etapa 3 de 3"/>
    <s v="08/05/2022"/>
    <x v="3"/>
    <s v="27/04/2022"/>
    <s v="26/04/2022"/>
    <s v=""/>
    <s v="46433823"/>
    <s v="RAUL RIQUELME SALINAS"/>
    <s v="Hombre"/>
    <s v="Región del Libertador Gral. Bernardo O'Higgins"/>
    <s v="Rancagua"/>
    <s v="paoomaet@hotmail.com"/>
    <s v="962604876"/>
    <s v="4.643.382-3"/>
    <s v=""/>
    <s v="RAUL RIQUELME SALINAS"/>
    <s v="Canal web"/>
    <s v="Buenas Tardes , segunda vez que me dirigo por esta vía dado que en febrero se notifico resolución de Compín en donde se reconocía enfermedad profesional  silicosis , se estaba a la espera de realizar el calculo para la pensión parcial , pero nosotros no hemos obtenido el contrato . La verdad que si están las cotizaciones mi duda es por que no se puede realizar un estimado de esa información , ya vamos casi para los tres meses y no veo avances . MUCHAS GRACIAS si me pueden dar  alguna indicación o como se va a resolver esto se agradece"/>
    <s v="Correo Electrónico"/>
    <s v="paoomaet@hotmail.com"/>
    <s v=""/>
    <s v="962604876"/>
    <s v="CHILE"/>
    <s v="Más de 65"/>
    <s v="Básica completa o menos"/>
    <s v="Prestaciones económicas: Tiempo de otorgamiento de pensiones"/>
    <s v="Ley"/>
    <s v="Directo en el Organismo Administrador"/>
    <s v="No"/>
    <s v="Trabajador dependiente protegido"/>
    <s v="Trabajador dependiente protegido"/>
    <s v="Región del Libertador Gral. Bernardo O'Higgins"/>
    <s v="NO"/>
    <s v="Se entrega respuesta a reclamo con fecha 27-04-2022"/>
    <s v="ID DE RECLAMO: 290921_x000a_FECHA RESPUESTA: 27-04-2022_x000a__x000a_Estimado _x000a_Raúl Riquelme Salinas _x000a_Presente_x000a_ _x000a_Junto con saludar, a través del presente se da respuesta a su reclamo N° 290921 ingresado mediante nuestro formulario OIRS, referido a Solicitud de Pensión de Invalidez Parcial por Enfermedad Profesional._x000a__x000a_Este Instituto ha revisado su requerimiento, siendo posible informar mediante el presente lo siguiente: Realizada la solicitud de beneficio a la unidad de Prestaciones económicas del Instituto de Seguridad Laboral, se nos informa que el empleador más cercano a la fecha del inicio de la incapacidad resuelta por Seremi de Salud O’Higgins en Resolución N°19, Es el Centro Español de Instrucción y recreación de Rancagua, Rut. 70.595.100-4, empresa adherente a Mutual ACHS. Por este motivo su expediente fue derivado a dicho organismo, por corresponder a ellos impetrar el beneficio de Pensión. Los antecedentes fueron remitidos vía correo electrónico al Sr. Maitxaule Aricua Ramírez, Analista de cuentas ACHS quien con fecha 11-04-2022, dio acuse de recibo de la documentación._x000a__x000a_Visto lo anterior, indicamos a usted que para consultas sobre el estado de su solicitud, debe dirigirse a Mutual ACHS o utilizar alguna de sus plataformas digitales, ya que tal como se le ha informado a través de nuestra Asistente Social, su solicitud no corresponde ser tramitada en nuestra Institución. 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_x000a_JOSÉ GRANADA MENESES_x000a_DIRECCIÓN REGIONAL DE OHIGGINS_x000a_INSTITUTO DE SEGURIDAD LABORAL_x000a__x000a_ETV_x000a__x000a_"/>
    <s v="Finalizado con respuesta favorable"/>
    <s v="290921"/>
    <x v="0"/>
  </r>
  <r>
    <s v="288874"/>
    <s v="Reclamos"/>
    <s v=""/>
    <s v="Juan Pablo Alvarado"/>
    <s v="10/02/2022 17:30:48"/>
    <x v="0"/>
    <s v="21/02/2022 15:47:03"/>
    <s v="Preparación y Entrega de Respuesta"/>
    <s v="0"/>
    <s v="10"/>
    <s v="Corridos"/>
    <s v="Juan Pablo Alvarado Lecaros"/>
    <s v="Etapa 3 de 3"/>
    <s v="22/02/2022"/>
    <x v="0"/>
    <s v="21/02/2022"/>
    <s v="10/02/2022"/>
    <s v="13.725.198-1"/>
    <s v=""/>
    <s v="DANIELA ANDREA VERDUGO CASTRO"/>
    <s v="Mujer"/>
    <s v="Región del Biobío"/>
    <s v="Talcahuano"/>
    <s v="verdugo.daniela@gmail.com"/>
    <s v="976015980"/>
    <s v="13.725.198-1"/>
    <s v=""/>
    <s v="DANIELA ANDREA VERDUGO CASTRO"/>
    <s v="Otro"/>
    <s v="Estimados_x000a_Junto con saludar, solicito información sobre licencia medica._x000a_El día Jueves 6 de enero DE 2022 fui notificada como contacto estrecho laboral, desde ese día guarde cuarentena, en mi domicilio junto a mi grupo familiar(dos hijas menores de 5 años)  hasta el día 11 de enero. Al presentar síntomas  acudí a urgencias de clínica bio bio  el día jueves 13 del presente donde se diagnosticó faringitis y realizó un PCR. El día viernes 14 fui notificada por covid positivo, debiendo realizar cuarentena hasta el día domingo 16._x000a_Mi licencia medica finalizo el día 16, pero mi grupo familiar fue notificado como contacto estrecho, mis hijas de 3 y 5 años deberían  cumplir cuarentena hasta el día sábado 22, debiendo estar a su cuidado hasta esa fecha. Ellas presentaron congestión nasal, tos, dolor de garganta una de ellas. _x000a_Según reporta mi empleador se recibieron 3 licencias médicas... una de ellas mal emitida con folio 8711476-7, que correspondería a los días en que mis hijas debieron estar en cuarentena. Desde el día 17 al 21 de enero debería tener licencia  medica, por ser cuidadora de las niñas. _x000a_Solicito puedan dar respuesta a la brevedad posible."/>
    <s v="Correo Electrónico"/>
    <s v="verdugo.daniela@gmail.com"/>
    <s v=""/>
    <s v="976015980"/>
    <s v="CHILE"/>
    <s v="Entre 35 y 44"/>
    <s v="Universitaria completa"/>
    <s v="Otros"/>
    <s v="Ley"/>
    <s v="Directo en el Organismo Administrador"/>
    <s v="No"/>
    <s v="Trabajador dependiente protegido"/>
    <s v="Trabajador dependiente protegido"/>
    <s v="Región del Biobío"/>
    <s v="NO"/>
    <s v="se sube a CRM"/>
    <s v="si"/>
    <s v="Finalizado con respuesta favorable"/>
    <s v="288874"/>
    <x v="0"/>
  </r>
  <r>
    <s v="329842"/>
    <s v="Reclamos"/>
    <s v=""/>
    <s v="Enrique Carrasco B"/>
    <s v="21/10/2022 11:37:56"/>
    <x v="4"/>
    <s v="27/10/2022 15:37:31"/>
    <s v="Preparación y Entrega de Respuesta"/>
    <s v="0"/>
    <s v="6"/>
    <s v="Corridos"/>
    <s v="Jose Luis Rojas Peralta"/>
    <s v="Etapa 3 de 3"/>
    <s v="02/11/2022"/>
    <x v="8"/>
    <s v="27/10/2022"/>
    <s v="21/10/2022"/>
    <s v="20.576.107-1"/>
    <s v=""/>
    <s v="Natalia Vielma"/>
    <s v="Mujer"/>
    <s v="Región Metropolitana de Santiago"/>
    <s v="San Ramón"/>
    <s v="nataliavielma6@gmail.com"/>
    <s v="959368912"/>
    <s v="20.576.107-1"/>
    <s v=""/>
    <s v="Natalia Vielma"/>
    <s v="Canal web"/>
    <s v="Hace ya un mes tuve un accidente de trabajo por el cual me atendí por el ISL, me dieron 15 días de licencia de las cuales solo me pagaron 5, la razón por que excedía los días de reposo, no entiendo como esta entidad puede cuestionar a sus propios médicos los cuales están asociados, acudí a hacer el recurso de reposición del cual aun no tengo respuesta, adjunto todos los documentos que pedían, ya no se como demostrar que efectivamente me caí, quede lesionada mal sin poder trabajar por 15 días y no me los pagan, uno no se cae por querer, uno no va a querer perder días de trabajo pagados por estar con licencia, bueno en mi caso no... no puedo entender bajo que parámetros ustedes rebajan una licencia que es de accidente de trabajo del cual estuve con yeso y bota ortopédica sin poder moverme por el dolor y ustedes se toman la atribución de cuestionar eso... hay gente que miente para poder solicitar una licencia y le pagan todos los días y uno que es un caso real de accidente lo cuestionan y le quitan dinero... lo encuentro lo mas insólito y falta de criterio posible, creía en este servicio hasta que me paso esto... que certeza tengo de que si en algún momento que pase otro accidente que paguen mis días, voy a tener que venir mal herida a trabajar por que ustedes lo pueden cuestionar y no creer lo que el doctor estime como días de reposo?... no se que parámetros tomo la contraloría medica de este organismo, pero que me hayan rebajado los días por que ellos creían que en 5 días me iba a a mejorar, siendo que ellos no me atendieron."/>
    <s v="Correo Electrónico"/>
    <s v="nataliavielma6@gmail.com"/>
    <s v=""/>
    <s v="959368912"/>
    <s v="CHILE"/>
    <s v="Entre 18 y 24 años"/>
    <s v="Universitaria incompleta"/>
    <s v="Prestaciones económicas: Cálculo de subsidios"/>
    <s v="Ley"/>
    <s v="Directo en el Organismo Administrador"/>
    <s v="No"/>
    <s v="Trabajador dependiente protegido"/>
    <s v="Trabajador dependiente protegido"/>
    <s v="Región Metropolitana de Santiago"/>
    <s v="NO"/>
    <s v="Respuesta enviada por CRM al correo nataliavielma6@gmail.com"/>
    <s v=""/>
    <s v="Finalizado con respuesta favorable"/>
    <s v="329842"/>
    <x v="0"/>
  </r>
  <r>
    <s v="288892"/>
    <s v="Reclamos"/>
    <s v=""/>
    <s v="Silvia Lagos V"/>
    <s v="11/02/2022 11:31:36"/>
    <x v="0"/>
    <s v="17/02/2022 12:20:38"/>
    <s v="Preparación y Entrega de Respuesta"/>
    <s v="0"/>
    <s v="6"/>
    <s v="Corridos"/>
    <s v="Maria Monserrat Moreno Calzada"/>
    <s v="Etapa 3 de 3"/>
    <s v="23/02/2022"/>
    <x v="0"/>
    <s v="17/02/2022"/>
    <s v="11/02/2022"/>
    <s v=""/>
    <s v="9097842k"/>
    <s v="Miguel Parra Olave"/>
    <s v="Hombre"/>
    <s v="Región del Maule"/>
    <s v="Talca"/>
    <s v="mig.parra.olave@gmail.com"/>
    <s v="972136599"/>
    <s v=""/>
    <s v="9097842k"/>
    <s v="Miguel Parra Olave"/>
    <s v="Canal web"/>
    <s v="Es insólito que cada vez que hablo con un ejecutivo me dan información distinta respecto de mi situación como cotizante, esto cuando pido un certificado de accidentabilidad, exceptuando a una sra de apellido Flores...pero como siempre les gusta sorprender, hoy lo insólito además fue que en la video atención la ejecutiva  a través de la plataforma video atención no tenía sonido y por ello no hubo comunicación verbal...es decir, imagino que para ello se implementó el sistema??!!!%%%$$$!!!????"/>
    <s v="Correo Electrónico"/>
    <s v="mig.parra.olave@gmail.com"/>
    <s v=""/>
    <s v="972136599"/>
    <s v="CHILE"/>
    <s v=""/>
    <s v="Postgrado"/>
    <s v="Otros"/>
    <s v="Ley"/>
    <s v="Directo en el Organismo Administrador"/>
    <s v="No"/>
    <s v="Empresa adherente o afiliada"/>
    <s v="Empresa adherente o afiliada"/>
    <s v="Región del Maule"/>
    <s v="NO"/>
    <s v="CARTA RESPUESTA A RECLAMO"/>
    <s v="Estimada_x000a_Miguel Parra Olave_x000a_Presente_x000a_ _x000a_Junto con saludar, a través del presente se da respuesta a su reclamo N°288892, ingresado mediante nuestro formulario OIRS, referido a dificultad para solicitar Certificado de Accidentabilidad._x000a_Este Instituto ha revisado su requerimiento, siendo posible informar mediante el presente lo siguiente: Para solicitar Certificados;  ya sea de Afiliación, Accidentabilidad o de Siniestralidad en nuestro Instituto, se puede efectuar de dos formas:  una de ellas es que acuda el  Representante Legal de su empresa o bien un tercero con poder notarial, que acredite que representa a la empresa a solicitarlos a nuestra Sucursal, ubicada en calle 4 Norte N° 1154 (entre 4 y 5 Oriente) y la otra forma, es que el Representante Legal, con su clave única, ingrese  nuestra página web:  www.isl.gob.cl en el banner OFICINA VIRTUAL y solicitar que le asocien a su empresa.  Una vez realizado este trámite, procederemos a revisar cotizaciones canceladas y verificación del Representante Legal de la empresa a fin de dar visto bueno para poder gestionar dichos documentos en líne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8892"/>
    <x v="0"/>
  </r>
  <r>
    <s v="288894"/>
    <s v="Reclamos"/>
    <s v=""/>
    <s v="Enrique Carrasco B"/>
    <s v="11/02/2022 12:12:39"/>
    <x v="0"/>
    <s v="17/02/2022 12:01:31"/>
    <s v="Preparación y Entrega de Respuesta"/>
    <s v="0"/>
    <s v="5"/>
    <s v="Corridos"/>
    <s v="Jose Luis Rojas Peralta"/>
    <s v="Etapa 3 de 3"/>
    <s v="23/02/2022"/>
    <x v="0"/>
    <s v="17/02/2022"/>
    <s v="11/02/2022"/>
    <s v="7.623.917-7"/>
    <s v=""/>
    <s v="PATRICIA ARANEDA HUAIQUIMILLA"/>
    <s v="Mujer"/>
    <s v="Región Metropolitana de Santiago"/>
    <s v="La Reina"/>
    <s v="patricia.araneda@auren.cl"/>
    <s v="991308712"/>
    <s v="77.579.230-2"/>
    <s v=""/>
    <s v="ASESORIAS E INVERSIONES LAS PATAGUAS LTDA"/>
    <s v="Canal web"/>
    <s v="EVUALUAR TASA DE 5,01% LEY 16.744 ES DEMASIADO ALTA PARA UNA EMPRESA DE INVERSIONES QUE TIENE 1 TRABAJADOR QUE NUNCA HA PRESENTADO UN SINIESTRO,"/>
    <s v="Correo Electrónico"/>
    <s v="patricia.araneda@auren.cl"/>
    <s v=""/>
    <s v="991308712"/>
    <s v="CHILE"/>
    <s v="Entre 55 y 64"/>
    <s v="Universitaria completa"/>
    <s v="Tasa de cotización"/>
    <s v="Ley"/>
    <s v="Directo en el Organismo Administrador"/>
    <s v="No"/>
    <s v="otro"/>
    <s v="Empresa adherente o afiliada"/>
    <s v="Región Metropolitana de Santiago"/>
    <s v="NO"/>
    <s v="Respuesta enviada por sistema CRM al correo patricia.araneda@auren.cl"/>
    <s v=""/>
    <s v="Finalizado con respuesta favorable"/>
    <s v="288894"/>
    <x v="0"/>
  </r>
  <r>
    <s v="329861"/>
    <s v="Reclamos"/>
    <s v=""/>
    <s v="PATRICIA ANGELICA ACUñA BARRIGA"/>
    <s v="21/10/2022 12:52:21"/>
    <x v="4"/>
    <s v="21/10/2022 16:04:23"/>
    <s v="Preparación y Entrega de Respuesta"/>
    <s v="13"/>
    <s v="13"/>
    <s v="Corridos"/>
    <s v="Patricia Angelica Acuña Barriga"/>
    <s v="Etapa 2 de 3"/>
    <s v="02/11/2022"/>
    <x v="4"/>
    <s v=""/>
    <s v="21/10/2022"/>
    <s v="20.256.790-8"/>
    <s v=""/>
    <s v="Genesis Carvajal"/>
    <s v="Mujer"/>
    <s v="Región del Biobío"/>
    <s v="Concepción"/>
    <s v="genesiscarvajal.espinoza@hotmail.com"/>
    <s v="956048774"/>
    <s v="20.256.790-8"/>
    <s v=""/>
    <s v="Genesis Carvajal"/>
    <s v="Canal web"/>
    <s v="Hace algunos meses deje de recibir mi asignación familiar, hice un reclamo y se me hizo el pago retroactivo de mi asignación, sin darme alguna razón de cual fue el motivode que algunos meses no se me haya pagado. _x000a_Hoy estamos a fines de octubre y nuevamente no me fue pagada la asignación familiar._x000a_Quien reciben este Pago es mi madre, a la cual se le paga por medio de su liquidación de pension._x000a__x000a_Dejo datos de mi madre  para facilitar respuesta:_x000a_- Roxana Beatriz Espinoza Salazar _x000a_- 10.294.042-3"/>
    <s v="Correo Electrónico"/>
    <s v="genesiscarvajal.espinoza@hotmail.com"/>
    <s v=""/>
    <s v="956048774"/>
    <s v="CHILE"/>
    <s v="Entre 18 y 24 años"/>
    <s v="Universitaria incompleta"/>
    <s v="Prestaciones económicas: Tiempo de otorgamiento de pensiones"/>
    <s v="Ley"/>
    <s v="Directo en el Organismo Administrador"/>
    <m/>
    <s v="Pensionado"/>
    <s v="Pensionado"/>
    <s v="Región del Biobío"/>
    <s v="NO"/>
    <m/>
    <m/>
    <m/>
    <s v="329861"/>
    <x v="1"/>
  </r>
  <r>
    <s v="323717"/>
    <s v="Reclamos"/>
    <s v=""/>
    <s v="Enrique Carrasco B"/>
    <s v="06/07/2022 14:05:43"/>
    <x v="1"/>
    <s v="15/07/2022 10:09:48"/>
    <s v="Preparación y Entrega de Respuesta"/>
    <s v="0"/>
    <s v="8"/>
    <s v="Corridos"/>
    <s v="Jose Luis Rojas Peralta"/>
    <s v="Etapa 3 de 3"/>
    <s v="18/07/2022"/>
    <x v="1"/>
    <s v="15/07/2022"/>
    <s v="06/07/2022"/>
    <s v="12.723.392-6"/>
    <s v=""/>
    <s v="Graciela Valdovinos"/>
    <s v="Mujer"/>
    <s v="Región Metropolitana de Santiago"/>
    <s v="Renca"/>
    <s v="gracielavaldovinos74@gmail.com"/>
    <s v="56991203630"/>
    <s v="12.723.392-6"/>
    <s v=""/>
    <s v="Graciela Valdovinos"/>
    <s v="Canal correo físico/postal"/>
    <s v="Necesito saber respuesta de una Licencia del 6 de mayo a 5 junio . Fecha de pago"/>
    <s v="Via Teléfonica"/>
    <s v="gracielavaldovinos74@gmail.com"/>
    <s v=""/>
    <s v="56991203630"/>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gracielavaldovinos74@gmail.com"/>
    <s v=""/>
    <s v="Finalizado con respuesta favorable"/>
    <s v="323717"/>
    <x v="0"/>
  </r>
  <r>
    <s v="290956"/>
    <s v="Reclamos"/>
    <s v=""/>
    <s v="Cesar Alfonso Palma Torres"/>
    <s v="27/04/2022 09:42:27"/>
    <x v="3"/>
    <s v="07/06/2022 12:56:04"/>
    <s v="Preparación y Entrega de Respuesta"/>
    <s v="0"/>
    <s v="41"/>
    <s v="Corridos"/>
    <s v="Cristian Chavez Liempi"/>
    <s v="Etapa 3 de 3"/>
    <s v="09/05/2022"/>
    <x v="5"/>
    <s v="07/06/2022"/>
    <s v="27/04/2022"/>
    <s v="17.727.120-9"/>
    <s v=""/>
    <s v="Stephanie Ellwanger"/>
    <s v="Mujer"/>
    <s v="Región de La Araucanía"/>
    <s v="Temuco"/>
    <s v="steefi.ellwanger@hotmail.com"/>
    <s v="994094040"/>
    <s v="17.727.120-9"/>
    <s v=""/>
    <s v="Stephanie Ellwanger"/>
    <s v="Canal web"/>
    <s v="Hoy me tocaba Psicologo y con la dra en el isl de Temuco (RedSalud) en donde no me dejaron atenderme con ellas dos porque me explicaban que el psiquitra de la Achs pidio que no me podia seguir atendiendo con ellas. En ningún momento me avisaron, sabiendo que estoy con una depresión super fuerte y aparte sufro de crisis al salir. La psicologa me explico la otra vez que debia seguir con ella, ya que ella era la que veia si existian cambio y no queria que estuviera con el psiquiatra de la Achs ya que el solo me decia que me iban a despedir de la seremi de salud, por ende quede mas afectada de lo que estaba, el me explico que con el me veia una vez al mes y tenia que seguir de manera constante con la dra Lara la cual es la que me da mis licencia y ve si estoy apta para volver. _x000a_En este momento corro el riesgo que me despidan por no tener licencia y mas encima me cancelan las terapia sabiendo que estoy en pésimas condiciones. _x000a_No se cual será la relación entre isl y achs pero de que existe descoordinación entre ambas partes lo hay, ya que me sacan de isl y me dicen que me debo seguir atendiendo con el psiquiatra que me deja mal cada vez que lo veo y nadie me da una respuesta. Porque si le explico esto a la dra y a la psicóloga me dirán que esta mal el psiquiatra. _x000a_Entonces en vez de ser un aporte me estan enfermando mas de lo que estoy."/>
    <s v="Correo Electrónico"/>
    <s v="steefi.ellwanger@hotmail.com"/>
    <s v=""/>
    <s v="994094040"/>
    <s v="CHILE"/>
    <s v="Entre 25 y 34"/>
    <s v="Universitaria completa"/>
    <s v="Prestaciones médicas: Atención ambulatoria"/>
    <s v="Ley"/>
    <s v="Directo en el Organismo Administrador"/>
    <s v="Si"/>
    <s v="Trabajador dependiente protegido"/>
    <s v="Trabajador dependiente protegido"/>
    <s v="Región de La Araucanía"/>
    <s v="SI"/>
    <s v="con fecha 28-04-2022, se solicita antecedentes_x000a_con fecha 03-05-2022, se solicita VB° (se generan Observaciones)_x000a_Con fecha 06-06-2022, se regularizan observación _x000a_Con fecha 07-06-2022, se remite respuesta a usuaria vía correo electrónico "/>
    <s v="Estimada_x000a_Stephanie Ellwanger_x000a_Presente_x000a_Junto con saludar, a través del presente se da respuesta a su reclamo N° 290956 ingresado mediante nuestro_x000a_formulario OIRS, referido a deficiencias en gestión clínica del Instituto de Seguridad Laboral y prestadores médicos_x000a_en convenio._x000a_Este Instituto ha revisado su requerimiento, siendo posible informar mediante el presente lo siguiente:_x000a_Podemos informar que, efectivamente solicitamos una derivación al prestador médico ACHS con el fin de entregar_x000a_atenciones de Salud Mental con la especialidad de Psiquiatría._x000a_Durante la atención presencial con coordinadora de Unidad de Salud Laboral de la Región, el día viernes_x000a_29/04/2022, se explicó las razones de la derivación a este nuevo prestador, a su vez, se acordó gestionar cambio_x000a_de Psiquiatra, con el fin de que asegurar una relación médico paciente acorde a sus necesidades._x000a_En consecuencia, se otorga la orientación a trabajadora en oficinas del Instituto de Seguridad Laboral, gestionando en_x000a_forma inmediata cambio de tratante con médico Jefe de la Asociación Chilena de Seguridad (ACHS), Dr. Tapia._x000a_En atención a su hora con médico Psiquiatra, se encuentra citada de manera presencial con Dr. Morales, el día 26-_x000a_07-2022 a las 10:00 hrs., será notificada por ACHS Temuco de su cita con nuevo Psiquiatra._x000a_Respecto a atenciones en Clínica Redsalud estas quedan cesadas a contar del 02-05-2022._x000a_Visto lo anterior, indicamos a usted que esperamos que las gestiones efectuadas puedan resolver sus necesidades_x000a_médicas, y que estas puedan ser cumplidas en tiempo y form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290956"/>
    <x v="0"/>
  </r>
  <r>
    <s v="290957"/>
    <s v="Reclamos"/>
    <s v=""/>
    <s v="Enrique Carrasco B"/>
    <s v="27/04/2022 10:00:54"/>
    <x v="3"/>
    <s v="17/05/2022 15:35:37"/>
    <s v="Preparación y Entrega de Respuesta"/>
    <s v="0"/>
    <s v="20"/>
    <s v="Corridos"/>
    <s v="Jose Luis Rojas Peralta"/>
    <s v="Etapa 3 de 3"/>
    <s v="09/05/2022"/>
    <x v="6"/>
    <s v="17/05/2022"/>
    <s v="27/04/2022"/>
    <s v="14.150.874-1"/>
    <s v=""/>
    <s v="alexis ahumada"/>
    <s v="Hombre"/>
    <s v="Región Metropolitana de Santiago"/>
    <s v="Puente Alto"/>
    <s v="aahumadavidal@gmail.com"/>
    <s v="962415449"/>
    <s v="14.150.874-1"/>
    <s v=""/>
    <s v="alexis ahumada"/>
    <s v="Canal web"/>
    <s v="retraso en el pago de mi licencia medica , el plazo vencio el dia 11 de abril y aun no tengo respuesta , la unica solucion que me dan es llame la proxima semana , favor solicito revisar mi caso"/>
    <s v="Via Teléfonica"/>
    <s v="aahumadavidal@gmail.com"/>
    <s v=""/>
    <s v="962415449"/>
    <s v="CHILE"/>
    <s v="Entre 35 y 44"/>
    <s v="Superior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aahumadavidal@gmail.com"/>
    <s v=""/>
    <s v="Finalizado con respuesta favorable"/>
    <s v="290957"/>
    <x v="0"/>
  </r>
  <r>
    <s v="325773"/>
    <s v="Reclamos"/>
    <s v=""/>
    <s v="Margarita Meneses"/>
    <s v="12/08/2022 12:21:58"/>
    <x v="2"/>
    <s v="17/08/2022 15:50:09"/>
    <s v="Preparación y Entrega de Respuesta"/>
    <s v="0"/>
    <s v="5"/>
    <s v="Corridos"/>
    <s v="Marcela Katlyn Maureira Santander"/>
    <s v="Etapa 3 de 3"/>
    <s v="24/08/2022"/>
    <x v="2"/>
    <s v="17/08/2022"/>
    <s v="12/08/2022"/>
    <s v="12.443.909-4"/>
    <s v=""/>
    <s v="Daniel Rojas"/>
    <s v="Hombre"/>
    <s v="Región de Antofagasta"/>
    <s v="Antofagasta"/>
    <s v="drprevencion@yahoo.es"/>
    <s v="974763448"/>
    <s v="12.443.909-4"/>
    <s v=""/>
    <s v="Daniel Rojas"/>
    <s v="Otro"/>
    <s v="Quiero ver la grabación_x000a_Lanzamiento Libro &quot;Compendio de normas Seguridad y Salud en el Trabajo&quot; que fue emitido por zoom el día 09 de marzo a las 12:00 Hrs"/>
    <s v="Correo Electrónico"/>
    <s v="drprevencion@yahoo.es"/>
    <s v=""/>
    <s v="974763448"/>
    <s v="CHILE"/>
    <s v="Entre 45 y 54"/>
    <s v="Postgrado"/>
    <s v="Otros"/>
    <s v="Ley"/>
    <s v="Directo en el Organismo Administrador"/>
    <s v="No"/>
    <s v="Trabajador independiente protegido"/>
    <s v="Trabajador independiente protegido"/>
    <s v="Región de Antofagasta"/>
    <s v="NO"/>
    <s v="Se busca información en página web ISL."/>
    <s v="Adjunto Oficio de respuesta "/>
    <s v="Finalizado con respuesta favorable"/>
    <s v="325773"/>
    <x v="0"/>
  </r>
  <r>
    <s v="325774"/>
    <s v="Reclamos"/>
    <s v=""/>
    <s v="Enrique Carrasco B"/>
    <s v="12/08/2022 12:24:02"/>
    <x v="2"/>
    <s v="02/09/2022 11:45:38"/>
    <s v="Preparación y Entrega de Respuesta"/>
    <s v="0"/>
    <s v="20"/>
    <s v="Corridos"/>
    <s v="Jose Luis Rojas Peralta"/>
    <s v="Etapa 3 de 3"/>
    <s v="24/08/2022"/>
    <x v="7"/>
    <s v="02/09/2022"/>
    <s v="12/08/2022"/>
    <s v="9.901.887-9"/>
    <s v=""/>
    <s v="Angelica toro Flores"/>
    <s v="Mujer"/>
    <s v="Región Metropolitana de Santiago"/>
    <s v="Maipú"/>
    <s v="pitufa-doa@hotmail.com"/>
    <s v="941366691"/>
    <s v="9.901.887-9"/>
    <s v=""/>
    <s v="Angelica toro Flores"/>
    <s v="Canal telefónico"/>
    <s v="No me gestionaron una licencia médica en el lugar en donde todos los días me hago mi terapia que es el Hospital del Trabajador de Achs en Ramón Carnicer. Me mandaron en forma particular sin traslado a pajaritos. La achs debe gestionar mis traslados si me van a mandar a otro lugar a pedir mi licencia."/>
    <s v="Correo Electrónico"/>
    <s v="pitufa-doa@hotmail.com"/>
    <s v=""/>
    <s v="941366691"/>
    <s v="CHILE"/>
    <s v="Entre 35 y 44"/>
    <s v="Media técnica completa"/>
    <s v="Prestaciones médicas: Atención ambulatoria"/>
    <s v="Ley"/>
    <s v="Directo en el Organismo Administrador"/>
    <s v="Si"/>
    <s v="Trabajador dependiente protegido"/>
    <s v="Trabajador dependiente protegido"/>
    <s v="Región Metropolitana de Santiago"/>
    <s v="NO"/>
    <s v="Respuesta enviada por CRM al correo pitufa-doa@hotmail.com"/>
    <s v=""/>
    <s v="Finalizado con respuesta favorable"/>
    <s v="325774"/>
    <x v="0"/>
  </r>
  <r>
    <s v="288917"/>
    <s v="Reclamos"/>
    <s v=""/>
    <s v="Silvia Lagos V"/>
    <s v="12/02/2022 14:34:47"/>
    <x v="0"/>
    <s v="17/02/2022 16:56:44"/>
    <s v="Preparación y Entrega de Respuesta"/>
    <s v="0"/>
    <s v="5"/>
    <s v="Corridos"/>
    <s v="Maria Monserrat Moreno Calzada"/>
    <s v="Etapa 3 de 3"/>
    <s v="24/02/2022"/>
    <x v="0"/>
    <s v="17/02/2022"/>
    <s v="12/02/2022"/>
    <s v="16.456.035-k"/>
    <s v=""/>
    <s v="Jonathan Sepulveda Nuñez"/>
    <s v="Hombre"/>
    <s v="Región del Maule"/>
    <s v="Maule"/>
    <s v="jonathan.s.nunez@gmail.com"/>
    <s v="56967084101"/>
    <s v="16.456.035-k"/>
    <s v=""/>
    <s v="Jonathan Sepulveda Nuñez"/>
    <s v="Canal web"/>
    <s v="Demora del resultado e informe de caso positivo el cual ya estaría de alta, pero aun no soy contactado por el SEREMI de Salud y me imposibilita ingresar a trabajar este lunes."/>
    <s v="Correo Electrónico"/>
    <s v="jonathan.s.nunez@gmail.com"/>
    <s v=""/>
    <s v="56967084101"/>
    <s v="CHILE"/>
    <s v="Entre 35 y 44"/>
    <s v="Media completa"/>
    <s v="Otros"/>
    <s v="Ley"/>
    <s v="Directo en el Organismo Administrador"/>
    <s v="No"/>
    <s v="Trabajador no protegido"/>
    <s v="Trabajador no protegido"/>
    <s v="Región del Maule"/>
    <s v="NO"/>
    <s v="CARTA RESPUESTA RECLAMO"/>
    <s v="Estimado_x000a_Jonathan Sepúlveda Núñez_x000a_Presente_x000a_ _x000a_Junto con saludar, a través del presente se da respuesta a su reclamo N°288917, ingresado mediante nuestro formulario OIRS, referido a demora de resultado e informe de caso positivo COVID-19._x000a_Este Instituto ha revisado su requerimiento, siendo posible informar mediante el presente lo siguiente: Se ha analizado su reclamo, y según la información que usted ha proporcionado telefónicamente, la empresa Productos Fernández, a la cual usted pertenece, no se encuentra cotizando en nuestro Instituto, por lo que, debe consultar a su empresa la Mutualidad a la que pertenece, a fin de realizar consulta en esa Institución._x000a_A su vez, tendrá que realizar consulta a la SEREMI DE SALUD, organismo que notifica de las licencias médicas por contactos positivos de COVID-19.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8917"/>
    <x v="2"/>
  </r>
  <r>
    <s v="288918"/>
    <s v="Reclamos"/>
    <s v=""/>
    <s v="Enrique Carrasco B"/>
    <s v="13/02/2022 21:38:06"/>
    <x v="0"/>
    <s v="23/02/2022 17:38:50"/>
    <s v="Preparación y Entrega de Respuesta"/>
    <s v="0"/>
    <s v="9"/>
    <s v="Corridos"/>
    <s v="Jose Luis Rojas Peralta"/>
    <s v="Etapa 3 de 3"/>
    <s v="25/02/2022"/>
    <x v="0"/>
    <s v="23/02/2022"/>
    <s v="13/02/2022"/>
    <s v="15.407.181-4"/>
    <s v=""/>
    <s v="KEILA CAROLINA RIQUELME PEÑALOZA"/>
    <s v="Mujer"/>
    <s v="Región Metropolitana de Santiago"/>
    <s v="Santiago"/>
    <s v="caroriquelme30@gmail.com"/>
    <s v="990059759"/>
    <s v="15.407.181-4"/>
    <s v=""/>
    <s v="KEILA CAROLINA RIQUELME PEÑALOZA"/>
    <s v="Canal web"/>
    <s v="RECLAMO POR EL RETRASO DE LICENCIAS MEDICAS"/>
    <s v="Correo Electrónico"/>
    <s v="caroriquelme30@gmail.com"/>
    <s v=""/>
    <s v="990059759"/>
    <s v="CHILE"/>
    <s v="Entre 35 y 4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caroriquelme30@gmail.com"/>
    <s v=""/>
    <s v="Finalizado con respuesta favorable"/>
    <s v="288918"/>
    <x v="0"/>
  </r>
  <r>
    <s v="288919"/>
    <s v="Reclamos"/>
    <s v=""/>
    <s v="Elena Villarroel C"/>
    <s v="13/02/2022 21:48:11"/>
    <x v="0"/>
    <s v="16/02/2022 15:03:20"/>
    <s v="Preparación y Entrega de Respuesta"/>
    <s v="0"/>
    <s v="2"/>
    <s v="Corridos"/>
    <s v="Elena Maritza Villarroel Cortes"/>
    <s v="Etapa 3 de 3"/>
    <s v="25/02/2022"/>
    <x v="0"/>
    <s v="16/02/2022"/>
    <s v="13/02/2022"/>
    <s v="14.904.215-6"/>
    <s v=""/>
    <s v="JULIO ROGELIO ALDAY CONCHA"/>
    <s v="Hombre"/>
    <s v="Región de Coquimbo"/>
    <s v="La Serena"/>
    <s v="julioalday36@gmail.com"/>
    <s v="945943420"/>
    <s v="14.904.215-6"/>
    <s v=""/>
    <s v="JULIO ROGELIO ALDAY CONCHA"/>
    <s v="Canal web"/>
    <s v="reclamo resolución medica de  IST de licencia medica, calificada por una enfermedad común"/>
    <s v="Correo Electrónico"/>
    <s v="julioalday36@gmail.com"/>
    <s v=""/>
    <s v="945943420"/>
    <s v="CHILE"/>
    <s v="Entre 35 y 44"/>
    <s v="Media completa"/>
    <s v="Calificación de accidentes y enfermedades profesionales"/>
    <s v="Ley"/>
    <s v="Directo en el Organismo Administrador"/>
    <s v="No"/>
    <s v="otro"/>
    <s v="otro"/>
    <s v="Región de Coquimbo"/>
    <s v="NO"/>
    <s v="Se envía por correo electrónico el día 16-02-2022."/>
    <s v=""/>
    <s v="Finalizado con respuesta favorable"/>
    <s v="288919"/>
    <x v="0"/>
  </r>
  <r>
    <s v="290972"/>
    <s v="Reclamos"/>
    <s v=""/>
    <s v="Enrique Carrasco B"/>
    <s v="27/04/2022 12:46:44"/>
    <x v="3"/>
    <s v="23/05/2022 12:03:58"/>
    <s v="Preparación y Entrega de Respuesta"/>
    <s v="0"/>
    <s v="25"/>
    <s v="Corridos"/>
    <s v="Jose Luis Rojas Peralta"/>
    <s v="Etapa 3 de 3"/>
    <s v="09/05/2022"/>
    <x v="6"/>
    <s v="23/05/2022"/>
    <s v="27/04/2022"/>
    <s v="13.064.812-6"/>
    <s v=""/>
    <s v="cristian molina"/>
    <s v="Hombre"/>
    <s v="Región Metropolitana de Santiago"/>
    <s v="Macul"/>
    <s v="c.molina.bravo@gmail.com"/>
    <s v="978392145"/>
    <s v="13.064.812-6"/>
    <s v=""/>
    <s v="cristian molina"/>
    <s v="Canal web"/>
    <s v="demasiado retraso en el pago de la primera licencia medica, ya van casi 2 meses desde mi accidente y no hay solución,"/>
    <s v="Correo Electrónico"/>
    <s v="c.molina.bravo@gmail.com"/>
    <s v=""/>
    <s v="978392145"/>
    <s v="CHILE"/>
    <s v="Entre 45 y 54"/>
    <s v="Superior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c.molina.bravo@gmail.com"/>
    <s v=""/>
    <s v="Finalizado con respuesta favorable"/>
    <s v="290972"/>
    <x v="0"/>
  </r>
  <r>
    <s v="290971"/>
    <s v="Reclamos"/>
    <s v=""/>
    <s v="Enrique Carrasco B"/>
    <s v="27/04/2022 12:41:44"/>
    <x v="3"/>
    <s v="23/05/2022 11:59:26"/>
    <s v="Preparación y Entrega de Respuesta"/>
    <s v="0"/>
    <s v="25"/>
    <s v="Corridos"/>
    <s v="Jose Luis Rojas Peralta"/>
    <s v="Etapa 3 de 3"/>
    <s v="09/05/2022"/>
    <x v="6"/>
    <s v="23/05/2022"/>
    <s v="27/04/2022"/>
    <s v=""/>
    <s v="91955059"/>
    <s v="Rafael Berardi"/>
    <s v="Hombre"/>
    <s v="Región Metropolitana de Santiago"/>
    <s v="Cerrillos"/>
    <s v="rberardisaalfeld@gmail.com"/>
    <s v="935905871"/>
    <s v=""/>
    <s v="91955059"/>
    <s v="Rafael Berardi"/>
    <s v="Canal web"/>
    <s v="pago licencia"/>
    <s v="Correo Electrónico"/>
    <s v="rberardisaalfeld@gmail.com"/>
    <s v=""/>
    <s v="935905871"/>
    <s v="CHILE"/>
    <s v="Entre 55 y 6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rberardisaalfeld@gmail.com"/>
    <s v=""/>
    <s v="Finalizado con respuesta favorable"/>
    <s v="290971"/>
    <x v="0"/>
  </r>
  <r>
    <s v="327845"/>
    <s v="Reclamos"/>
    <s v=""/>
    <s v="PATRICIA ANGELICA ACUñA BARRIGA"/>
    <s v="19/09/2022 23:23:35"/>
    <x v="5"/>
    <s v="07/10/2022 13:15:46"/>
    <s v="Preparación y Entrega de Respuesta"/>
    <s v="0"/>
    <s v="17"/>
    <s v="Corridos"/>
    <s v="Patricia Angelica Acuña Barriga"/>
    <s v="Etapa 3 de 3"/>
    <s v="01/10/2022"/>
    <x v="8"/>
    <s v="07/10/2022"/>
    <s v="19/09/2022"/>
    <s v="13.380.661-k"/>
    <s v=""/>
    <s v="CARLA IBAÑEZ CASTRO"/>
    <s v="Mujer"/>
    <s v="Región del Biobío"/>
    <s v="San Pedro de la Paz"/>
    <s v="monse200316@gmail.com"/>
    <s v="984193587"/>
    <s v="13.380.661-k"/>
    <s v=""/>
    <s v="CARLA IBAÑEZ CASTRO"/>
    <s v="Canal web"/>
    <s v="Recurrentes negativas del ISL a garantizarme seguridad y salud laboral frente a la denuncia de enfermedad laboral que realicé el año 2021._x000a__x000a_ Estas se evidencian en:_x000a_1.- Rechazo de Resolución de enfermedad profesional_x000a_2.- Rechazo de reembolso gastos médicos_x000a_3.- Rechazo de licencias médicas otorgadas por la ACHS_x000a__x000a_Ante estas 3 negativas, debí acudir a la SUSESO, quien en las 3 ocasiones antes descritas resolvió a mi favor._x000a__x000a_Hago presente el reclamo, dado que en la actualidad se encuentran evaluando por parte del ISL mi porcentaje de pérdida de capacidad de ganancia, ante lo cual temo se reitere la constante animadversión que ya he podido percibir de esta institución hacia mi persona."/>
    <s v="Correo Electrónico"/>
    <s v="monse200316@gmail.com"/>
    <s v=""/>
    <s v="984193587"/>
    <s v="CHILE"/>
    <s v="Entre 35 y 44"/>
    <s v="Universitaria completa"/>
    <s v="Prestaciones médicas: Tiempos de espera"/>
    <s v="Ley"/>
    <s v="Directo en el Organismo Administrador"/>
    <s v="No"/>
    <s v="Trabajador dependiente protegido"/>
    <s v="Trabajador dependiente protegido"/>
    <s v="Región del Biobío"/>
    <s v="SI"/>
    <s v="Se cierra caso con fecha de hoy 07/10 y se sube respaldo a CRM."/>
    <s v=""/>
    <s v="Finalizado con respuesta favorable"/>
    <s v="327845"/>
    <x v="0"/>
  </r>
  <r>
    <s v="329891"/>
    <s v="Reclamos"/>
    <s v=""/>
    <s v="PATRICIA ANGELICA ACUñA BARRIGA"/>
    <s v="24/10/2022 10:44:21"/>
    <x v="4"/>
    <s v="25/10/2022 16:22:53"/>
    <s v="Preparación y Entrega de Respuesta"/>
    <s v="0"/>
    <s v="1"/>
    <s v="Corridos"/>
    <s v="Patricia Angelica Acuña Barriga"/>
    <s v="Etapa 3 de 3"/>
    <s v="05/11/2022"/>
    <x v="8"/>
    <s v="25/10/2022"/>
    <s v="24/10/2022"/>
    <s v="8.579.648-8"/>
    <s v=""/>
    <s v="JOSE LUIS SALAZAR VARGAS"/>
    <s v="Hombre"/>
    <s v="Región del Biobío"/>
    <s v="Concepción"/>
    <s v="bari2764@gmail.com"/>
    <s v="957121480"/>
    <s v="76.412.342-5"/>
    <s v=""/>
    <s v="CONSTRUCTORA JOSE SALAZAR VARGAS"/>
    <s v="Canal web"/>
    <s v="Me manifiesto descontento con el área de cobranza de cotizaciones ya que el informe de deuda al boletín comercial es sin datos de pago y no indican  valores nominales, accesibilidad para realizar pagos y que una vez pagada la deuda la eliminación del boletín sea expedita en atención a que los sistemas se encuentran conectados"/>
    <s v="Correo Electrónico"/>
    <s v="bari2764@gmail.com"/>
    <s v=""/>
    <s v="957121480"/>
    <s v="CHILE"/>
    <s v="Entre 55 y 64"/>
    <s v="Universitaria completa"/>
    <s v="Recaudación de cotizaciones"/>
    <s v="Ley"/>
    <s v="Directo en el Organismo Administrador"/>
    <s v="No"/>
    <s v="Empresa adherente o afiliada"/>
    <s v="Empresa adherente o afiliada"/>
    <s v="Región del Biobío"/>
    <s v="NO"/>
    <s v="Con fecha de hoy 25/10 se cierra caso y se sube respaldo a CRM."/>
    <s v=""/>
    <s v="Finalizado con respuesta favorable"/>
    <s v="329891"/>
    <x v="0"/>
  </r>
  <r>
    <s v="329890"/>
    <s v="Reclamos"/>
    <s v=""/>
    <s v="Enrique Carrasco B"/>
    <s v="24/10/2022 10:14:23"/>
    <x v="4"/>
    <s v="28/10/2022 16:13:38"/>
    <s v="Preparación y Entrega de Respuesta"/>
    <s v="7"/>
    <s v="10"/>
    <s v="Corridos"/>
    <s v="Jose Luis Rojas Peralta"/>
    <s v="Etapa 2 de 3"/>
    <s v="05/11/2022"/>
    <x v="4"/>
    <s v=""/>
    <s v="24/10/2022"/>
    <s v="16.412.430-4"/>
    <s v=""/>
    <s v="Víctor Mejias"/>
    <s v="Hombre"/>
    <s v="Región Metropolitana de Santiago"/>
    <s v="La Granja"/>
    <s v="vilemesa@gmail.com"/>
    <s v="933210303"/>
    <s v="16.412.430-4"/>
    <s v=""/>
    <s v="Víctor Mejias"/>
    <s v="Canal web"/>
    <s v="Me llega un correo diciendo que rechazan la tercera licencia disque por un error en el folio del empleador y soy independiente e incluso ya me pagaron las primeras dos."/>
    <s v="Via Teléfonica"/>
    <s v="vilemesa@gmail.com"/>
    <s v=""/>
    <s v="933210303"/>
    <s v="CHILE"/>
    <s v="Entre 35 y 44"/>
    <s v="Media técnica completa"/>
    <s v="Prestaciones económicas: Cálculo de subsidios"/>
    <s v="Ley"/>
    <s v="Directo en el Organismo Administrador"/>
    <m/>
    <s v="Trabajador independiente protegido"/>
    <s v="Trabajador independiente protegido"/>
    <s v="Región Metropolitana de Santiago"/>
    <s v="NO"/>
    <m/>
    <m/>
    <m/>
    <s v="329890"/>
    <x v="1"/>
  </r>
  <r>
    <s v="290988"/>
    <s v="Reclamos"/>
    <s v=""/>
    <s v="Marisol Villalobos M"/>
    <s v="27/04/2022 20:21:54"/>
    <x v="3"/>
    <s v="02/05/2022 17:00:09"/>
    <s v="Preparación y Entrega de Respuesta"/>
    <s v="0"/>
    <s v="4"/>
    <s v="Corridos"/>
    <s v="Marisol Del Carmen Villalobos Manquez"/>
    <s v="Etapa 3 de 3"/>
    <s v="09/05/2022"/>
    <x v="6"/>
    <s v="02/05/2022"/>
    <s v="27/04/2022"/>
    <s v="16.248.437-0"/>
    <s v=""/>
    <s v="MARILYN TAPIA"/>
    <s v="Mujer"/>
    <s v="Región de Coquimbo"/>
    <s v="Coquimbo"/>
    <s v="marilyn.tapia.arredondo@gmail.com"/>
    <s v="964429277"/>
    <s v="16.248.437-0"/>
    <s v=""/>
    <s v="MARILYN TAPIA"/>
    <s v="Canal web"/>
    <s v="ESTIMADOS. HAGO ESTE RECLAMO DEBIDO A QUE NECESITO COTIZAR COMO INDEPENDIENTE MEDIANTE PREVIRED Y SE ME HACE UN COBRO POR MUTUALIDAD A PESAR DE ESTAR INDEPENDEINTE ACTUALMENTE. DESDE EL MES DE DICIEMBRE DEL AÑO 2021 QUE ESTOY CESANTE (HASTA LA FECHA). NECESITO COTIZAR POR EL MÍNIMO COMO INDEPENDIENTE, YA QUE ME QUEDARÉ SIN COBERTURA DE SALUD Y CON  LAGUNAS PREVISIONALES.  NO PUEDO HACERLO DEBIDO A QUE EN PREVIRED APAREZCO DENTRO DEL SISTEMA DE IST Y ME COBRAN UN ADICIONAL POR MUTUALIDAD. DICHO MONTO NO ESTOY DISPUESTA A PAGARLO DEBIDO A QUE  COTIZARE COMO INDEPENDIENTE POR EL MÍNIMO Y EL MONTO TOTAL A PAGAR ES SOBRE LOS $70.000, EL CUAL ES MUY ALTO._x000a_AGRADECERÍA QUE USTEDES ME RETITARAN DE LOS REGISTROS DEL SISTEMA DEL ISL, YA QUE ME PERJUDICA EL ALTO VALOR QUE DEBO PAGAR MÁS SALUD+ AFP._x000a_SALUDOS"/>
    <s v="Correo Electrónico"/>
    <s v="marilyn.tapia.arredondo@gmail.com"/>
    <s v=""/>
    <s v="964429277"/>
    <s v="CHILE"/>
    <s v="Entre 35 y 44"/>
    <s v="Postgrado"/>
    <s v="Otros"/>
    <s v="Ley"/>
    <s v="Directo en el Organismo Administrador"/>
    <s v="No"/>
    <s v="otro"/>
    <s v="otro"/>
    <s v="Región de Coquimbo"/>
    <s v="NO"/>
    <s v="Se dará respuesta"/>
    <s v=""/>
    <s v="Finalizado con respuesta favorable"/>
    <s v="290988"/>
    <x v="0"/>
  </r>
  <r>
    <s v="290989"/>
    <s v="Reclamos"/>
    <s v=""/>
    <s v="Enrique Carrasco B"/>
    <s v="28/04/2022 07:06:33"/>
    <x v="3"/>
    <s v="02/05/2022 09:39:47"/>
    <s v="Preparación y Entrega de Respuesta"/>
    <s v="0"/>
    <s v="4"/>
    <s v="Corridos"/>
    <s v="Jose Luis Rojas Peralta"/>
    <s v="Etapa 3 de 3"/>
    <s v="10/05/2022"/>
    <x v="6"/>
    <s v="02/05/2022"/>
    <s v="28/04/2022"/>
    <s v="76.591.212-1"/>
    <s v=""/>
    <s v="CARMEN OROPEZA"/>
    <s v="Mujer"/>
    <s v="Región Metropolitana de Santiago"/>
    <s v="Providencia"/>
    <s v="coropeza@celer.cl"/>
    <s v="961052938"/>
    <s v="76.591.212-1"/>
    <s v=""/>
    <s v="CARMEN OROPEZA"/>
    <s v="Canal web"/>
    <s v="La carga de trabajas en la página de la dirección del trabajo es inoperante no sirve a ninguna hora y por ello no se han cargados los contratos vigentes al 01 de octubre 2021"/>
    <s v="Correo Electrónico"/>
    <s v="coropeza@celer.cl"/>
    <s v=""/>
    <s v="961052938"/>
    <s v="VENEZUELA"/>
    <s v="Entre 25 y 34"/>
    <s v="Universitaria completa"/>
    <s v="Otros"/>
    <s v="Extra Ley"/>
    <s v="Directo en el Organismo Administrador"/>
    <s v="No"/>
    <s v="Empresa no adherente o afiliada"/>
    <s v="Empresa no adherente o afiliada"/>
    <s v="Región Metropolitana de Santiago"/>
    <s v="NO"/>
    <s v="Respuesta enviada por CRM al correo coropeza@celer.cl"/>
    <s v=""/>
    <s v="Finalizado con respuesta desfavorable"/>
    <s v="290989"/>
    <x v="2"/>
  </r>
  <r>
    <s v="290990"/>
    <s v="Reclamos"/>
    <s v=""/>
    <s v="Enrique Carrasco B"/>
    <s v="28/04/2022 08:54:47"/>
    <x v="3"/>
    <s v="03/05/2022 15:40:53"/>
    <s v="Preparación y Entrega de Respuesta"/>
    <s v="0"/>
    <s v="5"/>
    <s v="Corridos"/>
    <s v="Jose Luis Rojas Peralta"/>
    <s v="Etapa 3 de 3"/>
    <s v="10/05/2022"/>
    <x v="6"/>
    <s v="03/05/2022"/>
    <s v="28/04/2022"/>
    <s v=""/>
    <s v="117389707"/>
    <s v="Rosa Riquelme Pérez"/>
    <s v="Mujer"/>
    <s v="Región Metropolitana de Santiago"/>
    <s v="Quilicura"/>
    <s v="rosa.riquelme@logytechchile.cl"/>
    <s v="930766974"/>
    <s v=""/>
    <s v="966701706"/>
    <s v="Cellstar Chile SA"/>
    <s v="Canal telefónico"/>
    <s v="Sres. Dirección del Trabajo tengan en bien recibir reclamo en representación de empresas Cellstar Chile RUT 96.670.170-6, Cellstar SSEE Rut 77.730.340-6 y Cellscorp Rut 76.835.550-9, se solicita extensión de plazo para ingresar contratos de trabajos a pagina MiDT,  ya que esta presenta errores y bloqueos que no permiten su ingreso o terminar con el tramite en sí. _x000a_Sin otro particular. _x000a_Rosa Riquelme_x000a_Encargada de Remuneraciones."/>
    <s v="Correo Electrónico"/>
    <s v="rosa.riquelme@logytechchile.cl"/>
    <s v=""/>
    <s v="930766974"/>
    <s v="CHILE"/>
    <s v="Entre 45 y 54"/>
    <s v=""/>
    <s v="Otros"/>
    <s v="Extra Ley"/>
    <s v="Directo en el Organismo Administrador"/>
    <s v="No"/>
    <s v="otro"/>
    <s v="Empresa adherente o afiliada"/>
    <s v="Región Metropolitana de Santiago"/>
    <s v="NO"/>
    <s v="Respuesta enviada por CRM al correo rosa.riquelme@logytechchile.cl"/>
    <s v=""/>
    <s v="Finalizado con respuesta desfavorable"/>
    <s v="290990"/>
    <x v="0"/>
  </r>
  <r>
    <s v="288936"/>
    <s v="Reclamos"/>
    <s v=""/>
    <s v="Enrique Carrasco B"/>
    <s v="14/02/2022 15:02:52"/>
    <x v="0"/>
    <s v="17/02/2022 12:04:19"/>
    <s v="Preparación y Entrega de Respuesta"/>
    <s v="0"/>
    <s v="2"/>
    <s v="Corridos"/>
    <s v="Jose Luis Rojas Peralta"/>
    <s v="Etapa 3 de 3"/>
    <s v="26/02/2022"/>
    <x v="0"/>
    <s v="17/02/2022"/>
    <s v="14/02/2022"/>
    <s v=""/>
    <s v="13737257"/>
    <s v="Patricia Pérez calisto"/>
    <s v="Mujer"/>
    <s v="Región Metropolitana de Santiago"/>
    <s v="Recoleta"/>
    <s v="negrita420808@gmail.com"/>
    <s v="945016361"/>
    <s v="13.737.257-6"/>
    <s v=""/>
    <s v="Patricia Pérez calisto"/>
    <s v="Canal telefónico"/>
    <s v="Solicito ayuda e información por una licencia médica rechazada del 4 de enero por 21 dias. _x000a_Folio N°46007436-1_x000a_Desde ya gracias"/>
    <s v="Via Teléfonica"/>
    <s v="negrita420808@gmail.com"/>
    <s v=""/>
    <s v="945016361"/>
    <s v="CHILE"/>
    <s v="Entre 35 y 44"/>
    <s v="Media in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negrita420808@gmail.com"/>
    <s v=""/>
    <s v="Finalizado con respuesta favorable"/>
    <s v="288936"/>
    <x v="0"/>
  </r>
  <r>
    <s v="288939"/>
    <s v="Reclamos"/>
    <s v=""/>
    <s v="Roberto Quintana Burgos"/>
    <s v="14/02/2022 15:47:57"/>
    <x v="0"/>
    <s v="21/02/2022 11:31:33"/>
    <s v="Preparación y Entrega de Respuesta"/>
    <s v="0"/>
    <s v="6"/>
    <s v="Corridos"/>
    <s v="Cesar Alfonso Palma Torres"/>
    <s v="Etapa 3 de 3"/>
    <s v="26/02/2022"/>
    <x v="0"/>
    <s v="21/02/2022"/>
    <s v="14/02/2022"/>
    <s v=""/>
    <s v="18367921k"/>
    <s v="jaime leiva"/>
    <s v="Hombre"/>
    <s v="Región de La Araucanía"/>
    <s v="Villarrica"/>
    <s v="jaime.culturavillarrica@gmail.com"/>
    <s v="991618781"/>
    <s v=""/>
    <s v="jaime"/>
    <s v="jaime leiva"/>
    <s v="Canal web"/>
    <s v="no me dan fecha para una evaluacion por enfermedad laboral llevo dos semanas y aun nada"/>
    <s v="Correo Electrónico"/>
    <s v="jaime.culturavillarrica@gmail.com"/>
    <s v=""/>
    <s v="991618781"/>
    <s v=""/>
    <s v="Entre 25 y 34"/>
    <s v="Superior técnica completa"/>
    <s v="Prestaciones médicas: Tiempos de espera"/>
    <s v="Ley"/>
    <s v="Directo en el Organismo Administrador"/>
    <s v="No"/>
    <s v="Trabajador independiente protegido"/>
    <s v="Trabajador independiente protegido"/>
    <s v="Región de La Araucanía"/>
    <s v="NO"/>
    <s v="Respuesta vía mail hoy 21-02-2022"/>
    <s v=""/>
    <s v="Finalizado con respuesta favorable"/>
    <s v="288939"/>
    <x v="0"/>
  </r>
  <r>
    <s v="290996"/>
    <s v="Reclamos"/>
    <s v=""/>
    <s v="Cesar Alfonso Palma Torres"/>
    <s v="28/04/2022 10:27:51"/>
    <x v="3"/>
    <s v="08/06/2022 16:15:38"/>
    <s v="Preparación y Entrega de Respuesta"/>
    <s v="0"/>
    <s v="41"/>
    <s v="Corridos"/>
    <s v="Cristian Chavez Liempi"/>
    <s v="Etapa 3 de 3"/>
    <s v="10/05/2022"/>
    <x v="5"/>
    <s v="08/06/2022"/>
    <s v="28/04/2022"/>
    <s v="15.513.556-5"/>
    <s v=""/>
    <s v="SABINO HUMBERTO CARRASCO DIAZ"/>
    <s v="Hombre"/>
    <s v="Región de La Araucanía"/>
    <s v="Angol"/>
    <s v="yisex89@gmail.com"/>
    <s v="964835980"/>
    <s v="15.513.556-5"/>
    <s v=""/>
    <s v="SABINO HUMBERTO CARRASCO DIAZ"/>
    <s v="Canal web"/>
    <s v="me dirijo a ustedes ya que me encuentro con licencia de continuación. la que fue presentada el día 5 de abril del 2022, y hasta la fecha ni una respuesta de pago ni nada, me dirijo a sucursal Angol y la señorita me refiere que no tiene una fecha de pago, y dice que desconoce cuando se realizara el pago de esta. solo me deja en claro que mi licencia se encuentra en pre-contraloria desde el día 06 de abril de 2022 y desde entonces no se a movido el tramite."/>
    <s v="Correo Electrónico"/>
    <s v="yisex89@gmail.com"/>
    <s v=""/>
    <s v="964835980"/>
    <s v="CHILE"/>
    <s v="Entre 35 y 44"/>
    <s v="No responde"/>
    <s v="Prestaciones económicas: Cálculo de subsidios"/>
    <s v="Ley"/>
    <s v="Directo en el Organismo Administrador"/>
    <s v="Si"/>
    <s v="Trabajador dependiente protegido"/>
    <s v="Trabajador dependiente protegido"/>
    <s v="Región de La Araucanía"/>
    <s v="NO"/>
    <s v="SE SOLICITA INFORMACION CON FECHA 03-05-2022_x000a_SE SOLICITA VB° 08-06-2022_x000a_Con fecha 08-06-2022, se da respuesta a usurario vía correo electrónico. "/>
    <s v="Estimado_x000a_SABINO HUMBERTO CARRASCO DIAZ_x000a_Presente_x000a_Junto con saludar, a través del presente se da respuesta a su reclamo N° 290996 ingresado mediante nuestro_x000a_formulario OIRS, referido a Pago de Licencia Médica._x000a_Este Instituto ha revisado su requerimiento, siendo posible informar mediante el presente lo siguiente:_x000a_Visto los antecedentes en nuestras plataformas, informamos que la Licencia Médica N° 1-40442721; fue pagada_x000a_con fecha 25-03-2022, mientras que, las licencias médicas N° 68528367-0 y 69853108-8, fueron pagadas con_x000a_fecha 17-05-2022, todas pagadas a través de cuenta Rut._x000a_Visto lo anterior, indicamos a usted que solo se encuentra pendiente de pago, la licencia médica N° 71296209-7,_x000a_emitida con fecha 03-06-2022, la cual, fue recepcionada y tramitada, actualmente en proceso de pre contraloría,_x000a_cumpliendo en tiempo y forma su tramita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_x000a_"/>
    <s v="Finalizado con respuesta favorable"/>
    <s v="290996"/>
    <x v="0"/>
  </r>
  <r>
    <s v="325814"/>
    <s v="Reclamos"/>
    <s v=""/>
    <s v="Laura Rojas Cerda"/>
    <s v="16/08/2022 11:21:10"/>
    <x v="2"/>
    <s v="31/08/2022 17:31:31"/>
    <s v="Preparación y Entrega de Respuesta"/>
    <s v="0"/>
    <s v="15"/>
    <s v="Corridos"/>
    <s v="Laura Gabriela Rojas Cerda"/>
    <s v="Etapa 3 de 3"/>
    <s v="28/08/2022"/>
    <x v="2"/>
    <s v="31/08/2022"/>
    <s v="16/08/2022"/>
    <s v="9.234.542-4"/>
    <s v=""/>
    <s v="Ivan Orellana carrasco"/>
    <s v="Hombre"/>
    <s v="Región de Valparaíso"/>
    <s v="Valparaíso"/>
    <s v="eliespejo1959@hotmail.com"/>
    <s v="964476792"/>
    <s v="9.234.542-4"/>
    <s v=""/>
    <s v="Ivan Orellana carrasco"/>
    <s v="Canal web"/>
    <s v="Estimados : _x000a__x000a_Hemos tenido muchos inconvenientes con  los traslados a horas medicas , las cuales han sido perdidas por lo mismo._x000a_Necesito una solución"/>
    <s v="Correo Electrónico"/>
    <s v="eliespejo1959@hotmail.com"/>
    <s v=""/>
    <s v="964476792"/>
    <s v="CHILE"/>
    <s v="Entre 55 y 64"/>
    <s v="Media completa"/>
    <s v="Prestaciones médicas: Atención ambulatoria"/>
    <s v="Ley"/>
    <s v="Directo en el Organismo Administrador"/>
    <s v="Si"/>
    <s v="Trabajador dependiente protegido"/>
    <s v="Trabajador dependiente protegido"/>
    <s v="Región de Valparaíso"/>
    <s v="SI"/>
    <s v="Se deriva consulta a unidad de salud laboral regional"/>
    <s v="ID DE RECLAMO: 325814_x000a_FECHA RESPUESTA: 31-08-2022_x000a__x000a_Estimado_x000a_Don Iván Orellana Carrasco_x000a_Presente_x000a_Junto con saludar, a través del presente se da respuesta a su reclamo N° 325814 ingresado mediante nuestro formulario OIRS, referido a problemas en el traslado, lo que ha se traducido en la perdida de sus horas médicas._x000a_Este Instituto ha revisado su requerimiento, siendo posible informar que se derivó su petición al área de Salud Laboral Regional._x000a_Visto lo anterior, informamos que los encargados de realizar sus traslados a controles médicos es nuestro prestador médico ACHS. Lamentamos que haya perdido horas medicas por la demora en los traslados, le comentamos que enviamos su reclamo al prestador, quienes se comprometieron a realizar mejoras para que esta situación no vuelva a ocurrir.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5814"/>
    <x v="0"/>
  </r>
  <r>
    <s v="290992"/>
    <s v="Reclamos"/>
    <s v=""/>
    <s v="Enrique Carrasco B"/>
    <s v="28/04/2022 09:41:53"/>
    <x v="3"/>
    <s v="03/05/2022 15:43:45"/>
    <s v="Preparación y Entrega de Respuesta"/>
    <s v="0"/>
    <s v="5"/>
    <s v="Corridos"/>
    <s v="Jose Luis Rojas Peralta"/>
    <s v="Etapa 3 de 3"/>
    <s v="10/05/2022"/>
    <x v="6"/>
    <s v="03/05/2022"/>
    <s v="28/04/2022"/>
    <s v="18.954.912-1"/>
    <s v=""/>
    <s v="VANESSA URIBE"/>
    <s v="Mujer"/>
    <s v="Región Metropolitana de Santiago"/>
    <s v="La Pintana"/>
    <s v="vanessa.upizarro@transportespizarro.com"/>
    <s v="56944001547"/>
    <s v="6.875.079-2"/>
    <s v=""/>
    <s v="PEDRO SALINAS"/>
    <s v="Canal web"/>
    <s v="EL DIA 11/04/2022 PUSE UN RECLAMO POR EL TRABAJADOR PEDRO SALINAS, AL CUAL NO ATENDIERON EN SUCURAL POR SU ACCIDENTE LABORAL._x000a_CUANDO ME LLAMARON EXPLIQUE QUE EL TRABAJADOR AL NO SER ATENDIDO, SE ATENDIO POR SUS MEDIOS Y ME DIJERON QUE ISL DEVOLVERIA ESE DINERO. HASTA AHORA, NO SE HAN PUESTO EN CONTACTO CONMIGO ."/>
    <s v="Correo Electrónico"/>
    <s v="vanessa.upizarro@transportespizarro.com"/>
    <s v=""/>
    <s v="56944001547"/>
    <s v="CHILE"/>
    <s v="Más de 65"/>
    <s v="No responde"/>
    <s v="Prestaciones médicas: Facturación y cobro"/>
    <s v="Ley"/>
    <s v="Directo en el Organismo Administrador"/>
    <s v="No"/>
    <s v="Empresa adherente o afiliada"/>
    <s v="Trabajador dependiente protegido"/>
    <s v="Región Metropolitana de Santiago"/>
    <s v="NO"/>
    <s v="Respuesta enviada por CRM al correo vanessa.upizarro@transportespizarro.com"/>
    <s v=""/>
    <s v="Finalizado con respuesta favorable"/>
    <s v="290992"/>
    <x v="0"/>
  </r>
  <r>
    <s v="323780"/>
    <s v="Reclamos"/>
    <s v=""/>
    <s v="Enrique Carrasco B"/>
    <s v="07/07/2022 11:08:31"/>
    <x v="1"/>
    <s v="15/07/2022 10:16:38"/>
    <s v="Preparación y Entrega de Respuesta"/>
    <s v="0"/>
    <s v="7"/>
    <s v="Corridos"/>
    <s v="Jose Luis Rojas Peralta"/>
    <s v="Etapa 3 de 3"/>
    <s v="19/07/2022"/>
    <x v="1"/>
    <s v="15/07/2022"/>
    <s v="07/07/2022"/>
    <s v="18.357.549-k"/>
    <s v=""/>
    <s v="Luis Silva González"/>
    <s v="Hombre"/>
    <s v="Región Metropolitana de Santiago"/>
    <s v="Maipú"/>
    <s v="26luissilva@gmail.com"/>
    <s v="962665704"/>
    <s v="18.357.549-k"/>
    <s v=""/>
    <s v="Luis Silva González"/>
    <s v="Canal web"/>
    <s v="Se extravió licencia médica y mi empleador dice que no está tramitada lo cual es error, ya que la achs es quien las está emitiendo y tramitando folio 72761350-1"/>
    <s v="Correo Electrónico"/>
    <s v="26luissilva@gmail.com"/>
    <s v=""/>
    <s v="962665704"/>
    <s v="CHILE"/>
    <s v="Entre 25 y 34"/>
    <s v="Superior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26luissilva@gmail.com ojo con la fecha"/>
    <s v=""/>
    <s v="Finalizado con respuesta favorable"/>
    <s v="323780"/>
    <x v="0"/>
  </r>
  <r>
    <s v="291014"/>
    <s v="Reclamos"/>
    <s v=""/>
    <s v="Enrique Carrasco B"/>
    <s v="28/04/2022 13:50:33"/>
    <x v="3"/>
    <s v="18/05/2022 10:45:05"/>
    <s v="Preparación y Entrega de Respuesta"/>
    <s v="0"/>
    <s v="19"/>
    <s v="Corridos"/>
    <s v="Jose Luis Rojas Peralta"/>
    <s v="Etapa 3 de 3"/>
    <s v="10/05/2022"/>
    <x v="6"/>
    <s v="18/05/2022"/>
    <s v="28/04/2022"/>
    <s v=""/>
    <s v="78184949"/>
    <s v="luis cepeda fevrier"/>
    <s v="Hombre"/>
    <s v="Región Metropolitana de Santiago"/>
    <s v="Santiago"/>
    <s v="lcepedaf@hotmail.com"/>
    <s v="984424090"/>
    <s v=""/>
    <s v="516696865"/>
    <s v="luis cepeda fevrier"/>
    <s v="Canal telefónico"/>
    <s v="tercer reclamo por no pago de licencias ,desde febrero no recibo pago."/>
    <s v="Correo Electrónico"/>
    <s v="lcepedaf@hotmail.com"/>
    <s v=""/>
    <s v="984424090"/>
    <s v="CHILE"/>
    <s v="Entre 55 y 6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lcepedaf@hotmail.com"/>
    <s v=""/>
    <s v="Finalizado con respuesta favorable"/>
    <s v="291014"/>
    <x v="0"/>
  </r>
  <r>
    <s v="323782"/>
    <s v="Reclamos"/>
    <s v=""/>
    <s v="Enrique Carrasco B"/>
    <s v="07/07/2022 12:16:12"/>
    <x v="1"/>
    <s v="21/07/2022 11:34:36"/>
    <s v="Preparación y Entrega de Respuesta"/>
    <s v="0"/>
    <s v="13"/>
    <s v="Corridos"/>
    <s v="Jose Luis Rojas Peralta"/>
    <s v="Etapa 3 de 3"/>
    <s v="19/07/2022"/>
    <x v="1"/>
    <s v="21/07/2022"/>
    <s v="07/07/2022"/>
    <s v="18.079.474-3"/>
    <s v=""/>
    <s v="Francisco curihuinca"/>
    <s v="Hombre"/>
    <s v="Región Metropolitana de Santiago"/>
    <s v="Santiago"/>
    <s v="estebangb247@gmail.com"/>
    <s v="940781871"/>
    <s v="18.079.474-3"/>
    <s v=""/>
    <s v="Francisco Esteban curihuinca huiaiquiñir"/>
    <s v="Canal web"/>
    <s v="No me quiso atender, tengo una empresa (construcción) y me tengo contratado como trabajador normal ya que ejeso mi trabajo, siendo que llevo 5 meses las impociciones a mi nombre  no me quiso atender, dijo que no estaba rejistrado  que si aparecía mi empresa pero no como trabajador.. Yo le dije que ya que al estar pagando la impociciones an sido todo pagado ami nombre como trabajador normal y que la i. S. L tenía que aver e mandado un correo o un aviso de que no estoy cubierto  en la mutual, pero que si están aceptando los pago del empleador al trabajador_x000a_Con una eriza punzante en mi mano dijo qe no puedo aser nada y que si quería podía pedir toda la plata pagada en los meses anteriores por recibir pagos sin aver estado afiliado como persona o trabajador no le entendí mucho pero voy averiguar para poner una denuncia a la isl o a quien este a cargo"/>
    <s v="Correo Electrónico"/>
    <s v="estebangb247@gmail.com"/>
    <s v=""/>
    <s v="940781871"/>
    <s v="CHILE"/>
    <s v="Entre 25 y 34"/>
    <s v="Media completa"/>
    <s v="Prestaciones médicas: Atención de urgencia"/>
    <s v="Ley"/>
    <s v="Directo en el Organismo Administrador"/>
    <s v="No"/>
    <s v="Trabajador independiente protegido"/>
    <s v="Trabajador independiente protegido"/>
    <s v="Región Metropolitana de Santiago"/>
    <s v="NO"/>
    <s v="Respuesta enviada por CRM al correo estebangb247@gmail.com"/>
    <s v=""/>
    <s v="Finalizado con respuesta favorable"/>
    <s v="323782"/>
    <x v="0"/>
  </r>
  <r>
    <s v="288961"/>
    <s v="Reclamos"/>
    <s v=""/>
    <s v="Enrique Carrasco B"/>
    <s v="15/02/2022 13:21:37"/>
    <x v="0"/>
    <s v="17/02/2022 11:10:36"/>
    <s v="Preparación y Entrega de Respuesta"/>
    <s v="0"/>
    <s v="1"/>
    <s v="Corridos"/>
    <s v="Rodrigo Perez Flores"/>
    <s v="Etapa 3 de 3"/>
    <s v="27/02/2022"/>
    <x v="0"/>
    <s v="17/02/2022"/>
    <s v="15/02/2022"/>
    <s v="17.088.986-k"/>
    <s v=""/>
    <s v="valentina armijo cerda"/>
    <s v="Mujer"/>
    <s v="Región Metropolitana de Santiago"/>
    <s v="Paine"/>
    <s v="varmijo@ug.uchile.cl"/>
    <s v="984182093"/>
    <s v="17.088.986-k"/>
    <s v=""/>
    <s v="valentina armijo cerda"/>
    <s v="Canal web"/>
    <s v="Problemas para renderizar contenido web, errores página web Oficina Virtual, no pude hacer denuncia por presunta enfermedad laboral"/>
    <s v="Correo Electrónico"/>
    <s v="varmijo@ug.uchile.cl"/>
    <s v=""/>
    <s v="984182093"/>
    <s v="CHILE"/>
    <s v="Entre 25 y 34"/>
    <s v="Universitaria completa"/>
    <s v="Prestaciones médicas: Atención ambulatoria"/>
    <s v="Ley"/>
    <s v="Directo en el Organismo Administrador"/>
    <s v="No"/>
    <s v="Trabajador independiente protegido"/>
    <s v="Trabajador independiente protegido"/>
    <s v="Región Metropolitana de Santiago"/>
    <s v="NO"/>
    <s v="se revisará incidencia con TI, s eorienta respecto a canales para realizar denuncia"/>
    <s v=""/>
    <s v="Finalizado con respuesta favorable"/>
    <s v="288961"/>
    <x v="0"/>
  </r>
  <r>
    <s v="291023"/>
    <s v="Reclamos"/>
    <s v=""/>
    <s v="Enrique Carrasco B"/>
    <s v="28/04/2022 16:07:56"/>
    <x v="3"/>
    <s v="03/05/2022 15:46:16"/>
    <s v="Preparación y Entrega de Respuesta"/>
    <s v="0"/>
    <s v="4"/>
    <s v="Corridos"/>
    <s v="Jose Luis Rojas Peralta"/>
    <s v="Etapa 3 de 3"/>
    <s v="10/05/2022"/>
    <x v="6"/>
    <s v="03/05/2022"/>
    <s v="28/04/2022"/>
    <s v=""/>
    <s v="19383020K"/>
    <s v="CONSTANZA JIMENEZ"/>
    <s v="Mujer"/>
    <s v="Región Metropolitana de Santiago"/>
    <s v="Santiago"/>
    <s v="rrhh@byvcontadores.cl"/>
    <s v="971274602"/>
    <s v=""/>
    <s v="19383020k"/>
    <s v="constanza jimenez"/>
    <s v="Canal web"/>
    <s v="Buenas tardes!_x000a_Estimados, no hemos podidos notificar contratos a la inspección del trabajo ya que la pagina esta siempre caída, tenemos hartas empresas pendientes por eso (somos una consultoría), extenderán el plazo de notificación? La carga masiva tampoco nos ha funcionado, necesitamos una solución ya que no es lógico pagar multas por un inconveniente de ustedes que persiste desde la habilitación de la pagina y del cual n no nos han dado solución. _x000a_Quedo atenta a sus comentarios _x000a_Saludos."/>
    <s v="Correo Electrónico"/>
    <s v="rrhh@byvcontadores.cl"/>
    <s v=""/>
    <s v="971274602"/>
    <s v="CHILE"/>
    <s v="Entre 25 y 34"/>
    <s v="Superior técnica completa"/>
    <s v="Otros"/>
    <s v="Extra Ley"/>
    <s v="Directo en el Organismo Administrador"/>
    <s v="No"/>
    <s v="otro"/>
    <s v="otro"/>
    <s v="Región Metropolitana de Santiago"/>
    <s v="NO"/>
    <s v="Respuesta enviada por CRM al correo rrhh@byvcontadores.cl"/>
    <s v=""/>
    <s v="Finalizado con respuesta desfavorable"/>
    <s v="291023"/>
    <x v="0"/>
  </r>
  <r>
    <s v="291016"/>
    <s v="Reclamos"/>
    <s v=""/>
    <s v="Laura Rojas Cerda"/>
    <s v="28/04/2022 13:56:37"/>
    <x v="3"/>
    <s v="16/05/2022 15:40:44"/>
    <s v="Preparación y Entrega de Respuesta"/>
    <s v="0"/>
    <s v="18"/>
    <s v="Corridos"/>
    <s v="Laura Gabriela Rojas Cerda"/>
    <s v="Etapa 3 de 3"/>
    <s v="10/05/2022"/>
    <x v="6"/>
    <s v="16/05/2022"/>
    <s v="28/04/2022"/>
    <s v="18.162.517-1"/>
    <s v=""/>
    <s v="Viviana jeannnette Tilleria Jara"/>
    <s v="Mujer"/>
    <s v="Región de Valparaíso"/>
    <s v="San Antonio"/>
    <s v="vivitilleria@gmail.com"/>
    <s v="987535808"/>
    <s v="18.162.517-1"/>
    <s v=""/>
    <s v="Viviana Tilleria"/>
    <s v="Canal correo físico/postal"/>
    <s v="Hace aprox 2 meses envie todos los datos solicitados para la emision de una LM por covid _x000a_Envie diat , documentos que verifican la enfermedad laboral , complete encuentas  etc .. _x000a_un ejecutivo se comunicaba conmigo por email _x000a_Envie 3 veces cada documento .. por un tiempo no recibi info de mi caso llame al call center y el dia de hoy me llega un correo de una enfermera que me dice que mi LM fue mal emitida que debo dirigirme al hospital de san antonio de putaendo para realizarla _x000a_En todos los documentos enviados dice que soy independiente y que el hospital donde trabajo es el claudio vicuña de san antonio  … llamo al call center y me dicen que debo ir a una sucursal siendo que del primer dia  pregunte si era necesario ir a la sucursal porque las LM que aparecen no son de esa fecha  y las enteriores estan en evaluacion _x000a_Llevo tiempo esperando mi licencia minimo se deberia verificar en los documentos los datos _x000a_Cuanto se debera esperar para el pago de estas licencias _x000a_Porque no obtengo ninguna informacion concreta…. De cual es el proceso para el pago de esta_x000a_Esperando pronta solucion _x000a_Viviana tilleria"/>
    <s v="Correo Electrónico"/>
    <s v="vivitilleria@gmail.com"/>
    <s v=""/>
    <s v="987535808"/>
    <s v="CHILE"/>
    <s v="Entre 25 y 34"/>
    <s v="Superior técnica completa"/>
    <s v="Prestaciones económicas: Cálculo de subsidios"/>
    <s v="Ley"/>
    <s v="Directo en el Organismo Administrador"/>
    <s v="Si"/>
    <s v="Trabajador independiente protegido"/>
    <s v="Trabajador independiente protegido"/>
    <s v="Región de Valparaíso"/>
    <s v="NO"/>
    <s v="Se realizan gestiones  con encargada CELAB nacional."/>
    <s v="ID DE RECLAMO: 291016_x000a_FECHA RESPUESTA: 16-05-2022_x000a__x000a_Estimada_x000a_Sra. Viviana Tilleria Jara_x000a_Presente_x000a_ Junto con saludar, a través del presente se da respuesta a su reclamo N° 291016 ingresado mediante nuestro formulario OIRS, referido a la falta de claridad al momento de responder por la no emisión de licencia médica derivada por contacto estrecho laboral por COVID._x000a_Este Instituto ha revisado su requerimiento, siendo posible informar mediante el presente lo siguiente: se verifica que licencia médica derivada de contacto estrecho COVID positivo laboral no fue enviada en los listados de MINSAL a ISL._x000a_Visto lo anterior, informamos a usted que posterior a gestiones realizadas por las partes involucradas se emitió la licencia médica, la cual se encuentra gestionada con nuestra contraloría médic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 (S)_x000a_INSTITUTO DE SEGURIDAD LABORAL_x000a__x000a_LRC _x000a__x000a_"/>
    <s v="Finalizado con respuesta favorable"/>
    <s v="291016"/>
    <x v="0"/>
  </r>
  <r>
    <s v="288980"/>
    <s v="Reclamos"/>
    <s v=""/>
    <s v="Enrique Carrasco B"/>
    <s v="16/02/2022 12:10:04"/>
    <x v="0"/>
    <s v="18/02/2022 15:23:50"/>
    <s v="Preparación y Entrega de Respuesta"/>
    <s v="0"/>
    <s v="2"/>
    <s v="Corridos"/>
    <s v="Jose Luis Rojas Peralta"/>
    <s v="Etapa 3 de 3"/>
    <s v="28/02/2022"/>
    <x v="0"/>
    <s v="18/02/2022"/>
    <s v="16/02/2022"/>
    <s v=""/>
    <s v="99890711"/>
    <s v="JOAQUIN IGNACIO CARRASCO OLIVERO"/>
    <s v="Hombre"/>
    <s v="Región Metropolitana de Santiago"/>
    <s v="La Granja"/>
    <s v="joaco.carrasco2021@gmail.com"/>
    <s v="945833427"/>
    <s v="9.989.071-1"/>
    <s v=""/>
    <s v="JOAQUIN CARRASCO OLIVERO"/>
    <s v="Canal web"/>
    <s v="Solicito la entrega lo antes posible de licencia médica rechazada por 77 bis por ISL folio 59131225-1, ya que desde septiembre de 2021 estoy esperando y necesito presentarla en Fonasa para que sea pagada."/>
    <s v="Correo Electrónico"/>
    <s v="joaco.carrasco.2021@gmail.com"/>
    <s v=""/>
    <s v="945833427"/>
    <s v="CHILE"/>
    <s v="Entre 55 y 64"/>
    <s v="Medi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joaco.carrasco.2021@gmail.com"/>
    <s v=""/>
    <s v="Finalizado con respuesta favorable"/>
    <s v="288980"/>
    <x v="0"/>
  </r>
  <r>
    <s v="288976"/>
    <s v="Reclamos"/>
    <s v=""/>
    <s v="Cristina Soto L"/>
    <s v="16/02/2022 11:14:55"/>
    <x v="0"/>
    <s v="25/02/2022 16:12:42"/>
    <s v="Preparación y Entrega de Respuesta"/>
    <s v="0"/>
    <s v="9"/>
    <s v="Corridos"/>
    <s v="Cristina Soto Lopez"/>
    <s v="Etapa 3 de 3"/>
    <s v="28/02/2022"/>
    <x v="0"/>
    <s v="25/02/2022"/>
    <s v="16/02/2022"/>
    <s v=""/>
    <s v="168885180"/>
    <s v="constanza cabrera"/>
    <s v="Mujer"/>
    <s v="Región de Valparaíso"/>
    <s v="Quillota"/>
    <s v="constanza@cerveceraaltamira.cl"/>
    <s v="992188647"/>
    <s v="25.624.288-5"/>
    <s v=""/>
    <s v="liber gutierrez"/>
    <s v="Canal web"/>
    <s v="el dia 15 de febrero a las 6 pm mi trabajador liber gutierrez se dirigio al prestador medico en convenio oxigeno en la ciudad de Quillota, (unico prestador en convenio en la ciudad) por una quemadura con soda caustica diluida. Alli le indicaron que ellos no atendian a gente del isl por urgencias y que debia ir o al isl o al hospital. luego de esto fue al hospital a recibir atencion y se retiro a las 12-1 am porque no fue atendido. Cabe recalcar que en otro caso de accidente laboral otro trabajador fue al hospital de quillota donde no lo atendieron, por lo mismo pedi una capacitación por la video consulta de la pagina del isl donde se me explicó que existen centros medicos en convenio que atienden urgencias y es mas conveniente ir a estos lugares ya que prestan una atención mas rápida. Sin embargo el centro no quiso atender a mi trabajador, el hospital tampoco y ya han pasado mas de 12 hrs y aun mi trabajador no es atendido. Desde el centro medico ha que fui a reclamar hoy en la mañana me dicen que la pagina tiene información errónea y que desde el isl quillota le indicaron cuando hicieron el convenio que ellos NO debian prestar atención a gente afiliada sin autorización previa de ellos (ratificado en conversacion telefonica con ingrid henriquez). Esto ultimo me parece insólito ya que yo pago la cuota por mis trabajadores por una atencion eficiente que sea en el momento que la necesito, ademas de pasar a llevar los derechos de ellos y sus propias normativas ya que aun no puedo presentar la diat ni darle atencion a la quemadura de mi empleado"/>
    <s v="Correo Electrónico"/>
    <s v="constanza@cerveceraaltamira.cl"/>
    <s v=""/>
    <s v="992188647"/>
    <s v="CHILE"/>
    <s v="Entre 25 y 34"/>
    <s v="Universitaria completa"/>
    <s v="Prestaciones médicas: Atención de urgencia"/>
    <s v="Ley"/>
    <s v="Directo en el Organismo Administrador"/>
    <s v="No"/>
    <s v="Empresa adherente o afiliada"/>
    <s v="Empresa adherente o afiliada"/>
    <s v="Región de Valparaíso"/>
    <s v="NO"/>
    <s v="Se solicitó apoyo a Unidad de Salud Laboral. "/>
    <s v="ID DE RECLAMO: 288976_x000a_FECHA RESPUESTA: 23-02-2022_x000a_Estimada_x000a_Constanza Cabrera_x000a_Presente_x000a__x000a_Junto con saludar, a través del presente se da respuesta a su reclamo N° 288976 ingresado mediante nuestro formulario OIRS, referido a atención médica no entregada a su trabajador en la comuna de Quillota._x000a_Este Instituto ha revisado su requerimiento, siendo posible informar mediante el presente lo siguiente: que su trabajador LIBER GUTIERREZ al concurrir al Centro oxigenoterapia con ocasión de accidente laboral, fue informado que previamente debía ser derivado desde este Instituto para su atención, por lo que concurre al Hospital de Quillota retirándose sin atención por las horas de espera._x000a_Visto lo anterior, indicamos a usted que dentro del listado de Prestadores en convenio, no todos son de urgencias, caso que ocurre con el Centro oxigenoterapia, que es un Centro de atención ambulatoria y en esta misma instancia, el referente le informó los prestadores con atención de urgencia cercana, Clínica Los Carrera, ACHS La Calera y Hospital de Quillota. Se toma contacto con usted y trabajador para que concurra a los otros prestadores disponibles, manifestando su negativa, precisando que ambos quedaban muy distantes desde Quillota lo que implicaba gastos adicionales de transporte y tiempos de traslado excesivo, sin embargo, se reforzó en el llamado al trabajador sobre la necesidad de la evaluación médica manteniendo su decisión, por lo que igualmente debe  ingresar la DIAT por tratarse de un accidente laboral.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SAMUEL CHAVEZ MUÑOZ_x000a_DIRECCIÓN REGIONAL DE VALPARAISO_x000a_INSTITUTO DE SEGURIDAD LABORAL_x000a__x000a_CSL"/>
    <s v="Finalizado con respuesta favorable"/>
    <s v="288976"/>
    <x v="0"/>
  </r>
  <r>
    <s v="327888"/>
    <s v="Reclamos"/>
    <s v=""/>
    <s v="Elena Villarroel Cortes"/>
    <s v="20/09/2022 11:52:37"/>
    <x v="5"/>
    <s v="29/09/2022 08:24:31"/>
    <s v="Preparación y Entrega de Respuesta"/>
    <s v="0"/>
    <s v="8"/>
    <s v="Corridos"/>
    <s v="Elena Maritza Villarroel Cortes"/>
    <s v="Etapa 3 de 3"/>
    <s v="02/10/2022"/>
    <x v="7"/>
    <s v="29/09/2022"/>
    <s v="20/09/2022"/>
    <s v="27.062.551-7"/>
    <s v=""/>
    <s v="Darmaris Dudamel"/>
    <s v="Mujer"/>
    <s v="Región de Coquimbo"/>
    <s v="La Serena"/>
    <s v="darmarisdudamel@gmail.com"/>
    <s v="949979695"/>
    <s v="27.062.551-7"/>
    <s v=""/>
    <s v="Darmaris Dudamel"/>
    <s v="Canal web"/>
    <s v="Solicité certificado de subsidios por Incapacidad Laboral Pagados, pero no contiene la fecha en la que este fue pagado. Solo posee la fecha de la licencia, Necesito esta información, por favor."/>
    <s v="Correo Electrónico"/>
    <s v="darmarisdudamel@gmail.com"/>
    <s v=""/>
    <s v="949979695"/>
    <s v="VENEZUELA"/>
    <s v="Entre 25 y 34"/>
    <s v="Media 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327888"/>
    <x v="0"/>
  </r>
  <r>
    <s v="288978"/>
    <s v="Reclamos"/>
    <s v=""/>
    <s v="Cristina Soto L"/>
    <s v="16/02/2022 11:30:34"/>
    <x v="0"/>
    <s v="25/02/2022 16:33:43"/>
    <s v="Preparación y Entrega de Respuesta"/>
    <s v="0"/>
    <s v="9"/>
    <s v="Corridos"/>
    <s v="Cristina Soto Lopez"/>
    <s v="Etapa 3 de 3"/>
    <s v="28/02/2022"/>
    <x v="0"/>
    <s v="25/02/2022"/>
    <s v="16/02/2022"/>
    <s v="20.359.666-9"/>
    <s v=""/>
    <s v="Valentina León"/>
    <s v="Mujer"/>
    <s v="Región de Valparaíso"/>
    <s v="Quilpué"/>
    <s v="mleonvalentina@gmail.com"/>
    <s v="965814649"/>
    <s v="20.359.666-9"/>
    <s v=""/>
    <s v="Valentina León"/>
    <s v="Canal Sucursal"/>
    <s v="Ayer 15 de febrero, en el trabajo tuve un accidente dando una clase de parkour, en la playa del deporte para la municipalidad. Resulta que me dirijo a la ACHS y me dijeron que no les aparecían mis cotizaciones, posterior a eso me inscriben y me dicen que espere para que me atienda un médico, luego de un rato esperando el llamado, me llaman desde la recepción y me informan nuevamente que los honorarios que no aparecen con cotizaciones tienen que ir al IST. A lo que desde mi jefatura me comentan que se me iba al IST, allá me iban a cobrar la atención a mí. A lo que mi jefatura me señala que no trabaje el turno de la tarde y me dirija a un sapu como opción provisoria para saber qué medidas tomar mientras se resuelve mi problema de atención por accidente laboral._x000a_La verdad es que necesito que esto se resuelva lo más pronto posible porque yo trabajo con mi cuerpo todos los días y necesito poder dar una clase como corresponde y para eso necesito ser atendida por un especialista, ya que el médico que me atendió en el sapu era un médico general y me examinó a simple vista, y lo más verídico para diagnosticarme y recibir un tratamiento adecuado es la toma de un examen recetado por un especialista en el área._x000a_Ruego responder a la brevedad por favor."/>
    <s v="Correo Electrónico"/>
    <s v="mleonvalentina@gmail.com"/>
    <s v=""/>
    <s v="965814649"/>
    <s v="CHILE"/>
    <s v="Entre 18 y 24 años"/>
    <s v="Universitaria incompleta"/>
    <s v="Prestaciones médicas: Atención ambulatoria"/>
    <s v="Ley"/>
    <s v="Directo en el Organismo Administrador"/>
    <s v="No"/>
    <s v="Trabajador independiente protegido"/>
    <s v="Trabajador independiente protegido"/>
    <s v="Región de Valparaíso"/>
    <s v="NO"/>
    <s v="Se solicita apoyo a don Roberto Sepulveda de la División de Operaciones y a la Unidad de Salud Laboral para elaborar respuesta. "/>
    <s v="ID DE CONSULTA: 288978_x000a_FECHA RESPUESTA: 25-02-2022_x000a__x000a_Estimada_x000a__x000a_Valentina León _x000a__x000a_Presente_x000a_ _x000a_Junto con saludar, a través del presente se da respuesta a su consulta N° 288978 ingresado mediante nuestro formulario OIRS, referido a no ser atendida por prestador médico por falta de cotizaciones. _x000a_Este Instituto ha revisado su requerimiento, siendo posible informar mediante el presente lo siguiente: que con ocasión de accidente laboral del 15-02-2022, concurre a ACHS Viña del Mar a solicitar atención médica como trabajadora independiente siendo derivada al IST por no registrar cotizaciones en el sistema. _x000a_Visto lo anterior, indicamos a usted que dada su condición de trabajadora independiente voluntaria con registro reciente su primer pago de cotizaciones debe hacerlo en marzo 2022, por lo que al no visualizarse cotizaciones pagadas, el prestador la derivó a la mutualidad de la entidad donde presta servicios, sin embargo, cuenta con la cobertura del seguro por lo que se ha tomado contacto con usted, a fin de entregarle las orientaciones necesarias para que reciba las prestaciones médicas que le corresponden. _x000a_Esperando haber dado respuesta a su consulta,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_x000a_Sin otro particular, le saluda atentamente;_x000a__x000a__x000a__x000a_SAMUEL CHAVEZ MUÑOZ_x000a_DIRECCIÓN REGIONAL DE VALPARAISO_x000a_INSTITUTO DE SEGURIDAD LABORAL_x000a__x000a_CSL"/>
    <s v="Finalizado con respuesta favorable"/>
    <s v="288978"/>
    <x v="0"/>
  </r>
  <r>
    <s v="291027"/>
    <s v="Reclamos"/>
    <s v=""/>
    <s v="Enrique Carrasco B"/>
    <s v="28/04/2022 16:47:18"/>
    <x v="3"/>
    <s v="04/05/2022 11:40:50"/>
    <s v="Preparación y Entrega de Respuesta"/>
    <s v="0"/>
    <s v="5"/>
    <s v="Corridos"/>
    <s v="Jose Luis Rojas Peralta"/>
    <s v="Etapa 3 de 3"/>
    <s v="10/05/2022"/>
    <x v="6"/>
    <s v="04/05/2022"/>
    <s v="28/04/2022"/>
    <s v="10.560.057-7"/>
    <s v=""/>
    <s v="Ulises cáceres pradenas"/>
    <s v="Hombre"/>
    <s v="Región Metropolitana de Santiago"/>
    <s v="Pudahuel"/>
    <s v="ulisescaceres559@gmail.com"/>
    <s v="935549739"/>
    <s v=""/>
    <s v="Q"/>
    <s v="Ulises cáceres pradenas"/>
    <s v="Canal telefónico"/>
    <s v="Lisencia médica 21 días del 24 de febrero 2022"/>
    <s v="Correo Electrónico"/>
    <s v="ulisescaceres559@gmail.com"/>
    <s v=""/>
    <s v="935549739"/>
    <s v="CHILE"/>
    <s v="Entre 55 y 6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ulisescaceres559@gmail.com"/>
    <s v=""/>
    <s v="Finalizado con respuesta favorable"/>
    <s v="291027"/>
    <x v="0"/>
  </r>
  <r>
    <s v="327896"/>
    <s v="Reclamos"/>
    <s v=""/>
    <s v="Enrique Carrasco B"/>
    <s v="20/09/2022 14:07:40"/>
    <x v="5"/>
    <s v="23/09/2022 12:48:21"/>
    <s v="Preparación y Entrega de Respuesta"/>
    <s v="0"/>
    <s v="2"/>
    <s v="Corridos"/>
    <s v="Jose Luis Rojas Peralta"/>
    <s v="Etapa 3 de 3"/>
    <s v="02/10/2022"/>
    <x v="7"/>
    <s v="23/09/2022"/>
    <s v="20/09/2022"/>
    <s v="13.284.427-5"/>
    <s v=""/>
    <s v="MAYERLING MARIBEL LOBOS GONZALEZ"/>
    <s v="Mujer"/>
    <s v="Región Metropolitana de Santiago"/>
    <s v="San Ramón"/>
    <s v="mayerling.lobos@gmail.com"/>
    <s v="987453982"/>
    <s v="13.284.427-5"/>
    <s v=""/>
    <s v="MAYERLING MARIBEL LOBOS GONZALEZ"/>
    <s v="Canal Sucursal"/>
    <s v="El día que me presento para mi cirugía de rodilla al ser preparada, para entrar al quirófano, le comente a la enfermera de turno que mi cirugía seria de rodilla,  ella me indica que la cirugía seria para  mi hombro izquierdo. Al enterarse que había un error corrigió todo y no tuve una explicación al respecto de lo ocurrido. Después de ser operada el Dr. Juan Pablo Toledo no me dio el alta y le entrego la información a la enfermera, la cual no fue correctamente la indicada, él solo me dio la licencia que también fue errónea._x000a_Cuando fui al control con el  doctor Juan Pablo Toledo, note que el tienen un trato no adecuado con el paciente, hacendó callar constantemente y no aclarando mis dudas referente a la cirugía, en ese momento fue muy brusco causándome mucho dolor al forzar mi rodilla recién operada, quede pasmada con su actitud y sali llorando de la consulta, para dirigirme a mi sesión de kinesiología . El me envió a kinesiólogo donde  tuve que hacer 20 sesiones, para poder doblar mi pierna, luego de esto el me citaba una vez por semana en donde no aclaraba mis dudas y su trato continuo siendo indolente, maltratándome de forma psicológica alzando continuamente su voz.  Después le pedi 10 sesiones  de kinesiología a lo cual el me respondió que debía arreglármelas como yo pudiera, que el no iba hacer nada y se negó. Esta situación fue muy traumarte para mi. Mi rodilla continua con problemas con dolencia para caminar, para desplazarme y actualmente estoy atendiéndome con otro medico traumatólogo en rodilla. _x000a_También tengo dudas sobre el ¿por que me cobraron dos pabellones? Nunca tuve respuestas sobre lo acontecido, me siento vulnerada al no recibir una atención de calidad, tanto de la clinica como del medico tratante. Tuve que pedir el protocolo de la cirugía, ya que epicrisis no informaba nada._x000a__x000a_Quedo atento a su respuesta."/>
    <s v="Correo Electrónico"/>
    <s v="mayerling.lobos@gmail.com"/>
    <s v=""/>
    <s v="987453982"/>
    <s v="CHILE"/>
    <s v="Entre 45 y 54"/>
    <s v="Media completa"/>
    <s v="Prestaciones médicas: Atención hospitalaria"/>
    <s v="Ley"/>
    <s v="Directo en el Organismo Administrador"/>
    <s v="No"/>
    <s v="Trabajador dependiente protegido"/>
    <s v="Trabajador dependiente protegido"/>
    <s v="Región Metropolitana de Santiago"/>
    <s v="NO"/>
    <s v="Respuesta enviada por CRM al correo mayerling.lobos@gmail.com"/>
    <s v=""/>
    <s v="Finalizado con respuesta favorable"/>
    <s v="327896"/>
    <x v="0"/>
  </r>
  <r>
    <s v="288999"/>
    <s v="Reclamos"/>
    <s v=""/>
    <s v="Enrique Carrasco B"/>
    <s v="17/02/2022 10:56:46"/>
    <x v="0"/>
    <s v="21/02/2022 13:12:34"/>
    <s v="Preparación y Entrega de Respuesta"/>
    <s v="0"/>
    <s v="4"/>
    <s v="Corridos"/>
    <s v="Jose Luis Rojas Peralta"/>
    <s v="Etapa 3 de 3"/>
    <s v="01/03/2022"/>
    <x v="0"/>
    <s v="21/02/2022"/>
    <s v="17/02/2022"/>
    <s v="20.402.626-2"/>
    <s v=""/>
    <s v="LUIS LAZCANO JARA"/>
    <s v="Hombre"/>
    <s v="Región Metropolitana de Santiago"/>
    <s v="San Bernardo"/>
    <s v="patricia69@live.cl"/>
    <s v="963544790"/>
    <s v="20.402.626-2"/>
    <s v=""/>
    <s v="LUIS LAZCANO JARA"/>
    <s v="Otro"/>
    <s v="NO PAGO DE LICENCIA DE ACCIDENTE TRAYECTO DEL DIA 22-12-2021 HASTA 26-12-2021 EN LA IST HASTA LA FECHA NO TENGO RSPUESTA, AGRADECER REVISAR POR FAVOR"/>
    <s v="Correo Electrónico"/>
    <s v="patricia69@live.cl"/>
    <s v=""/>
    <s v="963544790"/>
    <s v="CHILE"/>
    <s v="Entre 18 y 24 años"/>
    <s v="Medi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patricia69@live.cl"/>
    <s v=""/>
    <s v="Finalizado con respuesta favorable"/>
    <s v="288999"/>
    <x v="0"/>
  </r>
  <r>
    <s v="289000"/>
    <s v="Reclamos"/>
    <s v=""/>
    <s v="Enrique Carrasco B"/>
    <s v="17/02/2022 11:26:39"/>
    <x v="0"/>
    <s v="25/02/2022 10:55:17"/>
    <s v="Preparación y Entrega de Respuesta"/>
    <s v="0"/>
    <s v="7"/>
    <s v="Corridos"/>
    <s v="Rodrigo Perez Flores"/>
    <s v="Etapa 3 de 3"/>
    <s v="01/03/2022"/>
    <x v="0"/>
    <s v="25/02/2022"/>
    <s v="17/02/2022"/>
    <s v="6.022.349-1"/>
    <s v=""/>
    <s v="MAURICIO EDMUNDO AVILA GOMEZ"/>
    <s v="Hombre"/>
    <s v="Región Metropolitana de Santiago"/>
    <s v="Pedro Aguirre Cerda"/>
    <s v="mauricioaedo1952@gmail.com"/>
    <s v="986999550"/>
    <s v="6.022.349-1"/>
    <s v=""/>
    <s v="MAURICIO EDMUNDO AVILA GOMEZ"/>
    <s v="Canal web"/>
    <s v="Solicito información respecto a mi licencia médica 61170220-5, de fecha 23/10/2021, que fue rechazada por superposición de periodo, se solicitó reemplazo y aún no llega la licencia reemplazada, estoy esperando por el pago hace casi 4 meses._x000a_Temgo licencias en fonasa, que no me han podido pagar correctamente por no tener todas las licencias de anteriores isl pagadas _x000a_Exijo respuesta y solución a la brevedad."/>
    <s v="Correo Electrónico"/>
    <s v="mauricioaedo1952@gmail.com"/>
    <s v=""/>
    <s v="986999550"/>
    <s v="CHILE"/>
    <s v="Más de 65"/>
    <s v="Media completa"/>
    <s v="Prestaciones económicas: Tiempo de otorgamiento de subsidios"/>
    <s v="Ley"/>
    <s v="Directo en el Organismo Administrador"/>
    <s v="No"/>
    <s v="Trabajador dependiente protegido"/>
    <s v="Trabajador dependiente protegido"/>
    <s v="Región Metropolitana de Santiago"/>
    <s v="NO"/>
    <s v="se ha reiterado solicitud, se informa a JAo"/>
    <s v=""/>
    <s v="Finalizado con respuesta favorable"/>
    <s v="289000"/>
    <x v="0"/>
  </r>
  <r>
    <s v="289001"/>
    <s v="Reclamos"/>
    <s v=""/>
    <s v="Cristina Soto L"/>
    <s v="17/02/2022 12:08:00"/>
    <x v="0"/>
    <s v="28/02/2022 16:45:08"/>
    <s v="Preparación y Entrega de Respuesta"/>
    <s v="0"/>
    <s v="11"/>
    <s v="Corridos"/>
    <s v="Cristina Soto Lopez"/>
    <s v="Etapa 3 de 3"/>
    <s v="01/03/2022"/>
    <x v="0"/>
    <s v="28/02/2022"/>
    <s v="17/02/2022"/>
    <s v="10.874.472-3"/>
    <s v=""/>
    <s v="Areli Ignacio Alvarez Ramos"/>
    <s v="Hombre"/>
    <s v="Región de Valparaíso"/>
    <s v="San Antonio"/>
    <s v="arelialvarez992@gmail.com"/>
    <s v="934172921"/>
    <s v="10.874.472-3"/>
    <s v=""/>
    <s v="Areli Ignacio Alvarez Ramos"/>
    <s v="Canal web"/>
    <s v="Estimados:_x000a__x000a_Vengo a exponer mi reclamo debido al rechazo de licencia medica 64447748-7, segun lo informado esta fue rechazada por &quot;Reposo injustificado&quot; ante lo cual no puedo entender el cuestionamiento hacia la profesional que la esta emitiendo. Se me oriento a realizar el recurso de reposicion pero tampoco entiendo que deba solicitar yo un informe al medico tratante si la informacion la maneja ISL._x000a__x000a_Les recuerdo que desde el inicio de las atenciones hasta este momento no he recibido soluciones, solo he conseguido endeudarme y escuchar cuestionamientos de profesionales de ACHS (Medico Traumatologo que me atendio el dia 10-02-2022 en Hospital del trabajador señala que no deberia estar con Kinesiologo, eso estaba de mas) con todo esto no entiendo el poco profesionalismo del Prestador y los cuestionamientos a mis licencias, Necesito respuestas."/>
    <s v="Correo Electrónico"/>
    <s v="arelialvarez992@gmail.com"/>
    <s v=""/>
    <s v="934172921"/>
    <s v="CHILE"/>
    <s v="Entre 45 y 54"/>
    <s v="Media completa"/>
    <s v="Prestaciones económicas: Tiempo de otorgamiento de subsidios"/>
    <s v="Ley"/>
    <s v="Directo en el Organismo Administrador"/>
    <s v="No"/>
    <s v="Trabajador dependiente protegido"/>
    <s v="Trabajador dependiente protegido"/>
    <s v="Región de Valparaíso"/>
    <s v="NO"/>
    <s v="Se consultó a Unidad de Salud Laboral. "/>
    <s v="ID DE RECLAMO: 289001_x000a_FECHA RESPUESTA: 28-02-2022_x000a__x000a_Estimado _x000a__x000a_Areli Álvarez Ramos_x000a__x000a_Presente_x000a_ _x000a_Junto con saludar, a través del presente se da respuesta a su reclamo N° 289001 ingresado mediante nuestro formulario OIRS, referido a rechazo de su licencia médica._x000a_Este Instituto ha revisado su requerimiento, siendo posible informar mediante el presente lo siguiente: que Contraloría médica interna ha procedido a rechazar su licencia, por reposo injustificado, según el análisis de los antecedentes clínicos disponibles en su caso._x000a_Visto lo anterior, indicamos a usted que se ha enviado correo de notificación con antecedentes del rechazo y se ha tomado contacto con usted, a fin de explicarle el proceso administrativo a realizar, que implica la presentación de un Recurso de reposición junto al informe del médico tratante, pudiendo ingresarlo de forma directa en Sucursal o dirigirlo al correo valparaiso@isl.gob.cl.  El Recurso será analizado por Contraloría médica, de cuya resolución será notificado oportunamente.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MAYCOL GOMEZ VERGARA_x000a_DIRECCIÓN REGIONAL DE VALPARAISO_x000a_INSTITUTO DE SEGURIDAD LABORAL_x000a__x000a_CSL_x000a_"/>
    <s v="Finalizado con respuesta favorable"/>
    <s v="289001"/>
    <x v="0"/>
  </r>
  <r>
    <s v="289003"/>
    <s v="Reclamos"/>
    <s v=""/>
    <s v="Cristina Soto L"/>
    <s v="17/02/2022 14:02:43"/>
    <x v="0"/>
    <s v="28/02/2022 16:52:44"/>
    <s v="Preparación y Entrega de Respuesta"/>
    <s v="0"/>
    <s v="11"/>
    <s v="Corridos"/>
    <s v="Cristina Soto Lopez"/>
    <s v="Etapa 3 de 3"/>
    <s v="01/03/2022"/>
    <x v="0"/>
    <s v="28/02/2022"/>
    <s v="17/02/2022"/>
    <s v="20.010.785-3"/>
    <s v=""/>
    <s v="Andrés felgueras"/>
    <s v="Hombre"/>
    <s v="Región de Valparaíso"/>
    <s v="Viña del Mar"/>
    <s v="ckattckey@gmail.com"/>
    <s v="973316194"/>
    <s v="20.010.785-3"/>
    <s v=""/>
    <s v="Andrés felgueras"/>
    <s v="Otro"/>
    <s v="Tengo una licencia medica desde noviembre, mi empleador la gestionó con fecha 18 de noviembre y aún a día 17 de febrero no he recibido ninguns respuesta, nisiquiera la han ingresado pese a que mi empleador ha gestionado el trámite como 4 veces via correo electrónico. Exigo una indemnización y el pago de mi licencia de una vez, pasé 7 días sin trabajar y con mi esposa no vivimos de aire, el dinero que perdí esa semana por un accidente laboral me dejó mal económicamente y ninguna solución de su parte, tengo una copia de la licencia en mi hogar, mi empleador tiene todos los datos requeridos, son ustedes los que no hacen nada, son el instituto de inseguridad e incompetencia, hagan algo porque llevo 4 meses llamando y llamando en espera de una solución y nada._x000a__x000a_Estoy ya pensando en solicitar ayuda a sernac porque no es nada gracioso llegar a fin de mes juntando las monedas para pagar el arriendo y comida mientras se lavan las manos diciendo &quot;eso debe gestionarlo tu empleador&quot; &quot;achs no mandó los comprobantes&quot;. Dejen de culpar a otros y hagan su trabajo"/>
    <s v="Correo Electrónico"/>
    <s v="ckattckey@gmail.com"/>
    <s v=""/>
    <s v="973316194"/>
    <s v=""/>
    <s v=""/>
    <s v=""/>
    <s v="Prestaciones económicas: Tiempo de otorgamiento de subsidios"/>
    <s v="Ley"/>
    <s v="Directo en el Organismo Administrador"/>
    <s v="No"/>
    <s v="Trabajador dependiente protegido"/>
    <s v="Trabajador dependiente protegido"/>
    <s v="Región de Valparaíso"/>
    <s v="NO"/>
    <s v="Se solicita apoyo a Unidad de subsidios V región. "/>
    <s v="ID DE RECLAMO: 289003_x000a_FECHA RESPUESTA: 28-02-2022_x000a__x000a_Estimado _x000a_Andrés Felgueras_x000a_Presente_x000a_ _x000a_Junto con saludar, a través del presente se da respuesta a su reclamo N° 289003 ingresado mediante nuestro formulario OIRS, referido a la demora en el pago de su licencia médica._x000a_Este Instituto ha revisado su requerimiento, siendo posible informar mediante el presente lo siguiente: al revisar nuestros sistemas se pudo establecer que el prestador médico extendió la licencia de manera incompleta y se reiteró en más de una oportunidad para que subsane tal situación. _x000a_Visto lo anterior, indicamos a usted que se ha procedido a regularizar y completar los campos faltantes de la licencia por lo que se ha ingresado a tramitación, lo que se ha informado a usted de forma telefónic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MAYCOL GOMEZ VERGARA_x000a_DIRECCIÓN REGIONAL DE VALPARAISO_x000a_INSTITUTO DE SEGURIDAD LABORAL_x000a__x000a_CSL"/>
    <s v="Finalizado con respuesta favorable"/>
    <s v="289003"/>
    <x v="0"/>
  </r>
  <r>
    <s v="325879"/>
    <s v="Reclamos"/>
    <s v=""/>
    <s v="Laura Rojas Cerda"/>
    <s v="16/08/2022 19:05:32"/>
    <x v="2"/>
    <s v="13/09/2022 17:30:11"/>
    <s v="Preparación y Entrega de Respuesta"/>
    <s v="0"/>
    <s v="27"/>
    <s v="Corridos"/>
    <s v="Laura Gabriela Rojas Cerda"/>
    <s v="Etapa 3 de 3"/>
    <s v="28/08/2022"/>
    <x v="7"/>
    <s v="13/09/2022"/>
    <s v="16/08/2022"/>
    <s v=""/>
    <s v="128506373"/>
    <s v="alejandro maureira lopez"/>
    <s v="Hombre"/>
    <s v="Región de Valparaíso"/>
    <s v="Viña del Mar"/>
    <s v="alecajanaigda@gmail.com"/>
    <s v="954370666"/>
    <s v=""/>
    <s v="128506373"/>
    <s v="alejandro maureira lopez"/>
    <s v="Canal correo físico/postal"/>
    <s v="licencia medica rechazada por limite de tiempo cumplido pero aunn me encuentro en rehabilitacion kinisiologia hasta octubre y luego operacion de cadera derecha por una artrosis severa la cual me tiene con licencia tipo 6 que es enfermedad profesional"/>
    <s v="Correo Electrónico"/>
    <s v="alecajanaigda@gmail.com"/>
    <s v=""/>
    <s v="9"/>
    <s v="CHILE"/>
    <s v="Entre 45 y 54"/>
    <s v="Media incompleta"/>
    <s v="Prestaciones económicas: Cálculo de subsidios"/>
    <s v="Ley"/>
    <s v="Directo en el Organismo Administrador"/>
    <s v="Si"/>
    <s v="Trabajador independiente protegido"/>
    <s v="Trabajador independiente protegido"/>
    <s v="Región de Valparaíso"/>
    <s v="NO"/>
    <s v="Se gestiona con la unidad de precontraloria de nivel central"/>
    <s v="ID DE RECLAMO: 325879_x000a_FECHA RESPUESTA: 13-09-2022_x000a__x000a_Estimado_x000a_Don Alejandra Maureira Lopez_x000a_Presente_x000a_Junto con saludar, a través del presente se da respuesta a su reclamo N° 325879 ingresado mediante nuestro formulario OIRS, referido al rechazo de las últimas licencias médicas por exceder el tiempo, pero usted aún se encuentra en rehabilitación de kinesiología y también tiene programada una cirugía a la cadera._x000a_Este Instituto ha revisado su requerimiento, siendo posible informar que efectivamente usted ha llego al límite de días que por normativa puede permanecer con licencia médica, el cual corresponde a 728 días._x000a_Visto lo anterior, informamos que con fecha 08-09-2022 se solicitó la pensión transitoria, enviando todos los antecedentes requeridos por la unidad que la tramitará, por lo que debería otorgarse el beneficio a fines de septiembre de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
    <s v="Finalizado con respuesta favorable"/>
    <s v="325879"/>
    <x v="0"/>
  </r>
  <r>
    <s v="289009"/>
    <s v="Reclamos"/>
    <s v=""/>
    <s v="Enrique Carrasco B"/>
    <s v="17/02/2022 17:06:43"/>
    <x v="0"/>
    <s v="24/02/2022 15:58:29"/>
    <s v="Preparación y Entrega de Respuesta"/>
    <s v="0"/>
    <s v="6"/>
    <s v="Corridos"/>
    <s v="Jose Luis Rojas Peralta"/>
    <s v="Etapa 3 de 3"/>
    <s v="01/03/2022"/>
    <x v="0"/>
    <s v="24/02/2022"/>
    <s v="17/02/2022"/>
    <s v="13.461.300-9"/>
    <s v=""/>
    <s v="Alexis Cordero Mesias"/>
    <s v="Hombre"/>
    <s v="Región Metropolitana de Santiago"/>
    <s v="Independencia"/>
    <s v="alexiscorderomesias@gmail.com"/>
    <s v="930847066"/>
    <s v="13.461.300-9"/>
    <s v=""/>
    <s v="Alexis Cordero Mesias"/>
    <s v="Canal Sucursal"/>
    <s v="Retraso en pago de licencias"/>
    <s v="Correo Electrónico"/>
    <s v="alexiscorderomesias@gmail.com"/>
    <s v=""/>
    <s v="930847066"/>
    <s v="CHILE"/>
    <s v="Entre 35 y 44"/>
    <s v="No responde"/>
    <s v="Prestaciones económicas: Tiempo de otorgamiento de subsidios"/>
    <s v="Ley"/>
    <s v="Directo en el Organismo Administrador"/>
    <s v="No"/>
    <s v="Trabajador independiente protegido"/>
    <s v="Trabajador independiente protegido"/>
    <s v="Región Metropolitana de Santiago"/>
    <s v="NO"/>
    <s v="Respuesta enviada por CRM al correo alexiscorderomesias@gmail.com"/>
    <s v=""/>
    <s v="Finalizado con respuesta favorable"/>
    <s v="289009"/>
    <x v="0"/>
  </r>
  <r>
    <s v="291057"/>
    <s v="Reclamos"/>
    <s v=""/>
    <s v="Felipe Jara A"/>
    <s v="29/04/2022 12:54:55"/>
    <x v="3"/>
    <s v="06/05/2022 15:26:29"/>
    <s v="Preparación y Entrega de Respuesta"/>
    <s v="0"/>
    <s v="7"/>
    <s v="Corridos"/>
    <s v="Maria Monserrat Moreno Calzada"/>
    <s v="Etapa 3 de 3"/>
    <s v="11/05/2022"/>
    <x v="6"/>
    <s v="06/05/2022"/>
    <s v="29/04/2022"/>
    <s v="11.983.345-0"/>
    <s v=""/>
    <s v="Marco Antonio valdes opazo"/>
    <s v="Hombre"/>
    <s v="Región del Maule"/>
    <s v="Constitución"/>
    <s v="tototres@gmail.com"/>
    <s v="82450031"/>
    <s v="11.983.345-0"/>
    <s v=""/>
    <s v="Marco Antonio valdes opazo"/>
    <s v="Canal correo físico/postal"/>
    <s v="Licencias impagas meses de  enero, febrero, marzo, abril"/>
    <s v="Correo Electrónico"/>
    <s v="tototres@gmail.com"/>
    <s v=""/>
    <s v="82450031"/>
    <s v="CHILE"/>
    <s v="Entre 45 y 54"/>
    <s v="Superior técnica completa"/>
    <s v="Prestaciones económicas: Cálculo de subsidios"/>
    <s v="Ley"/>
    <s v="Directo en el Organismo Administrador"/>
    <s v="No"/>
    <s v="Trabajador dependiente protegido"/>
    <s v="Trabajador dependiente protegido"/>
    <s v="Región del Maule"/>
    <s v="NO"/>
    <s v="CARTA RECLAMO ID N° 291057"/>
    <s v="Marco Antonio Valdés Opazo_x000a_Presente_x000a_ _x000a_Junto con saludar, a través del presente se da respuesta a su reclamo N°291057, ingresado mediante nuestro formulario OIRS, referido a licencias impagas meses de:  enero, febrero, marzo y abril 2022._x000a_Este Instituto ha revisado su requerimiento, siendo posible informar mediante el presente lo siguiente: consultando en nuestros sistemas, se puede informar que:  primera licencia médica electrónica N° 64163794-7, del 08/01/2022, se encuentra en etapa de  cálculo aprobado a contar del día 04 del presente, se abonará su dinero en su Cuenta Rut  en 7 días hábiles, segunda licencia médica papel N° 2-60088175, del 07/02/2022, se encuentra cancelada, abonada en su Cuenta Rut con fecha 18/03/2022, tercera licencia médica papel N° 2-60088177, del 09/03/2022, se encuentra en etapa de  cálculo aprobado a contar del día 04 del presente, se abonará su dinero en su Cuenta Rut  en 7 días hábiles y, por último, cuarta  licencia médica electrónica N° 68855475-6, del 12/04/2022, se encuentra en etapa de Pre Contraloría, esperando ser analizada para posteriormente ser aprobada y cancelad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057"/>
    <x v="0"/>
  </r>
  <r>
    <s v="291058"/>
    <s v="Reclamos"/>
    <s v=""/>
    <s v="Laura Rojas Cerda"/>
    <s v="29/04/2022 13:37:20"/>
    <x v="3"/>
    <s v="18/05/2022 13:32:52"/>
    <s v="Preparación y Entrega de Respuesta"/>
    <s v="0"/>
    <s v="18"/>
    <s v="Corridos"/>
    <s v="Laura Gabriela Rojas Cerda"/>
    <s v="Etapa 3 de 3"/>
    <s v="11/05/2022"/>
    <x v="6"/>
    <s v="18/05/2022"/>
    <s v="29/04/2022"/>
    <s v="44.221.313-5"/>
    <s v=""/>
    <s v="Risneidy Mendoza"/>
    <s v="Mujer"/>
    <s v="Región de Valparaíso"/>
    <s v="Valparaíso"/>
    <s v="risneidygilmar1195@gmail.com"/>
    <s v="966945738"/>
    <s v="44.221.313-5"/>
    <s v=""/>
    <s v="Risneidy Mendoza"/>
    <s v="Canal telefónico"/>
    <s v="Reclamo por atraso de pagos."/>
    <s v="Correo Electrónico"/>
    <s v="risneidygilmar1195@gmail.com"/>
    <s v=""/>
    <s v="966945738"/>
    <s v="VENEZUELA"/>
    <s v="Entre 25 y 34"/>
    <s v="Media completa"/>
    <s v="Prestaciones económicas: Cálculo de subsidios"/>
    <s v="Ley"/>
    <s v="Directo en el Organismo Administrador"/>
    <s v="Si"/>
    <s v="Trabajador dependiente protegido"/>
    <s v="Trabajador dependiente protegido"/>
    <s v="Región de Valparaíso"/>
    <s v="NO"/>
    <s v="Se solicita antecedentes a unidad de subsidios "/>
    <s v="ID DE RECLAMO: 291058_x000a_FECHA RESPUESTA: 18-05-2022_x000a__x000a_Estimada_x000a_Sra. Risneidy Mendoza_x000a_Presente_x000a_ Junto con saludar, a través del presente se da respuesta a su reclamo N° 291058 ingresado mediante nuestro formulario OIRS, referido a la demora en el pago la licencia médica folio 2-60074637._x000a_Este Instituto ha revisado su requerimiento, siendo posible informar mediante el presente lo siguiente: se verifica que licencia médica se encuentra tramitada en nuestro sistema._x000a_Visto lo anterior, informamos a usted que la licencia médica consultada podrá ser cobrada en Banco Estado el día jueves 19 de may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1058"/>
    <x v="0"/>
  </r>
  <r>
    <s v="291068"/>
    <s v="Reclamos"/>
    <s v=""/>
    <s v="Sofia Isabel Bohle Perez"/>
    <s v="30/04/2022 13:27:44"/>
    <x v="3"/>
    <s v="11/05/2022 16:27:31"/>
    <s v="Preparación y Entrega de Respuesta"/>
    <s v="0"/>
    <s v="11"/>
    <s v="Corridos"/>
    <s v="Paola Aguilar Trujillo"/>
    <s v="Etapa 3 de 3"/>
    <s v="12/05/2022"/>
    <x v="6"/>
    <s v="11/05/2022"/>
    <s v="30/04/2022"/>
    <s v="14.292.133-2"/>
    <s v=""/>
    <s v="MARCELO CANOBRA"/>
    <s v="Hombre"/>
    <s v="Región de Los Lagos"/>
    <s v="Ancud"/>
    <s v="contabilidad@purenaturecl.com"/>
    <s v="957599139"/>
    <s v="76.091.164-K"/>
    <s v=""/>
    <s v="SOC COM PURE NATURE SPA"/>
    <s v="Canal web"/>
    <s v="Arroja el siguiente mensaje &quot;Hemos tenido un problema técnico, por favor reintenta&quot;"/>
    <s v="Correo Electrónico"/>
    <s v="contabilidad@purenaturecl.com"/>
    <s v=""/>
    <s v="957599139"/>
    <s v="CHILE"/>
    <s v="Entre 45 y 54"/>
    <s v="Universitaria completa"/>
    <s v="Otros"/>
    <s v="Ley"/>
    <s v="Otro"/>
    <s v="No"/>
    <s v="Empresa no adherente o afiliada"/>
    <s v="Empresa no adherente o afiliada"/>
    <s v="Región de Los Lagos"/>
    <s v="NO"/>
    <s v="No se logra contactabilidad con usuario"/>
    <s v="Estimado_x000a__x000a_Marcelo Canobra_x000a__x000a_Presente_x000a__x000a_ _x000a__x000a_Junto con saludar, a través del presente, se da respuesta al reclamo N° 291068 ingresado mediante nuestro formulario OIRS, por motivo de mensaje que arroja la página web del ISL._x000a__x000a_Este Instituto ha revisado su requerimiento, siendo posible informar mediante el presente, lo siguiente:_x000a__x000a_Si bien realizamos varios intentos para comunicarnos con Ud., al celular indicado en su reclamo -número de móvil 957599139- los días 03 de mayo a las 12:45 A.M, día 04 de mayo 2022 a las 08:47 A.M. y el día 05 de mayo 2022 a las 09:40 A.M., no pudimos comunicarnos. Adicional a lo anterior, le enviamos un correo electrónico el día 09 de mayo 2022 a las 09:48 al email indicado en su reclamo contabilidad@purenaturecl.com con número de seguimiento 110075, sin embargo, tampoco tuvimos respuesta._x000a__x000a_Al respecto, le informamos que, como Servicio, contamos con 5 días hábiles para contactar a un solicitante desde la fecha de ingreso de su reclamo (30/4/2022) con el fin de indagar mayor información, plazo que ya se encuentra vencido habiendo realizado los intentos para comunicarnos con Ud. como se señaló precedentemente. Atendido lo anterior, no podemos dar respuesta efectiva a su reclamo al no contar con los antecedentes necesarios sin conocer el motivo de su reclamo._x000a__x000a_Lo invitamos a que frente a cualquier necesidad o inquietud, visite nuestra página web www.isl.gob.cl, seleccionando la opción Informaciones y Reclamos -OIRS- donde nos encontramos a disposición para atender su consulta, reclamo, felicitación y/o sugerencia.  Y además por medio de nuestro correo regional loslagos@isl.gob.cl._x000a__x000a_Recordamos además que, ante cualquier reclamo, apelación, denuncia o disconformidad, Ud. puede dirigirse a la Superintendencia de Seguridad Social www.suseso.cl_x000a__x000a_ _x000a__x000a_Sin otro particular, le saluda atentamente;_x000a__x000a_ _x000a__x000a_ _x000a__x000a_ _x000a__x000a_SOFIA BOHLE PÉREZ _x000a_DIRECTORA REGIONAL DE LOS LAGOS _x000a_INSTITUTO DE SEGURIDAD LABORAL_x000a__x000a_"/>
    <s v="Finalizado con respuesta desfavorable"/>
    <s v="291068"/>
    <x v="0"/>
  </r>
  <r>
    <s v="329981"/>
    <s v="Reclamos"/>
    <s v=""/>
    <s v="Sandra de las Mercedes Moreno FernÃ¡ndez"/>
    <s v="24/10/2022 22:17:25"/>
    <x v="4"/>
    <s v="24/10/2022 22:17:25"/>
    <s v="Recepción y Asignación"/>
    <s v="9"/>
    <s v="9"/>
    <s v="Corridos"/>
    <s v="Cristian Chavez Liempi"/>
    <s v="Etapa 0 de 3"/>
    <s v="05/11/2022"/>
    <x v="4"/>
    <s v=""/>
    <s v="24/10/2022"/>
    <s v="22.038.022-k"/>
    <s v=""/>
    <s v="Natali Carrillo"/>
    <s v="Mujer"/>
    <s v="Región de La Araucanía"/>
    <s v="Temuco"/>
    <s v="naticarrillo06@gmail.com"/>
    <s v="951953095"/>
    <s v="22.038.022-k"/>
    <s v=""/>
    <s v="Natali Carrillo"/>
    <s v="Canal Sucursal"/>
    <s v="Consultorio Miraflores tiene en priorización a Tens, la cuál por ley no se encuentra capacitada para trabajar en priorización (lo cual corresponde a un enfermero/a debidamente capacitado/a). Al asistir al centro de salud menciona que no es necesario tomar la PA ya que es solo un resfriado. Luego a otro paciente no le toma temperatura."/>
    <s v="Correo Electrónico"/>
    <s v="naticarrillo06@gmail.com"/>
    <s v=""/>
    <s v="951953095"/>
    <s v="CHILE"/>
    <s v="Entre 18 y 24 años"/>
    <s v="Universitaria incompleta"/>
    <m/>
    <m/>
    <m/>
    <m/>
    <m/>
    <m/>
    <m/>
    <m/>
    <m/>
    <m/>
    <m/>
    <s v="329981"/>
    <x v="1"/>
  </r>
  <r>
    <s v="291070"/>
    <s v="Reclamos"/>
    <s v=""/>
    <s v="Pablo Rojas Ravest"/>
    <s v="01/05/2022 10:52:10"/>
    <x v="6"/>
    <s v="06/05/2022 10:58:50"/>
    <s v="Preparación y Entrega de Respuesta"/>
    <s v="0"/>
    <s v="5"/>
    <s v="Corridos"/>
    <s v="Enrique Alejandro Varas Campillay"/>
    <s v="Etapa 3 de 3"/>
    <s v="13/05/2022"/>
    <x v="6"/>
    <s v="06/05/2022"/>
    <s v="01/05/2022"/>
    <s v="10.895.061-7"/>
    <s v=""/>
    <s v="Veronica Marin"/>
    <s v="Mujer"/>
    <s v="Región de Atacama"/>
    <s v="Copiapó"/>
    <s v="otramasparaque@gmail.com"/>
    <s v="949634643"/>
    <s v="10.895.061-7"/>
    <s v=""/>
    <s v="Veronica Marin"/>
    <s v="Canal web"/>
    <s v="Licencias médicas aun en trámite con mas de 20 dias. Y aun sin pago"/>
    <s v="Correo Electrónico"/>
    <s v="otramasparaque@gmail.com"/>
    <s v=""/>
    <s v="949634643"/>
    <s v="CHILE"/>
    <s v="Entre 35 y 44"/>
    <s v="Media completa"/>
    <s v="Prestaciones económicas: Cálculo de subsidios"/>
    <s v="Ley"/>
    <s v="Directo en el Organismo Administrador"/>
    <s v="No"/>
    <s v="Trabajador dependiente protegido"/>
    <s v="Trabajador dependiente protegido"/>
    <s v="Región de Atacama"/>
    <s v="NO"/>
    <s v="CORREO"/>
    <s v="ID DE RECLAMO: 291070_x000a_FECHA RESPUESTA: 06-05-2022_x000a_Estimada_x000a_Verónica Marín_x000a_Presente_x000a_Junto con saludar, a través del presente se da respuesta a su reclamo N° 291070 ingresado mediante nuestro_x000a_formulario OIRS, problema EN PAGO DE LICENCIA MÉDICA._x000a_Este Instituto ha revisado su requerimiento, siendo posible informar mediante el presente lo siguiente:_x000a_En nuestros sistemas no tenemos licencias médicas y tampoco una denuncia por accidente laboral o enfermedad_x000a_profesional, probablemente sus beneficios estén emitidos como común y si así es el caso, nuestra institución no_x000a_paga dichas licencias, lo más probable que esta información la pueda encontrar en el siguiente link_x000a_https://milicenciamedica.cl/, para eso debe tener el folio de la licencia y podrá revisar quien le pagará el benefici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OIRS_x000a_Instituto de Seguridad Laboral_x000a_Teatinos #726, Santiago._x000a_Fono: 6005869090_x000a_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291070"/>
    <x v="0"/>
  </r>
  <r>
    <s v="329983"/>
    <s v="Reclamos"/>
    <s v=""/>
    <s v="Enrique Carrasco B"/>
    <s v="25/10/2022 09:38:17"/>
    <x v="4"/>
    <s v="27/10/2022 12:36:45"/>
    <s v="Preparación y Entrega de Respuesta"/>
    <s v="7"/>
    <s v="9"/>
    <s v="Corridos"/>
    <s v="Patricio Fernando Arenas Pacheco"/>
    <s v="Etapa 2 de 3"/>
    <s v="06/11/2022"/>
    <x v="4"/>
    <s v=""/>
    <s v="25/10/2022"/>
    <s v="11.630.605-0"/>
    <s v=""/>
    <s v="Carola Bravo"/>
    <s v="Mujer"/>
    <s v="Región Metropolitana de Santiago"/>
    <s v="Maipú"/>
    <s v="carolabravo.manonella@gmail.com"/>
    <s v="992323118"/>
    <s v="11.630.605-0"/>
    <s v=""/>
    <s v="Carola Bravo"/>
    <s v="Canal web"/>
    <s v="Ingresé solicitud para realización de medición cuantitativa de ruido en lugar de trabajo a solicitud de empresa mandante Gasco S.A y por fiscalización de SEREMI de Salud. La solicitud la ingresé el 20 de Octubre 2022, ya se cumplió el plazo de 48 horas para obtener respuesta y aún no me han contactado."/>
    <s v="Correo Electrónico"/>
    <s v="carolabravo.manonella@gmail.com"/>
    <s v=""/>
    <s v="992323118"/>
    <s v="CHILE"/>
    <s v="Entre 45 y 54"/>
    <s v="Universitaria completa"/>
    <s v="Prestaciones preventivas"/>
    <s v="Ley"/>
    <s v="Directo en el Organismo Administrador"/>
    <m/>
    <s v="otro"/>
    <s v="Empresa adherente o afiliada"/>
    <s v="Región Metropolitana de Santiago"/>
    <s v="NO"/>
    <m/>
    <m/>
    <m/>
    <s v="329983"/>
    <x v="1"/>
  </r>
  <r>
    <s v="329976"/>
    <s v="Reclamos"/>
    <s v=""/>
    <s v="Sandra de las Mercedes Moreno FernÃ¡ndez"/>
    <s v="24/10/2022 17:34:10"/>
    <x v="4"/>
    <s v="24/10/2022 17:34:10"/>
    <s v="Recepción y Asignación"/>
    <s v="9"/>
    <s v="9"/>
    <s v="Corridos"/>
    <s v="Cristian Chavez Liempi"/>
    <s v="Etapa 0 de 3"/>
    <s v="05/11/2022"/>
    <x v="4"/>
    <s v=""/>
    <s v="24/10/2022"/>
    <s v="18.106.600-8"/>
    <s v=""/>
    <s v="Alicia Valenzuela Toro"/>
    <s v="Mujer"/>
    <s v="Región de La Araucanía"/>
    <s v="Temuco"/>
    <s v="alicia.valenzuela.toro@gmail.com"/>
    <s v="975594980"/>
    <s v="18.106.600-8"/>
    <s v=""/>
    <s v="Alicia Valenzuela Toro"/>
    <s v="Canal web"/>
    <s v="El día lunes 17.10.22 sufrí un accidente de trayecto desde mi domicilio a mi lugar de trabajo, causándome daño en la rodilla derecha y licencia de 4 días. El doctor que me vió me indicó que desde el ISL me llamarían para darme la hora de una resonancia y me pudiera ver el traumatologo durante la semana que estaría con licencia. Hasta el día de hoy, 24 de octubre y 7 días de mi caída, aun no me llaman para la resonancia, no me ve un traumatologo y mi rodilla sigue doliendo. Además mencionar que tuve que volver a mis funciones laborales y me encuentro adolorida trabajando"/>
    <s v="Via Teléfonica"/>
    <s v="alicia.valenzuela.toro@gmail.com"/>
    <s v=""/>
    <s v="975594980"/>
    <s v="CHILE"/>
    <s v="Entre 25 y 34"/>
    <s v="Postgrado"/>
    <m/>
    <m/>
    <m/>
    <m/>
    <m/>
    <m/>
    <m/>
    <m/>
    <m/>
    <m/>
    <m/>
    <s v="329976"/>
    <x v="1"/>
  </r>
  <r>
    <s v="325882"/>
    <s v="Reclamos"/>
    <s v=""/>
    <s v="Jenny Angelica Toledo Astudillo"/>
    <s v="16/08/2022 23:20:26"/>
    <x v="2"/>
    <s v="18/08/2022 16:07:34"/>
    <s v="Preparación y Entrega de Respuesta"/>
    <s v="0"/>
    <s v="1"/>
    <s v="Corridos"/>
    <s v="Jenny Angelica Toledo Astudilllo"/>
    <s v="Etapa 3 de 3"/>
    <s v="28/08/2022"/>
    <x v="2"/>
    <s v="18/08/2022"/>
    <s v="16/08/2022"/>
    <s v="18.264.636-9"/>
    <s v=""/>
    <s v="Marlon Lafferte"/>
    <s v="Hombre"/>
    <s v="Región de Tarapacá"/>
    <s v="Iquique"/>
    <s v="m.lafferte93@gmail.com"/>
    <s v="930292307"/>
    <s v="18.264.636-9"/>
    <s v=""/>
    <s v="Marlon Lafferte"/>
    <s v="Canal web"/>
    <s v="me dijeron que tenia mi devolucion hice el tramide, eran mas de 2 millones me hicieron un desglose, y derrepente me depositan la mitad y no me informan nada que pasa? porque solo pagan la mitad y no informan nada donde esta todo mi dinero, fui hasta recibir el cheque ese grandote y todo me sacaron hasta una foto para demostrar que me dieron mas dinero y despues pagan menos que basura"/>
    <s v="Correo Electrónico"/>
    <s v="m.lafferte93@gmail.com"/>
    <s v=""/>
    <s v="930292307"/>
    <s v="CHILE"/>
    <s v="Entre 25 y 34"/>
    <s v="Media completa"/>
    <s v="Otros"/>
    <s v="Ley"/>
    <s v="Directo en el Organismo Administrador"/>
    <s v="No"/>
    <s v="Empresa adherente o afiliada"/>
    <s v="Empresa adherente o afiliada"/>
    <s v="Región de Tarapacá"/>
    <s v="NO"/>
    <s v=" Caso es de la misma persona del caso ID 325634 por lo que corresponde a  la misma consulta y a una misma respuesta como entidad.  _x000a_"/>
    <s v="Estimado Sr._x000a_MARLON LAFFERTE SEGOVIA_x000a_Presente_x000a__x000a_Junto con saludar, a través del presente se da respuesta a su reclamo N° 325882 ingresado mediante nuestro_x000a_formulario OIRS, referido al proceso de devolución de pago en exceso._x000a__x000a_Este Instituto ha revisado su requerimiento, siendo posible informar mediante el presente lo siguiente: hemos_x000a_atendido su caso y derivado a la Unidad de Devoluciones de este Instituto._x000a__x000a_Visto lo anterior, indicamos a usted que, desde la Unidad de Devoluciones de este Instituto, nos informan que por_x000a_razones técnicas y de soporte de nuestros sistemas informáticos institucionales, hemos debido efectuar un_x000a_reproceso de la información, por lo cual hacemos llegar nuestras disculpas, y le informamos que estamos haciendo_x000a_los mayores esfuerzos para cursar los pagos lo antes posible._x000a__x000a_Desde la Unidad de Devoluciones nos han informado que se comunicaron telefónicamente con usted y que le harán_x000a_llegar por correo electrónico el detalle de su devolución._x000a__x000a_Adicionalmente, le informamos que, desde este Servicio, se están haciendo los esfuerzos para contactar vía_x000a_telefónica los casos, con la finalidad de informar sobre el avance y/o novedades de este proces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_x000a_Recordamos además que, ante cualquier reclamo, apelación, denuncia o disconformidad, Ud. puede dirigirse a la_x000a_Superintendencia de Seguridad Social www.suseso.cl._x000a__x000a_Sin otro particular, le saluda atentamente;"/>
    <s v="Finalizado con respuesta favorable"/>
    <s v="325882"/>
    <x v="0"/>
  </r>
  <r>
    <s v="291067"/>
    <s v="Reclamos"/>
    <s v=""/>
    <s v="Enrique Carrasco B"/>
    <s v="29/04/2022 15:51:41"/>
    <x v="3"/>
    <s v="11/05/2022 16:23:35"/>
    <s v="Preparación y Entrega de Respuesta"/>
    <s v="0"/>
    <s v="12"/>
    <s v="Corridos"/>
    <s v="Laura Gabriela Rojas Cerda"/>
    <s v="Etapa 3 de 3"/>
    <s v="11/05/2022"/>
    <x v="6"/>
    <s v="11/05/2022"/>
    <s v="29/04/2022"/>
    <s v="9.821.482-8"/>
    <s v=""/>
    <s v="Yuri leal Oteiza adasme"/>
    <s v="Hombre"/>
    <s v="Región Metropolitana de Santiago"/>
    <s v="Pudahuel"/>
    <s v=""/>
    <s v="993505735"/>
    <s v="9.821.482-8"/>
    <s v=""/>
    <s v="Yuri leal Oteíza adasme"/>
    <s v="Canal web"/>
    <s v="El paciente Yuri Oteiza no puede aplicar a una cama, ya que en la plataforma de gestión de camas no se consideran casos de trabajadores que entraron a trabajar hace poco y no tiene previsión de fonasa. Necesitamos una respuesta y que sea trasladado"/>
    <s v="Via Teléfonica"/>
    <s v=""/>
    <s v=""/>
    <s v="993505735"/>
    <s v="CHILE"/>
    <s v="Entre 55 y 64"/>
    <s v="Media técnica completa"/>
    <s v="Prestaciones médicas: Atención ambulatoria"/>
    <s v="Ley"/>
    <s v="Directo en el Organismo Administrador"/>
    <s v="No"/>
    <s v="Trabajador dependiente protegido"/>
    <s v="Trabajador dependiente protegido"/>
    <s v="Región de Valparaíso"/>
    <s v="NO"/>
    <s v="Se consulta a salud laboral"/>
    <s v="ID DE RECLAMO: 291067_x000a_FECHA RESPUESTA: 11-05-2022_x000a__x000a_Estimado_x000a_Don Yuri Oteiza Adasme_x000a_Presente_x000a_ Junto con saludar, a través del presente se da respuesta a su reclamo N° 291067 ingresado mediante nuestro formulario OIRS, referido a las gestiones de rescate y aclaración de afiliación a ISL._x000a_Este Instituto ha revisado su requerimiento, siendo posible informar mediante el presente lo siguiente: se verifica que su empleador se encuentra afiliado a ISL, razón por la que se deben dar las prestaciones del seguro hasta la total recuperabilidad._x000a_Visto lo anterior, informamos que usted fue dado de alta desde el Hospital Carlos Van Buren el 3 de mayo de 2022, siendo derivadas las prestaciones médicas pendientes a su comuna de residencia en la Región Metropolitana, estos se pondrán en contacto con usted para indicarle cuál es su prestador médico en donde continuará las atencione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1067"/>
    <x v="0"/>
  </r>
  <r>
    <s v="323835"/>
    <s v="Reclamos"/>
    <s v=""/>
    <s v="Laura Rojas Cerda"/>
    <s v="07/07/2022 15:34:55"/>
    <x v="1"/>
    <s v="30/07/2022 00:08:37"/>
    <s v="Preparación y Entrega de Respuesta"/>
    <s v="0"/>
    <s v="22"/>
    <s v="Corridos"/>
    <s v="Laura Gabriela Rojas Cerda"/>
    <s v="Etapa 3 de 3"/>
    <s v="19/07/2022"/>
    <x v="1"/>
    <s v="30/07/2022"/>
    <s v="07/07/2022"/>
    <s v="16.671.915-1"/>
    <s v=""/>
    <s v="nathalia escudero"/>
    <s v="Mujer"/>
    <s v="Región de Valparaíso"/>
    <s v="Quilpué"/>
    <s v="nathy.xs@gmail.com"/>
    <s v="954248182"/>
    <s v="16.671.915-1"/>
    <s v=""/>
    <s v="nathalia escudero"/>
    <s v="Canal web"/>
    <s v="Estimados Señores ISL :_x000a_El dia martes llegué a la Clinica gritando de los DOLORES, totalmente desesperada de los dolores. Mi cuerpo ya no da más, los medicamentos que medianamente me ayudan para el dolor, que ustedes saben cuales son, afectan otras funciones como orinar o defecar de manera normal. No puedo ir al baño sola, no me visto sola, el 20 % de mi dia a dia estoy cuerda, el otro porcentaje escucho hasta voces. Me aguanto por mis niños, mi esposo, pero ya no doy más con esta situación, aparte mi esposo trabaja, pero tbn debe ver la casa, cuidarme y cuidar de los niños. Mi baño tiene tina, necesito que se haga una ducha, pero ni si quiera me dan el % que corresponde para poder adecuar mi casa a mi... Ya no puedo andar sola ni en mi casa, lo ultimo que me pusieron a la vena para calmar el es FENTANILO,el doble de morfina ESTO NO ES VIDA, no puedo vivir con ese tipo de medicamentos, siento que estoy perdiendo mi capacidad de pensar como corresponde y darles a mis hijos la mamá que necesitan. Hay cambios en mi casa que no puedo hacer y me dicen que no se puede hacer por la casa no es mia me dijeron. Les ruego tengan un poco de humanidad para mi persona, ya no puedo mas, soy un trapo y para ustedes solo tengo un 22 %, les ruego su ayuda, aun ni siquiera tengo la posibilidad de una ayuda haciendo que los tratamientos sean agiles y que se puedan hacer internada en stgo por wue este mes debo ir a stgo 3 veces, dejenme alla y ponganse  una mano en el corazón._x000a_Ya no es vida, dia a noche, dolores 8/10._x000a_Mi organismo se esta degastado totalmente. _x000a_De antemano agradezco su atención"/>
    <s v="Correo Electrónico"/>
    <s v="nathy.xs@gmail.com"/>
    <s v=""/>
    <s v="954248182"/>
    <s v="CHILE"/>
    <s v="Entre 25 y 34"/>
    <s v="Media completa"/>
    <s v="Prestaciones médicas: Tiempos de espera"/>
    <s v="Ley"/>
    <s v="Directo en el Organismo Administrador"/>
    <s v="Si"/>
    <s v="Pensionado"/>
    <s v="Pensionado"/>
    <s v="Región de Valparaíso"/>
    <s v="SI"/>
    <s v="Se reunen antecedentes aportados por salud laboral"/>
    <s v="ID DE RECLAMO: 323835_x000a_FECHA RESPUESTA: 28-07-2022_x000a__x000a_Estimado_x000a_Sra. Nathalia Escudero_x000a_Presente_x000a_ Junto con saludar, a través del presente se da respuesta a su reclamo N° 323835 ingresado mediante nuestro formulario OIRS, referido al dolor agudo y persistente que sufre como secuela del accidente de trabajo, sumado a que el consumo de medicamentos que están indicados en su tratamiento provocan problemas en su rendimiento en la vida diaria. Indica que no ha podido realizar la readecuación domiciliaria debido a que no cumple con los requisitos. Manifiesta que considera que su porcentaje de invalidez es bajo en relación a las limitaciones que tiene diariamente posterior al accidente. Finalmente indica que debe ir tres veces a la semana a prestador médico de Santiago por lo que solicita la dejen internada._x000a_Este Instituto ha revisado su requerimiento, siendo posible informar que para dar respuesta a las crisis de dolor que sufre, ISL realizó cambio del prestador médico desde Clínica Red Salud Valparaíso a la Asociación Chilena de Seguridad, quienes han iniciado un tratamiento con multi especialidades, el cual se ha otorgado regularmente, en donde usted debe asistir una vez a la semana, máximo dos al Hospital del Trabajador en Santiago, razón por la cual no ha sido necesario que sea hospitalizada._x000a_Visto lo anterior, informamos a usted que para gestionar la Readecuación Domiciliaria debe completar solicitud, dentro de los requisitos para la postulación se encuentra que usted sea propietaria del terreno o que le hayan cedido parte de este ante notario, una vez que lo envíe se derivará a nivel central, ya que ellos son los encargados de autorizar o no su solicitud. Finalmente, respecto a su porcentaje de incapacidad, le comentamos que estos no son otorgados por ISL, es COMPIN quien asigna el porcentaje definitivo, pero puede solicitar reevaluación cada dos años, teniendo en consideración que su último porcentaje lo obtuvo 26-10-2021.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desfavorable"/>
    <s v="323835"/>
    <x v="0"/>
  </r>
  <r>
    <s v="329978"/>
    <s v="Reclamos"/>
    <s v=""/>
    <s v="Enrique Carrasco B"/>
    <s v="24/10/2022 17:53:41"/>
    <x v="4"/>
    <s v="03/11/2022 10:10:12"/>
    <s v="Preparación y Entrega de Respuesta"/>
    <s v="0"/>
    <s v="9"/>
    <s v="Corridos"/>
    <s v="Yulissa Margarett Galvez Alegria"/>
    <s v="Etapa 2 de 3"/>
    <s v="05/11/2022"/>
    <x v="4"/>
    <s v=""/>
    <s v="24/10/2022"/>
    <s v="13.237.693-K"/>
    <s v=""/>
    <s v="LORETO DELIS"/>
    <s v="Mujer"/>
    <s v="Región Metropolitana de Santiago"/>
    <s v="Maipú"/>
    <s v="loretodelism@gmail.com"/>
    <s v="968452625"/>
    <s v="13.237.693-K"/>
    <s v=""/>
    <s v="LORETO DELIS"/>
    <s v="Canal web"/>
    <s v="EL TELEFONO PUBLICADO EN LA PAGINA WEB &quot;NUNCA ESTA DISPONIBLE&quot;"/>
    <s v="Correo Electrónico"/>
    <s v="loretodelism@gmail.com"/>
    <s v=""/>
    <s v="968452625"/>
    <s v="CHILE"/>
    <s v="Entre 45 y 54"/>
    <s v="Media técnica completa"/>
    <s v="Recaudación de cotizaciones"/>
    <s v="Ley"/>
    <s v="Directo en el Organismo Administrador"/>
    <s v=""/>
    <s v="Empresa adherente o afiliada"/>
    <s v="Empresa adherente o afiliada"/>
    <s v="Región Metropolitana de Santiago"/>
    <s v="NO"/>
    <s v="Se solicita certificado a la unidad de cobranza con respecto a deuda de la empresa."/>
    <s v=""/>
    <s v=""/>
    <s v="329978"/>
    <x v="1"/>
  </r>
  <r>
    <s v="291073"/>
    <s v="Reclamos"/>
    <s v=""/>
    <s v="Felipe Jara A"/>
    <s v="01/05/2022 23:19:17"/>
    <x v="6"/>
    <s v="12/05/2022 15:31:37"/>
    <s v="Preparación y Entrega de Respuesta"/>
    <s v="0"/>
    <s v="10"/>
    <s v="Corridos"/>
    <s v="Maria Monserrat Moreno Calzada"/>
    <s v="Etapa 3 de 3"/>
    <s v="13/05/2022"/>
    <x v="6"/>
    <s v="12/05/2022"/>
    <s v="01/05/2022"/>
    <s v="14.554.328-2"/>
    <s v=""/>
    <s v="Álvaro Vergara Bravo"/>
    <s v="Hombre"/>
    <s v="Región del Maule"/>
    <s v="San Javier"/>
    <s v="alvaroandresvergarabravo@gmail.com"/>
    <s v="944732840"/>
    <s v="16.655.837-9"/>
    <s v=""/>
    <s v="Andrea Paola Molina Hernández"/>
    <s v="Canal web"/>
    <s v="DENUNCIA SIMULACIÓN DE ACCIDENTE DE TRABAJO_x000a__x000a_1)    Por medio del presente correo vengo en denunciar la simulación de accidente de trabajo realizada por doña Andrea Molina Hernández, RUT: 16.655.837-9 en contra del Instituto de Seguridad Laboral._x000a_2) En efecto, con fecha 28-12-2021, doña Andrea Molina Hernández realizó DIAT Folio 1237471, Código del Caso N° 976697 a través del prestador médico en convenio con el ISL (ACHS Linares)._x000a_3) Con fecha 05-01-2022 doña Andrea Molina Hernández, envió correo electrónico a la cuenta jsarmiento@ext.isl.gob.cl, acompañando 2 declaraciones de testigos totalmente falsas._x000a_4)    En el formulario “Anexo 1.A” Declaración de la víctima de accidente de trayecto, básicamente refiere que el supuesto accidente habría ocurrido el 17-12-2021 a las 20:30 horas aproximadamente, en momentos que salió del DAEM Longaví, ubicado en calle 3 poniente, esquina 1 norte y  se dirigía hacia la garita de buses ubicada a los pies de la pasarela Longaví, pista Norte, en donde producto del uso de zapatos altos, uno de ellos se le habría doblado por el desnivel del terreno, piedras y tierra suelta y habría provocado su caída, perdiendo 3 piezas dentales._x000a_5) Lo declarado por  Andrea Molina Hernández es totalmente falso, por cuanto, la caída que padeció en esa garita de buses el día 17-12-2021 se debió única y exclusivamente a su adicción por el Tramadol Clorhidrato, en efecto, el año 2021 sufrió 3 episodios de convulsión producto de dicho consumo con riesgo de muerte, ya que sabido es que dicha droga en sobredosis produce además de las convulsiones, depresión respiratoria. Dichos episodios es posible constatarlos en su historial de Datos de Atención de Urgencia, entre ellos, precisamente, el de fecha 17/12/2021 N° 1425000 del Hospital de Linares, derivada minutos antes desde el Consultorio Amanda Benavente de Longaví, en dicho DAU se describe como diagnóstico “Sincope y Colapso” y, como indicación se consigna “SUSPENDER USO DE TRAMADOL”. El consumo de dicha droga en sobredosis, se acredita también, en un sinnúmero de mensajes de la red social Whatsap, en los que ella misma reconoce que ese día su caída se debió a un sobreconsumo de Tramadol.En este mismo orden de ideas, cabe informar también, que el horario laboral señalado por Andrea Molina Hernández, es falso. En efecto, en el Anexo 1.B Complemento de DIAT Trabajador Independiente, indicó que desempeñaba actividad laboral en el  DAEM Longaví ubicado en calle 3 Poniente, esquina 1 Norte, los días viernes de 17:00 a 20:00 hrs, lo cual es falso porque solo trabajaba hasta los jueves. Asimismo, basta observar el horario que ella informó en el Anexo 1.B de fecha 03/01/22, sumar la cantidad de horas para advertir que da un total de 33 horas, lo cual se contradice con las 30 horas que indica su contrato. Que, no obstante lo expuesto, el 09-01-2022 se dictó la Resolución_x000a_Número  1433602) para el caso 6842382 acogiendo indebidamente en perjuicio de otros trabajadores. Se dará cuenta al MINTRAB."/>
    <s v="Correo Electrónico"/>
    <s v="alvaroandresvergarabravo@gmail.com"/>
    <s v=""/>
    <s v="944732840"/>
    <s v="CHILE"/>
    <s v="Entre 45 y 54"/>
    <s v="Universitaria completa"/>
    <s v="Calificación de accidentes y enfermedades profesionales"/>
    <s v="Ley"/>
    <s v="Directo en el Organismo Administrador"/>
    <s v="No"/>
    <s v="Trabajador no protegido"/>
    <s v="Trabajador no protegido"/>
    <s v="Región del Maule"/>
    <s v="NO"/>
    <s v="CARTA RESPUESTA RECLAMO ID N° 291073"/>
    <s v="Estimado_x000a_Álvaro Vergara Bravo_x000a_Presente_x000a_ _x000a_Junto con saludar, a través del presente se da respuesta a su reclamo N°291073, ingresado mediante nuestro formulario OIRS, referido a simulación de Accidente de Trabajo realizada por Sra. Andrea Molina Hernández._x000a_Este Instituto ha revisado su requerimiento, siendo posible informar mediante el presente lo siguiente:  de acuerdo al reclamo presentado por usted, con todos los antecedentes proporcionados, se deriva el caso a Nivel Central de nuestro Instituto, para ser analizado en la Unidad pertinente, a los días siguientes, se informa a nuestra Sucursal con  fecha 09 del presente, que el Sinestro fue recalificado, resultando “Accidente de Trayecto de Origen Común”._x000a_Dicha calificación será remitida a la Sra. Andrea Molina a través de carta certificada._x000a_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073"/>
    <x v="0"/>
  </r>
  <r>
    <s v="329984"/>
    <s v="Reclamos"/>
    <s v=""/>
    <s v="YOSELYN ANTIVILO"/>
    <s v="25/10/2022 09:39:59"/>
    <x v="4"/>
    <s v="25/10/2022 09:39:59"/>
    <s v="Recepción y Asignación"/>
    <s v="9"/>
    <s v="9"/>
    <s v="Corridos"/>
    <s v="YOSELYN ANTIVILO"/>
    <s v="Etapa 0 de 3"/>
    <s v="06/11/2022"/>
    <x v="4"/>
    <s v=""/>
    <s v="25/10/2022"/>
    <s v="14.542.932-3"/>
    <s v=""/>
    <s v="carlos plaza"/>
    <s v="Hombre"/>
    <s v="Región de Antofagasta"/>
    <s v="Antofagasta"/>
    <s v="carlos.plaza@gmail.com"/>
    <s v="965067195"/>
    <s v="14.542.932-3"/>
    <s v=""/>
    <s v="carlos plaza"/>
    <s v="Canal web"/>
    <s v="necesito asociar mi empresa a mi rut para poder generar certificados de afiliacion en linea, llevo como 2 años intentando y la pagina no me deja editar, me comunique con la oficina virtual y me dijeron que estaban tratando de solucionar el problema y que por mientras habian otros canales de atencion, pero no entiendo como pueden llevar años con un problema tecnico._x000a_necesito que mi empresa frioelec spa rut 76680826-3 quede asociada  a mi usuario del ISL."/>
    <s v="Correo Electrónico"/>
    <s v="carlos.plaza@gmail.com"/>
    <s v=""/>
    <s v="965067195"/>
    <s v="CHILE"/>
    <s v="Entre 45 y 54"/>
    <s v="Media incompleta"/>
    <m/>
    <m/>
    <m/>
    <m/>
    <m/>
    <m/>
    <m/>
    <m/>
    <m/>
    <m/>
    <m/>
    <s v="329984"/>
    <x v="1"/>
  </r>
  <r>
    <s v="327938"/>
    <s v="Reclamos"/>
    <s v=""/>
    <s v="Pablo Rojas Ravest"/>
    <s v="21/09/2022 11:15:26"/>
    <x v="5"/>
    <s v="26/09/2022 15:47:54"/>
    <s v="Preparación y Entrega de Respuesta"/>
    <s v="0"/>
    <s v="5"/>
    <s v="Corridos"/>
    <s v="Paula Saavedra Sotomayor"/>
    <s v="Etapa 3 de 3"/>
    <s v="03/10/2022"/>
    <x v="7"/>
    <s v="26/09/2022"/>
    <s v="21/09/2022"/>
    <s v=""/>
    <s v="20410221K"/>
    <s v="MATIAS IGNACIO SANDOVAL GONZALEZ"/>
    <s v="Hombre"/>
    <s v="Región de Atacama"/>
    <s v="Copiapó"/>
    <s v="matiasignacio12345678910.com@gmail.com"/>
    <s v="998010552"/>
    <s v="20.410.221-K"/>
    <s v=""/>
    <s v="MATIAS IGNACIO SANDOVAL GONZALEZ"/>
    <s v="Otro"/>
    <s v="SE PRESENTO EN ACHS HOY 21/09/2022, QUIEN FUE ATENDIDO POR EL TRAUMATLOGO SR. CLAUDUIO RAMIREZ, QUIEN DETERMINO QUE NO TENIA NADA EL PACIENTE SOLO CON VERLO, ADEMAS MECIONO QUE TODO EL DOLOR ERA PRODUCTOR DEL SOBRE PESO, EL CUAL HACE UN RECLAMO EN ISL POR LA MALA ATENCION Y SOLICITA EL CAMBIO DE MEDICO TRATANTE."/>
    <s v="Correo Electrónico"/>
    <s v="matiasignacio12345678910.com@gmail.com"/>
    <s v=""/>
    <s v="998010552"/>
    <s v="CHILE"/>
    <s v="Entre 18 y 24 años"/>
    <s v="Básica completa o menos"/>
    <s v="Prestaciones médicas: Atención ambulatoria"/>
    <s v="Ley"/>
    <s v="Directo en el Organismo Administrador"/>
    <s v="No"/>
    <s v="Trabajador dependiente protegido"/>
    <s v="Trabajador dependiente protegido"/>
    <s v="Región de Atacama"/>
    <s v="NO"/>
    <s v="Correo."/>
    <s v="ID_x000a_DE RECLAMO: 327938_x000a_FECHA_x000a_RESPUESTA: 23-09-2022_x000a_Sr._x000a_Matías Ignacio Sandoval González_x000a_Presente_x000a_Junto con saludar, a través del presente se da_x000a_respuesta a su reclamo N° 327938 ingresado mediante nuestro formulario OIRS, Informa_x000a_sobre atención médica._x000a_Este Instituto ha revisado su requerimiento, siendo posible informar mediante el_x000a_presente lo siguiente:_x000a_En primer lugar, lamentamos la situación por la que pasó y esperamos que a la_x000a_fecha se encuentre mejor de salud._x000a_Como usted lo solicita, hago acuso recibo de la información entregada y además le_x000a_reitero que nuestra institución seguirá velando por su recuperación, por lo_x000a_tanto, le informo que en evaluación médica el día 21 de septiembre de2022 se_x000a_solicita resonancia nuclear magnética de rodilla afectada la cual fue_x000a_autorizada por la Coordinadora de Salud Regional (s) y se solicitó al Prestador_x000a_Médico que continúe con su evaluación el Dr Salaberry._x000a_Le informo que, sí usted llega a tener inconvenientes con la atención médica, debe_x000a_contactarnos al correo atacama@isl.gob.cl._x000a_Expresamos a usted nuestras disculpas por la situación experimentada, y solicitamos su_x000a_comprensión frente a las eventuales molestias que esto pudo haberle_x000a_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_x000a_necesidad o inquietud, visite nuestra página web www.isl.gob.cl,_x000a_seleccionando la opción Informaciones y Reclamos -OIRS- donde nos encontramos a_x000a_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PABLO_x000a_ROJAS RAVEST_x000a_ATACAMA_x000a_444, COPIAPÓ_x000a_INSTITUTO DE SEGURIDAD LABORAL_x000a_PSS_x000a_OIRS_x000a_23/9/22, 14:53 Correo de Instituto de Seguridad Laboral - OIRS N° 327938_x000a__x000a_Instituto de Seguridad Laboral_x000a_Teatinos #726, Santiago._x000a_Fono: 6005869090_x000a_Estimado solicitante, ante cualquier reclamo, apelación, denuncia o disconformidad, Ud. puede dirigirse a la Superintendencia de Seguridad Social (www.suseso.cl)._x000a_Para realizar seguimiento a su caso OIRS en línea, debe ingresar a_x000a_http://oirs.isl.gob.cl/casos/seguimiento"/>
    <s v="Finalizado con respuesta favorable"/>
    <s v="327938"/>
    <x v="0"/>
  </r>
  <r>
    <s v="291084"/>
    <s v="Reclamos"/>
    <s v=""/>
    <s v="Enrique Carrasco B"/>
    <s v="02/05/2022 09:34:40"/>
    <x v="6"/>
    <s v="04/05/2022 13:04:50"/>
    <s v="Preparación y Entrega de Respuesta"/>
    <s v="0"/>
    <s v="2"/>
    <s v="Corridos"/>
    <s v="Jose Luis Rojas Peralta"/>
    <s v="Etapa 3 de 3"/>
    <s v="14/05/2022"/>
    <x v="6"/>
    <s v="04/05/2022"/>
    <s v="02/05/2022"/>
    <s v="15.723.142-1"/>
    <s v=""/>
    <s v="angela andea cassorla codoceo"/>
    <s v="Mujer"/>
    <s v="Región Metropolitana de Santiago"/>
    <s v="La Pintana"/>
    <s v="angeala.cassorlas@gmail.com"/>
    <s v="988754440"/>
    <s v="15.723.142-1"/>
    <s v=""/>
    <s v="angela andea cassorla codoceo"/>
    <s v="Canal correo físico/postal"/>
    <s v="no pago de licencias medicas en el cual me ha perjudicado gravemente mi economía necesito una respuesta lo mas pronto posible ya que por esta situación mi salud mental y física me a perjudicado enormemente  al punto de estar hasta con antidepresivos  pastillas para dormir etc. etc. .e tenido muy mala experiencia con ustedes tengo dos hijos que alimentar soy madre soltera y las deudas me están ahogando por favor necesito una solución pronta a mi requerimiento ya que por fechas mis licencias tendrían que estar canceladas y siempre que llamo no tengo respuesta satisfactoria a mi requerimiento esto ya es una burla me siento totalmente desamparada por ustedes por que lo único que me respondan que todavía esta en contraloría NECESITO UNA RESPUESTA LUEGO ."/>
    <s v="Correo Electrónico"/>
    <s v="angela.cassorlas@gmail.com"/>
    <s v=""/>
    <s v="988754440"/>
    <s v="CHILE"/>
    <s v="Entre 35 y 44"/>
    <s v="Medi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angela.cassorla@gmail.com"/>
    <s v=""/>
    <s v="Finalizado con respuesta favorable"/>
    <s v="291084"/>
    <x v="0"/>
  </r>
  <r>
    <s v="323855"/>
    <s v="Reclamos"/>
    <s v=""/>
    <s v="Minerva Castañeda M"/>
    <s v="07/07/2022 19:50:17"/>
    <x v="1"/>
    <s v="02/08/2022 12:47:39"/>
    <s v="Preparación y Entrega de Respuesta"/>
    <s v="0"/>
    <s v="25"/>
    <s v="Corridos"/>
    <s v="Leyla Neira Romero"/>
    <s v="Etapa 3 de 3"/>
    <s v="19/07/2022"/>
    <x v="2"/>
    <s v="02/08/2022"/>
    <s v="07/07/2022"/>
    <s v="18.436.089-6"/>
    <s v=""/>
    <s v="Camila Bustos Vidal"/>
    <s v="Mujer"/>
    <s v="Región de La Araucanía"/>
    <s v="Temuco"/>
    <s v="pilar.juc@gmail.com"/>
    <s v="968589031"/>
    <s v="18.436.089-6"/>
    <s v=""/>
    <s v="Camila Bustos Vidal"/>
    <s v="Canal web"/>
    <s v="Se ha rechazado licencia médica por reposo injustificado. _x000a_El día 17 de junio me dirigí a la sucursal ISL de Temuco, donde se ingresó la denuncia por accidente de trabajo y luego fui derivada a ACHS Temuco para evaluación médica, ya que presentaba evidentes moretones debido a los golpes recibidos por un estudiante en mi lugar de trabajo. _x000a_Requiero una respuesta clara del rechazo y medio o documentos necesarios para apelación, ya que encuentro injustificado el dictamen, pues los propios funcionarios del ISL Temuco vieron los efectos de la agresión."/>
    <s v="Correo Electrónico"/>
    <s v="pilar.juc@gmail.com"/>
    <s v=""/>
    <s v="968589031"/>
    <s v="CHILE"/>
    <s v=""/>
    <s v="Universitaria completa"/>
    <s v="Prestaciones económicas: Cálculo de subsidios"/>
    <s v="Ley"/>
    <s v="Directo en el Organismo Administrador"/>
    <s v="No"/>
    <s v="Trabajador dependiente protegido"/>
    <s v="Trabajador dependiente protegido"/>
    <s v="Región de La Araucanía"/>
    <s v="SI"/>
    <s v="con fecha 02/08/2022 se da respuesta se cierra caso"/>
    <s v="se envía respuesta vía correo "/>
    <s v="Finalizado con respuesta favorable"/>
    <s v="323855"/>
    <x v="0"/>
  </r>
  <r>
    <s v="289035"/>
    <s v="Reclamos"/>
    <s v=""/>
    <s v="Enrique Carrasco B"/>
    <s v="18/02/2022 12:48:46"/>
    <x v="0"/>
    <s v="24/02/2022 12:14:57"/>
    <s v="Preparación y Entrega de Respuesta"/>
    <s v="0"/>
    <s v="5"/>
    <s v="Corridos"/>
    <s v="Rodrigo Perez Flores"/>
    <s v="Etapa 3 de 3"/>
    <s v="02/03/2022"/>
    <x v="0"/>
    <s v="24/02/2022"/>
    <s v="18/02/2022"/>
    <s v=""/>
    <s v="13643814k"/>
    <s v="Marianela Andrade"/>
    <s v="Mujer"/>
    <s v="Región Metropolitana de Santiago"/>
    <s v="Recoleta"/>
    <s v="nelaandrade@yahoo.com"/>
    <s v="56999111777"/>
    <s v="13.643.814-k"/>
    <s v=""/>
    <s v="Marianela Andrade"/>
    <s v="Canal web"/>
    <s v="Los días 19 y 25  de enero 2022 envíe correo a  ISL denuncia_isl@isl.gob.cl y rm@isl.gob.cl con antecedentes para ingresar licencia x enfermedad respiratoria y contagio covid 19 , homologando la orden de reposo que me emitió mutual (de mi trabajo a contrato en Hospital San Jose) ya que en mis ambos puestos de trabajo donde cotizo trabajo con enfermos. Ese día me asesore con el callcenter de ISL para enviar documentos.   A la fecha no me han confirmado la recepcion de los datos y al llamar a callcenter de ISL me dicen que no tienen ningun antecedentes.  Necesito que hagan recepcion y cursen licencia ya que necesito el subsidio correspondiente. sobretodo considerando que envíe informacion dentro del plazo.  Hoy volvi a reenviar la documentacion a correos. Agradezco su gestio"/>
    <s v="Correo Electrónico"/>
    <s v="nelaandrade@yahoo.com"/>
    <s v=""/>
    <s v="56999111777"/>
    <s v="CHILE"/>
    <s v="Entre 35 y 44"/>
    <s v="Postgrado"/>
    <s v="Prestaciones económicas: Tiempo de otorgamiento de subsidios"/>
    <s v="Ley"/>
    <s v="Directo en el Organismo Administrador"/>
    <s v="No"/>
    <s v="Trabajador independiente protegido"/>
    <s v="Trabajador independiente protegido"/>
    <s v="Región Metropolitana de Santiago"/>
    <s v="NO"/>
    <s v="es segundo empleador, debe enviar denuncia y reca._x000a_prestador médico debe emitir licencia médica._x000a_No contesta 22-02-2022"/>
    <s v=""/>
    <s v="Finalizado con respuesta desfavorable"/>
    <s v="289035"/>
    <x v="0"/>
  </r>
  <r>
    <s v="327959"/>
    <s v="Reclamos"/>
    <s v=""/>
    <s v="Nestor Villarroel H"/>
    <s v="21/09/2022 16:26:15"/>
    <x v="5"/>
    <s v="12/10/2022 15:53:30"/>
    <s v="Preparación y Entrega de Respuesta"/>
    <s v="0"/>
    <s v="20"/>
    <s v="Corridos"/>
    <s v="Paola Aguilar Trujillo"/>
    <s v="Etapa 3 de 3"/>
    <s v="03/10/2022"/>
    <x v="8"/>
    <s v="12/10/2022"/>
    <s v="21/09/2022"/>
    <s v="13.819.308-K"/>
    <s v=""/>
    <s v="Roberto Diaz Monsalve"/>
    <s v="Hombre"/>
    <s v="Región de Los Lagos"/>
    <s v="Osorno"/>
    <s v="robma281515@gmail.com"/>
    <s v="995625834"/>
    <s v="13.819.308-K"/>
    <s v=""/>
    <s v="Roberto Diaz Monsalve"/>
    <s v="Canal web"/>
    <s v="Buenas tardes , Mi nombre es Roberto Diaz Rut: 13.819.308-k  estoy siendo atendido en la ACHS de Osorno por convenio de ISL derivación realizada después de una hospitalización en HT stgo._x000a_Ayer lunes 12 tenía cita para terapia llegando el móvil a las 14:00 hrs. a mi domicilio , al llegar a la ACHS me dicen que solo era para ingresar datos y atención médica lo cual no tomo mas de 30 minutos aprox. Teniendo que esperar  el móvil de regreso hasta que terminen sus terapias los   demás pacientes los cuales por ubicación fueron dejados primero ya que vivo a una distancia de 33 kilómetros de Osorno llegando a mi domicilio a las 18:50 con mucho dolor, martes 13 agendada mi primera terapia 10:30 el móvil no llego a la hora programada el chófer se comunicó conmigo a las 10:30 diciendo que estaba perdido en la dirección a lo cual me dice que si iría o no a lo que respondo que si la hora agendada ya la había perdido lo más conveniente era ir a la próxima cita , una hora después llaman de la ACHS preguntando por qué me negué a mi primera terapia sin dar la oportunidad de explicar lo que pasó cortando la llamada de forma poco amable . Mi diagnóstico es fractura  cerrada del acetabulo (cadera ),  necesito un transporte con tiempos pertinentes  ya que no vivo dentro de la cuidad y se supone que son terapias y exijo mi derecho a ser tratado como trabajador accidentado  sin faltas de respeto hacia mi recuperación._x000a_Roberto Diaz Monsalve_x000a_Rut: 13.819.308-k_x000a_Cel: 995625834_x000a_ Quedo atento a su respuesta_x000a_Gracias."/>
    <s v="Correo Electrónico"/>
    <s v="robma281515@gmail.com"/>
    <s v=""/>
    <s v="995625834"/>
    <s v="CHILE"/>
    <s v="Entre 45 y 54"/>
    <s v="No responde"/>
    <s v="Prestaciones médicas: Traslados"/>
    <s v="Ley"/>
    <s v="Directo en el Organismo Administrador"/>
    <s v="No"/>
    <s v="Trabajador dependiente protegido"/>
    <s v="Trabajador dependiente protegido"/>
    <s v="Región de Los Lagos"/>
    <s v="SI"/>
    <s v="SE REALIZA RECLAMO A PRESTADOR MEDICO Y SE ESPERO RESPUESTA "/>
    <s v="Estimado_x000a_Roberto Díaz Monsalve  _x000a_Presente_x000a__x000a__x000a_Junto con saludar, a través del presente se da respuesta a su reclamo N°327959 ingresado mediante nuestro formulario OIRS, referido a disconformidad con la atención entregada por el Servicio de Transporte._x000a__x000a__x000a_Este Instituto ha revisado su requerimiento, siendo posible informarle lo siguiente:_x000a__x000a_Primeramente, indicar que este Instituto levanto reclamo en prestador médico en convenio ACHS, de acuerdo a lo ingresado por usted por medio de nuestra OIRS por problemas de traslados ocurrido los días 12 y 13 de septiembre 2022 con motivo de recabar información por parte de ellos, ya que, es este prestador quien brinda las atenciones a nuestros trabajadores adheridos._x000a__x000a_Lamentamos las situaciones que lo afectaron y las molestias que esto le pudo generar, pues uno de nuestros principales objetivos es entregar a nuestros pacientes un servicio de calidad. Es por ello que nuestro prestador médico en convenio ACHS ha reforzado sus protocolos de atención con el equipo involucrado._x000a__x000a_Cabe mencionar que ACHS en conjunto con su prestador externo de transporte, nos informan que el protocolo de traslado es que el paciente puede ser retirado de su hogar hasta 2 horas y media antes de su citación y el móvil puede llegar hasta una hora antes de esta al prestador y el tiempo de espera es de hasta 90 minutos en sala para abordar, y el paciente puede estar dentro del móvil 2 horas y media en ruta a su domicilio, en lo respecta a la situación del día 12 de septiembre de 2022, se evidencia que usted contaba con un agendamiento a las 16:00 horas, se liberó su orden de transporte a las 17:06 horas para regreso  y se planificó la salida a las 17:30 horas, con un paciente más en el móvil que contaba con domicilio en Osorno, por lo que fue el primero en la ruta._x000a__x000a_En cuanto a lo ocurrido el día 13 de septiembre de 2022, el prestador constató que, debido a una contingencia informática, la georreferenciación del domicilio del primer paciente en la ruta se vio afectada, lo que impactó en el tiempo de arribo del móvil a su hogar.  Ante esto, el conductor informa tomar contacto con el paciente (Sr. Roberto Díaz) para informar la situación, quien decide declinar el traslado en aquella jornada._x000a__x000a_Es importante señalar que para los pacientes con domicilio en zona rural alejada efectivamente se pueden presentar inconvenientes de acceso por parte del móvil, lo que hará que el conductor tome contacto con el paciente y/o familiar para obtener referencias de ubicación y poder llegar a destino. (domicilio del paciente)._x000a__x000a_Teniendo en cuenta además que los conductores de la empresa de movilización del prestador medico van rotando de acuerdo a los turnos._x000a__x000a_Esperamos haber dado respuesta a su reclamo, _x000a__x000a_Recordamos además que, ante cualquier reclamo, apelación, denuncia o disconformidad, Ud. puede dirigirse a la Superintendencia de Seguridad Social._x000a__x000a_NESTOR VILLARROEL HIPP_x000a_DIRECTOR REGIONAL DE LOS LAGOS_x000a_INSTITUTO DE SEGURIDAD LABORAL"/>
    <s v="Finalizado con respuesta favorable"/>
    <s v="327959"/>
    <x v="0"/>
  </r>
  <r>
    <s v="291095"/>
    <s v="Reclamos"/>
    <s v=""/>
    <s v="Enrique Carrasco B"/>
    <s v="02/05/2022 11:08:25"/>
    <x v="6"/>
    <s v="04/05/2022 11:52:13"/>
    <s v="Preparación y Entrega de Respuesta"/>
    <s v="0"/>
    <s v="2"/>
    <s v="Corridos"/>
    <s v="Jose Luis Rojas Peralta"/>
    <s v="Etapa 3 de 3"/>
    <s v="14/05/2022"/>
    <x v="6"/>
    <s v="04/05/2022"/>
    <s v="02/05/2022"/>
    <s v="10.396.348-6"/>
    <s v=""/>
    <s v="Vicente Faúndez Araneda"/>
    <s v="Hombre"/>
    <s v="Región Metropolitana de Santiago"/>
    <s v="Quilicura"/>
    <s v="vicentefaundez@yahoo.es"/>
    <s v="989135373"/>
    <s v="10.396.348-6"/>
    <s v=""/>
    <s v="Vicente Faúndez Araneda"/>
    <s v="Canal web"/>
    <s v="Estimados, quiero hacer llegar mi MOLESTIA por el PÉSIMO servicio que entrega el ISL a los usuarios, a esta fecha 02-05-2022 no me han cancelado la licencia medica que cumplí desde el 01-03-2022 al 21-03-2022. Absolutamente nadie me ha llamado ni he recibido información del porque NO me han pagado la licencia medica y porque se han DEMORADO TANTO. Como todo ciudadano tengo compromisos económicos que cumplir, y el NO pago de la licencia me ocasiona problemas de retraso. Hasta cuando debo seguir esperando?_x000a_Necesito una pronta y efectiva solución a mi problema._x000a_Saludos"/>
    <s v="Correo Electrónico"/>
    <s v="vicentefaundez@yahoo.es"/>
    <s v=""/>
    <s v="989135373"/>
    <s v="CHILE"/>
    <s v="Entre 55 y 64"/>
    <s v="Superior técnic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vicentefaundez@yahoo.es"/>
    <s v=""/>
    <s v="Finalizado con respuesta favorable"/>
    <s v="291095"/>
    <x v="0"/>
  </r>
  <r>
    <s v="289041"/>
    <s v="Reclamos"/>
    <s v=""/>
    <s v="Enrique Carrasco B"/>
    <s v="18/02/2022 14:56:17"/>
    <x v="0"/>
    <s v="23/02/2022 12:34:28"/>
    <s v="Preparación y Entrega de Respuesta"/>
    <s v="0"/>
    <s v="4"/>
    <s v="Corridos"/>
    <s v="Jose Luis Rojas Peralta"/>
    <s v="Etapa 3 de 3"/>
    <s v="02/03/2022"/>
    <x v="0"/>
    <s v="23/02/2022"/>
    <s v="18/02/2022"/>
    <s v=""/>
    <s v="511788086"/>
    <s v="RASCOMANUEL  CAR"/>
    <s v="Hombre"/>
    <s v="Región Metropolitana de Santiago"/>
    <s v="La Florida"/>
    <s v="macarrasco.valenzuela@gmail.com"/>
    <s v="994696709"/>
    <s v="5.884.676-7"/>
    <s v=""/>
    <s v="manuel carrasco"/>
    <s v="Canal web"/>
    <s v="quiero  renegociar  deuda  de mi empresa rut 76334568-8 por no pago de cotizacion  acc. me parece que las multas e intereses son desproporcionados para el monto adeudado"/>
    <s v="Correo Electrónico"/>
    <s v="macarrasco.valenzuela@gmail.com"/>
    <s v=""/>
    <s v="994696709"/>
    <s v="CHILE"/>
    <s v="Más de 65"/>
    <s v="Universitaria completa"/>
    <s v="Recaudación de cotizaciones"/>
    <s v="Ley"/>
    <s v="Directo en el Organismo Administrador"/>
    <s v="No"/>
    <s v="Empresa adherente o afiliada"/>
    <s v="Empresa adherente o afiliada"/>
    <s v="Región Metropolitana de Santiago"/>
    <s v="NO"/>
    <s v="Respuesta enviada por CRM al correo macarrasco.valenzuela@gmail.com"/>
    <s v=""/>
    <s v="Finalizado con respuesta favorable"/>
    <s v="289041"/>
    <x v="0"/>
  </r>
  <r>
    <s v="289052"/>
    <s v="Reclamos"/>
    <s v=""/>
    <s v="Enrique Carrasco B"/>
    <s v="19/02/2022 19:28:45"/>
    <x v="0"/>
    <s v="22/02/2022 17:46:27"/>
    <s v="Preparación y Entrega de Respuesta"/>
    <s v="0"/>
    <s v="2"/>
    <s v="Corridos"/>
    <s v="Veronica Cavieres Risco"/>
    <s v="Etapa 3 de 3"/>
    <s v="03/03/2022"/>
    <x v="0"/>
    <s v="22/02/2022"/>
    <s v="19/02/2022"/>
    <s v="19.465.620-3"/>
    <s v=""/>
    <s v="Angela Antillanca"/>
    <s v="Mujer"/>
    <s v="Región de Los Ríos"/>
    <s v="Río Bueno"/>
    <s v="angelaantillancaquezada@gmail.com"/>
    <s v="952057612"/>
    <s v="13.161.247-8"/>
    <s v=""/>
    <s v="Maria Quezada"/>
    <s v="Canal web"/>
    <s v="Se acudió a urgencia respiratoria por síntomas de covid, a lo que con fecha 17 de febrero se demoraron un total de 7 horas en atender a mi mamá, por lo que le recetaron antibióticos y cuarentena de 7 días, por lo que hoy con fecha de 19 de febrero por muchos malestares y el no poder respirar se volvió acudir a urgencia respiratoria a lo que al ver pocas personas se pensó que seria mas rápida la atención a lo que ya van 6 horas y solo han tomado la temperatura a los pacientes, justificando que es falta de medico, que solo hay uno de turno, y muchas excusas mas, se entendería si al momento en que mi mama llego a urgencias hubiese estado lleno pero al contrario ha tenido que esperar que la doctora la atienda a pesar de que ella y otra persona eran las únicas esperando la atención, entiendo que estamos en pandemia pero un poco mas de empatía para quienes no acuden a urgencias por ir si no que por ayuda ya a quien mas se acude si no hay recursos para asistir a una clínica privada. mi mamá es hipertensa y aun así no han sido capaces de darle una prioridad."/>
    <s v="Correo Electrónico"/>
    <s v="angelaantillancaquezada@gmail.com"/>
    <s v=""/>
    <s v="952057612"/>
    <s v="CHILE"/>
    <s v="Entre 35 y 44"/>
    <s v="Básica completa o menos"/>
    <s v="Prestaciones médicas: Atención de urgencia"/>
    <s v="Extra Ley"/>
    <s v="Directo en el Organismo Administrador"/>
    <s v="No"/>
    <s v="Trabajador no protegido"/>
    <s v="Trabajador no protegido"/>
    <s v="Región de Los Ríos"/>
    <s v="NO"/>
    <s v="Se envía por correo electrónico "/>
    <s v=""/>
    <s v="Finalizado con respuesta favorable"/>
    <s v="289052"/>
    <x v="2"/>
  </r>
  <r>
    <s v="330013"/>
    <s v="Reclamos"/>
    <s v=""/>
    <s v="Enrique Carrasco B"/>
    <s v="25/10/2022 12:18:27"/>
    <x v="4"/>
    <s v="28/10/2022 09:59:44"/>
    <s v="Preparación y Entrega de Respuesta"/>
    <s v="0"/>
    <s v="2"/>
    <s v="Corridos"/>
    <s v="Jose Luis Rojas Peralta"/>
    <s v="Etapa 3 de 3"/>
    <s v="06/11/2022"/>
    <x v="8"/>
    <s v="28/10/2022"/>
    <s v="25/10/2022"/>
    <s v="8.909.004-0"/>
    <s v=""/>
    <s v="maria llancaleo muñoz"/>
    <s v="Mujer"/>
    <s v="Región Metropolitana de Santiago"/>
    <s v="Maipú"/>
    <s v="maripillanca@gmail.com"/>
    <s v="990907925"/>
    <s v="8.909.004-0"/>
    <s v=""/>
    <s v="maria llancaleo muñoz"/>
    <s v="Canal web"/>
    <s v="No estoy de acuerdo con resulucion de  isl de  no considerar vertigo y sind ansioso con consecuencia de infeccion por coronavirus y suspender  atencion siquiatrica y sicologica ._x000a_En resolucion resuelven cambio de lugar de trabajo ,lo que aumenta mi ansiedad ,estoy a meses  de  jubilar y trabajo hace 20 años en ese puesto de trabajo._x000a_Lo que se  debe  reparar  es    en la falta de  espacio  del lugar de trabajo que inside en  salud de los trabajadores"/>
    <s v="Correo Electrónico"/>
    <s v="maripillanca@gmail.com"/>
    <s v=""/>
    <s v="990907925"/>
    <s v="CHILE"/>
    <s v="Entre 55 y 64"/>
    <s v="Universitar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maripillanca@gmail.com"/>
    <s v=""/>
    <s v="Finalizado con respuesta favorable"/>
    <s v="330013"/>
    <x v="0"/>
  </r>
  <r>
    <s v="291102"/>
    <s v="Reclamos"/>
    <s v=""/>
    <s v="Laura Rojas Cerda"/>
    <s v="02/05/2022 12:34:44"/>
    <x v="6"/>
    <s v="18/05/2022 13:35:37"/>
    <s v="Preparación y Entrega de Respuesta"/>
    <s v="0"/>
    <s v="16"/>
    <s v="Corridos"/>
    <s v="Laura Gabriela Rojas Cerda"/>
    <s v="Etapa 3 de 3"/>
    <s v="14/05/2022"/>
    <x v="6"/>
    <s v="18/05/2022"/>
    <s v="02/05/2022"/>
    <s v="13.429.690-9"/>
    <s v=""/>
    <s v="Katheryn López Montenegro"/>
    <s v="Mujer"/>
    <s v="Región de Valparaíso"/>
    <s v="Villa Alemana"/>
    <s v="katherynlopez21@gmail.com"/>
    <s v="961358740"/>
    <s v="13.429.690-9"/>
    <s v=""/>
    <s v="Katheryn López Montenegro"/>
    <s v="Canal web"/>
    <s v="Buenas tardes ._x000a_Me dirijo a uds para saber por mi licencia médica del día 14 de marzo y aún no tengo ninguna respuesta , me dicen que está en pre contraloría , me dicen llame en 7 días más y sigo sin respuesta . Quisiera saber cuando tendría una respuesta por favor"/>
    <s v="Correo Electrónico"/>
    <s v="katherynlopez21@gmail.com"/>
    <s v=""/>
    <s v="961358740"/>
    <s v="CHILE"/>
    <s v="Entre 35 y 44"/>
    <s v="Media completa"/>
    <s v="Prestaciones económicas: Cálculo de subsidios"/>
    <s v="Ley"/>
    <s v="Directo en el Organismo Administrador"/>
    <s v="Si"/>
    <s v="Trabajador dependiente protegido"/>
    <s v="Trabajador dependiente protegido"/>
    <s v="Región de Valparaíso"/>
    <s v="NO"/>
    <s v="Se consulta a la unidad de subsidios regional"/>
    <s v="ID DE RECLAMO: 291102_x000a_FECHA RESPUESTA: 18-05-2022_x000a__x000a_Estimada_x000a_Sra. Katheryn López Montenegro_x000a_Presente_x000a_ Junto con saludar, a través del presente se da respuesta a su reclamo N° 291102 ingresado mediante nuestro formulario OIRS, referido a la demora en el pago de la licencia médica folio 67572393-1._x000a_Este Instituto ha revisado su requerimiento, siendo posible informar mediante el presente lo siguiente: se verifica que la licencia médica se encuentra gestionada._x000a_Visto lo anterior, informamos que usted la licencia médica por la cual consulta será depositada en su Cuenta RUT Banco Estado el viernes de 20 de mayo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291102"/>
    <x v="0"/>
  </r>
  <r>
    <s v="289049"/>
    <s v="Reclamos"/>
    <s v=""/>
    <s v="Enrique Carrasco B"/>
    <s v="19/02/2022 00:46:34"/>
    <x v="0"/>
    <s v="24/02/2022 16:47:28"/>
    <s v="Preparación y Entrega de Respuesta"/>
    <s v="0"/>
    <s v="5"/>
    <s v="Corridos"/>
    <s v="Jose Luis Rojas Peralta"/>
    <s v="Etapa 3 de 3"/>
    <s v="03/03/2022"/>
    <x v="0"/>
    <s v="24/02/2022"/>
    <s v="19/02/2022"/>
    <s v="13.496.637-8"/>
    <s v=""/>
    <s v="Oscar Balboa Bustos"/>
    <s v="Hombre"/>
    <s v="Región Metropolitana de Santiago"/>
    <s v="La Florida"/>
    <s v="oscarbalboacoj@hotmail.com"/>
    <s v="947013082"/>
    <s v="13.496.637-8"/>
    <s v=""/>
    <s v="Oscar Balboa Bustos"/>
    <s v="Canal web"/>
    <s v="Estimados:_x000a_Presente una licencia médica  número:  64572912-9 desde el 19/01/2022 por 30 días y está autorizada._x000a_Ya ha pasado1 mes y todavía no me la pagan._x000a_Por favor necesito que me den la fecha de pago._x000a__x000a_Saludos."/>
    <s v="Correo Electrónico"/>
    <s v="oscarbalboacoj@hotmail.com"/>
    <s v=""/>
    <s v="947013082"/>
    <s v="CHILE"/>
    <s v="Entre 35 y 44"/>
    <s v="Superior técnica completa"/>
    <s v="Prestaciones económicas: Tiempo de otorgamiento de subsidios"/>
    <s v="Ley"/>
    <s v="Directo en el Organismo Administrador"/>
    <s v="No"/>
    <s v="Trabajador independiente protegido"/>
    <s v="Trabajador independiente protegido"/>
    <s v="Región Metropolitana de Santiago"/>
    <s v="NO"/>
    <s v="Respuesta enviada por CRM al correo oscarbalboacoj@hotmail.com"/>
    <s v=""/>
    <s v="Finalizado con respuesta favorable"/>
    <s v="289049"/>
    <x v="0"/>
  </r>
  <r>
    <s v="291097"/>
    <s v="Reclamos"/>
    <s v=""/>
    <s v="Marcelo Andrés Triviño Alvarez"/>
    <s v="02/05/2022 11:41:13"/>
    <x v="6"/>
    <s v="16/05/2022 16:39:24"/>
    <s v="Preparación y Entrega de Respuesta"/>
    <s v="0"/>
    <s v="14"/>
    <s v="Corridos"/>
    <s v="Valentina Villanueva Santibáñez"/>
    <s v="Etapa 3 de 3"/>
    <s v="14/05/2022"/>
    <x v="6"/>
    <s v="16/05/2022"/>
    <s v="02/05/2022"/>
    <s v="18.551.098-0"/>
    <s v=""/>
    <s v="JOHANA LLANCAPANI"/>
    <s v="Mujer"/>
    <s v="Región de Magallanes y de la Antártica Chilena"/>
    <s v="Punta Arenas"/>
    <s v="jnicole.llancapani@gmail.com"/>
    <s v="959928823"/>
    <s v="18.551.098-0"/>
    <s v=""/>
    <s v="JOHANA LLANCAPANI"/>
    <s v="Canal web"/>
    <s v="El pasado 19 de abril del presente año, siendo las 8:50 AM, salgo de mi casa camino al auto rápido en donde paso por un hoyo y doblo mi tobillo, mi rodilla se fue en dirección contraria quedándome en el piso con mucho dolor (tuve una rotura de ligamento anterior), doy aviso a mi jefe de lo ocurrido y me indica que debo ir a la mutual, cabe destacar que vivo en sector rural, en donde los caminos están en mal estados, cuando llego a la mutual (ACHS) la persona que rellena la DIAT informa que me accidento al interior de mi parcela siendo que le explique la situación de que donde vivo mi propiedad es solo donde se encuentra mi casa ya que no tenemos sitio perimetral cerrado, ella al indicar que fue dentro de la parcela puso en tela de juicio mi declaración y en el informe de accedente me llama Ivan Santiago Jara Andrades Rut 9.528.912-6, para preguntar como fueron los hechos me pide una declaración jurada y una foto donde me accidente, teniendo toda esta información califica el accidente como origen común, no comprendo lo inoperante que puede llegar hacer un funcionario que por lo demás, me llamo para aclara la situación y aun así declaró mi caso de origen común._x000a_El estimado me mencionó que llamaba para &quot;ayudarme ya que somos prácticamente colegas, trabajamos para la misma institución&quot; dándome a entender que habría un apoyo, lo que fue totalmente cínico al ver el resultado de mi caso._x000a_Quiero dejar en claro que tomare acciones legales, contra quienes resulten responsable de lo inoperante en mi caso, por el tiempo de respuesta, resultado del caso y como perjudica esto en mi vida profesional y personal"/>
    <s v="Via Teléfonica"/>
    <s v="jnicole.llancapani@gmail.com"/>
    <s v=""/>
    <s v="959928823"/>
    <s v="CHILE"/>
    <s v="Entre 25 y 34"/>
    <s v="Universitaria completa"/>
    <s v="Calificación de accidentes y enfermedades profesionales"/>
    <s v="Ley"/>
    <s v="Directo en el Organismo Administrador"/>
    <s v="No"/>
    <s v="Trabajador dependiente protegido"/>
    <s v="Trabajador dependiente protegido"/>
    <s v="Región Metropolitana de Santiago"/>
    <s v="NO"/>
    <s v="Se envía respuesta por casilla crm@isl.gob.cl"/>
    <s v="ID DE RECLAMO: 291097_x000a_FECHA RESPUESTA: 16-05-2022._x000a_Estimada Sra. Johana Llancapani_x000a_Presente: _x000a_Junto con saludar, a través del presente se da respuesta a su reclamo N° 291097 ingresado mediante nuestro formulario OIRS, referido su calificación común de accidente de trayecto._x000a_Este Instituto ha revisado su requerimiento, siendo posible informar mediante el presente lo siguiente: _x000a_En atención a su presentación, se tomó contacto con el Subdepartamento de Calificación de Accidentes, dependiente de la División de Operaciones de este Servicio. Desde esa Unidad, se indica que, en primera instancia, los documentos adjuntados por usted (DIAT, declaración de la víctima de accidente de trayecto, croquis y contrato de trabajo), no resultaba posible establecer si el accidente cumple con las características necesarias para ser considerado un accidente de trayecto, o uno ocurrido dentro de los límites territoriales de la habitación del trabajador._x000a_Por lo tanto, el profesional señor Iván Jara, actúa en concordancia y toma contacto con usted, para solicitarle mayor información respecto a dónde específicamente se produce el accidente. Dado lo anterior, como Instituto se recepcionaron nuevos antecedentes y fotografías del entorno de su hogar, y del lugar donde se habría accidentado. A partir de esta información, mediante al análisis de la totalidad de los antecedentes, se estima necesario calificar la denuncia como de origen común dado que el accidente habría ocurrido dentro de los límites de la propiedad utilizada como su domicilio._x000a_Respecto a los respaldos de la normativa, mediante la cual esta Institución se sustenta para definir el origen común del caso, ésta se puede encontrar en el compendio de normas de SUSESO (letra B, título II, del libro III del compendio de normas de SUSESO). Usted puede tener acceso en el siguiente link: https://www.suseso.cl/613/w3-propertyvalue-136354.htm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INSTITUTO DE SEGURIDAD LABORAL_x000a__x000a_VVS/CFP_x000a_"/>
    <s v="Finalizado con respuesta desfavorable"/>
    <s v="291097"/>
    <x v="0"/>
  </r>
  <r>
    <s v="289051"/>
    <s v="Reclamos"/>
    <s v=""/>
    <s v="Cristina Soto L"/>
    <s v="19/02/2022 16:28:36"/>
    <x v="0"/>
    <s v="04/03/2022 18:28:15"/>
    <s v="Preparación y Entrega de Respuesta"/>
    <s v="0"/>
    <s v="13"/>
    <s v="Corridos"/>
    <s v="Cristina Soto Lopez"/>
    <s v="Etapa 3 de 3"/>
    <s v="03/03/2022"/>
    <x v="9"/>
    <s v="04/03/2022"/>
    <s v="19/02/2022"/>
    <s v="17.316.719-9"/>
    <s v=""/>
    <s v="Jorge Baeza"/>
    <s v="Hombre"/>
    <s v="Región de Valparaíso"/>
    <s v="Villa Alemana"/>
    <s v="jrbaezaignacio2090@gmail.com"/>
    <s v="974785574"/>
    <s v="17.316.719-9"/>
    <s v=""/>
    <s v="Jorge Baeza"/>
    <s v="Canal web"/>
    <s v="Se envío un correo a través del ISL viña Del Mar, por un cálculo de licencia medica, la cual aún no ha sido respondida por la institución, ya que el monto que se me canceló no es el que debería recibir y se envío el correo explicando el caso y aun no hay respuestas."/>
    <s v="Correo Electrónico"/>
    <s v="jrbaezaignacio2090@gmail.com"/>
    <s v=""/>
    <s v="974785574"/>
    <s v="CHILE"/>
    <s v="Entre 25 y 34"/>
    <s v="Media incompleta"/>
    <s v="Prestaciones económicas: Cálculo de subsidios"/>
    <s v="Ley"/>
    <s v="Directo en el Organismo Administrador"/>
    <s v="No"/>
    <s v="Trabajador independiente protegido"/>
    <s v="Trabajador independiente protegido"/>
    <s v="Región de Valparaíso"/>
    <s v="NO"/>
    <s v="Se solicitó apoyo a la Unidad de Subsidios del nivel central "/>
    <s v="ID DE RECLAMO: 289051_x000a__x000a_FECHA RESPUESTA: 04-03-2022_x000a__x000a_Estimado _x000a_Sr. Jorge Baeza_x000a_Presente_x000a_ _x000a_Junto con saludar, a través del presente se da respuesta a su reclamo N° 289051 ingresado mediante nuestro formulario OIRS, referido a respuesta sobre consulta por cálculo de licencia médica y su disconformidad con el monto recibido. _x000a_Este Instituto ha revisado su requerimiento, siendo posible informar mediante el presente lo siguiente: que la Unidad de Subsidios del nivel central revisó el folio 58640950-6 informando que debía re-liquidarse, sin embargo, en esa oportunidad, se había entregado una información errada sobre las rentas complementarias, por lo que se debe realizar un cobro indebido, dado que dicho folio se calculó con cifras aumentadas y se pagó dos veces como se prueba en comprobantes bancarios adjuntos. _x000a_Visto lo anterior, indicamos a usted que el cálculo errado consideró sus cotizaciones como independiente voluntario en el año 2020 (10 cotizaciones por un monto de $400.000.- cada una) las que se sumaron y dividieron por 12, lo que arrojó un monto de $333.333, dicho monto se sumó a la operación renta 2021 ($ 284.722), esto dio como renta imponible $ 618.055.- la cual se consideró como base de cálculo. En este caso solo se debía haber considerado las rentas del periodo de cobertura de la operación renta 2021 desde Julio 2021 hasta Agosto 2021 como rentas complementarias, y no como se hizo de acuerdo a la explicación anterior, ya que la licencia tiene fecha de inicio de reposo el 13-09-2021.  _x000a_Por otra parte el folio: 63040756-7 se encuentra calculado de forma correcta con la operación renta 2021 y las rentas complementarias desde Julio 2021 hasta Noviembre 2021, ya que la licencia tiene fecha de inicio de reposo el 13-12-2021, por lo tanto, el folio 64282131-8 que se encuentra en tramitación será calculado con la misma renta del folio 63040756-7 que fue pagado el 02-02-2022 y cuyo comprobante se adjunta al presente.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OMEZ VERGARA_x000a_DIRECCIÓN REGIONAL DE VALPARAISO_x000a_INSTITUTO DE SEGURIDAD LABORAL_x000a__x000a_CSL_x000a_"/>
    <s v="Finalizado con respuesta desfavorable"/>
    <s v="289051"/>
    <x v="0"/>
  </r>
  <r>
    <s v="327973"/>
    <s v="Reclamos"/>
    <s v=""/>
    <s v="Sandra de las Mercedes Moreno FernÃ¡ndez"/>
    <s v="22/09/2022 09:11:48"/>
    <x v="5"/>
    <s v="28/10/2022 16:17:03"/>
    <s v="Preparación y Entrega de Respuesta"/>
    <s v="0"/>
    <s v="36"/>
    <s v="Corridos"/>
    <s v="Cristian Chavez Liempi"/>
    <s v="Etapa 3 de 3"/>
    <s v="04/10/2022"/>
    <x v="8"/>
    <s v="28/10/2022"/>
    <s v="22/09/2022"/>
    <s v="17.894.713-3"/>
    <s v=""/>
    <s v="YORDAN MERINO VASQUEZ"/>
    <s v="Hombre"/>
    <s v="Región de La Araucanía"/>
    <s v="Cunco"/>
    <s v="lali.villalobos@gmail.com"/>
    <s v="940394931"/>
    <s v="17.894.713-3"/>
    <s v=""/>
    <s v="YORDAN MERINO VASQUEZ"/>
    <s v="Canal web"/>
    <s v="Me dirijo a ustedes para solicitar que se evalué mi caso, tengo transporte desde mi domicilio hasta la clínica, pero el día de hoy 22-09- en la mañana no pasaron a buscarme para ir a mi terapia, mi reclamo es solo por el transporte"/>
    <s v="Correo Electrónico"/>
    <s v="lali.villalobos@gmail.com"/>
    <s v=""/>
    <s v="940394931"/>
    <s v="CHILE"/>
    <s v="Entre 25 y 34"/>
    <s v="Media completa"/>
    <s v="Prestaciones médicas: Atención ambulatoria"/>
    <s v="Ley"/>
    <s v="Directo en el Organismo Administrador"/>
    <s v="Si"/>
    <s v="Trabajador dependiente protegido"/>
    <s v="Trabajador dependiente protegido"/>
    <s v="Región de La Araucanía"/>
    <s v="SI"/>
    <s v="Con fecha 22-09-2022, se envía a salud laboral solicitud de antecedentes, se da respuesta con fecha 17-10-2022_x000a_con fecha 26-10-2022, se solicita VB° a DR, Aprobado mismo dia _x000a_Con fecha 27-10-2022, se da respuesta a Usuario vía correo electrónico._x000a_"/>
    <s v="Estimado_x000a_Yordan Merino Vasquez_x000a__x000a_Presente_x000a__x000a_ _x000a__x000a_Junto con saludar, a través del presente se da respuesta a su reclamo N° 327973 ingresado mediante nuestro formulario OIRS, referido a traslados médicos._x000a__x000a_Este Instituto ha revisado su requerimiento, siendo posible informar mediante el presente lo siguiente:_x000a__x000a_En atención a su reclamo, la unidad de salud laboral regional de ISL, levanta esta situación con prestador en convenio, reforzando acuerdos convenidos en relación a garantizar y facilitar las gestiones por parte del trabajador relacionadas con traslados médicos, ya que el día 22-09-2022, por un error involuntario no se gestionó traslado, siendo resuelta la situación el día 23-09-2022._x000a__x000a_Por lo anterior, se indica a prestador que las atenciones deben ser gestionadas de manera oportuna y de calidad a todo paciente que estén bajo la cobertura de la Ley de accidentes laborales y enfermedades profesionales.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
    <s v="Finalizado con respuesta favorable"/>
    <s v="327973"/>
    <x v="0"/>
  </r>
  <r>
    <s v="291109"/>
    <s v="Reclamos"/>
    <s v=""/>
    <s v="Cesar Alfonso Palma Torres"/>
    <s v="02/05/2022 14:17:58"/>
    <x v="6"/>
    <s v="08/06/2022 20:55:07"/>
    <s v="Preparación y Entrega de Respuesta"/>
    <s v="0"/>
    <s v="37"/>
    <s v="Corridos"/>
    <s v="Cristian Chavez Liempi"/>
    <s v="Etapa 3 de 3"/>
    <s v="14/05/2022"/>
    <x v="5"/>
    <s v="08/06/2022"/>
    <s v="02/05/2022"/>
    <s v="17.919.099-0"/>
    <s v=""/>
    <s v="paola huentecura"/>
    <s v="Mujer"/>
    <s v="Región de La Araucanía"/>
    <s v="Temuco"/>
    <s v="paolahuentecura18@gmail.com"/>
    <s v="89955943"/>
    <s v="17.919.099-0"/>
    <s v=""/>
    <s v="paola huentecura"/>
    <s v="Canal web"/>
    <s v="luego de recibir prestaciones medicas en clinico de la mayor, quedaron en agendar hora para control, termino la licencia medica y funcionaria permanece con dolor y aún no ha sido contactada."/>
    <s v="Via Teléfonica"/>
    <s v="paolahuentecura18@gmail.com"/>
    <s v=""/>
    <s v="89955943"/>
    <s v="CHILE"/>
    <s v="Entre 25 y 34"/>
    <s v="Superior técnica completa"/>
    <s v="Prestaciones médicas: Tiempos de espera"/>
    <s v="Ley"/>
    <s v="Directo en el Organismo Administrador"/>
    <s v="Si"/>
    <s v="Trabajador dependiente protegido"/>
    <s v="Trabajador dependiente protegido"/>
    <s v="Región de La Araucanía"/>
    <s v="SI"/>
    <s v="Con fecha 03 de mayo 2022, se hace solicitud de información_x000a_Con fecha 08 de junio de 2022, se da respuesta a usuaria vía correo electrónico."/>
    <s v="Estimada_x000a__x000a_Paola Huentecura_x000a__x000a_Presente_x000a__x000a_ _x000a__x000a_Junto con saludar, a través del presente se da respuesta a su reclamo N° 291109 ingresado mediante nuestro formulario OIRS, referido a atenciones médicas._x000a__x000a_Este Instituto ha revisado su requerimiento, siendo posible informar mediante el presente lo siguiente:_x000a__x000a_Respecto de la información proporcionada por la Unidad de Salud Laboral, en atención a Siniestro 1014474, fecha de accidente 19-04-2022, analizados los registros clínicos y administrativos, se observa un retraso en el proceso de agendamiento de horas clínicas con prestador médico, la cual, lamentamos enormemente, sin embargo, fue subsanada._x000a__x000a_Por lo anterior, se otorgan las atenciones médicas requeridas, siendo evaluada por médico especialista; de acuerdo a registros clínicos, se observan diagnósticos que no son producto del siniestro denunciado, por lo tanto, se procede a la cobertura de diagnóstico de origen laboral, informando lo anterior a través de Oficio Ordinario DR-IX DAU N° 455/22.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
    <s v="Finalizado con respuesta desfavorable"/>
    <s v="291109"/>
    <x v="0"/>
  </r>
  <r>
    <s v="325925"/>
    <s v="Reclamos"/>
    <s v=""/>
    <s v="Minerva Castañeda M"/>
    <s v="17/08/2022 14:54:50"/>
    <x v="2"/>
    <s v="01/09/2022 17:00:47"/>
    <s v="Preparación y Entrega de Respuesta"/>
    <s v="0"/>
    <s v="15"/>
    <s v="Corridos"/>
    <s v="Cristian Chavez Liempi"/>
    <s v="Etapa 3 de 3"/>
    <s v="29/08/2022"/>
    <x v="7"/>
    <s v="01/09/2022"/>
    <s v="17/08/2022"/>
    <s v="13.965.647-4"/>
    <s v=""/>
    <s v="Carolina Salazar"/>
    <s v="Mujer"/>
    <s v="Región de La Araucanía"/>
    <s v="Temuco"/>
    <s v="caroinline@gmail.com"/>
    <s v="962178998"/>
    <s v="13.965.647-4"/>
    <s v=""/>
    <s v="Carolina Salazar"/>
    <s v="Canal web"/>
    <s v="Por el presente quisiera manifestar mi indignación en contra del ISL en relación a como a abordado mi Licencia médica Folio 11119508-0. emitida por el Psiquiatra Humberto Escobar de CEPA por 30 días.  Esto debido a que con fecha 21.07.22 fue aprobada y estaba lista para el cálculo de pago, no obstante, el día de ayer me llega un correo con un Re dictamen de dicha Licencia médica con fecha 16.08.22 en la que se indica que se rechaza por reposo injustificado y es firmada por la misma persona que la aprueba inicialmente. Me han rechazado todas mis Licencias médicas, siento que no hay respeto por los pacientes y están jugando con mi salud mental. He sido diagnosticada con TEPT y aun así consideran que el reposo es injustificado. El médico que me vea no va hacer suficiente para que ustedes aprueben una Licencia médica, así que solicito se me informe el motivo de este Re dictamen después de casi 1 mes desde que había sido aprobada, lo que me ha parecido una tremenda falta de respeto como paciente. Quedo a la espera de una pronta respuesta."/>
    <s v="Correo Electrónico"/>
    <s v="caroinline@gmail.com"/>
    <s v=""/>
    <s v="962178998"/>
    <s v="CHILE"/>
    <s v="Entre 35 y 44"/>
    <s v="Universitaria completa"/>
    <s v="Prestaciones económicas: Cálculo de subsidios"/>
    <s v="Ley"/>
    <s v="Directo en el Organismo Administrador"/>
    <s v="Si"/>
    <s v="Trabajador dependiente protegido"/>
    <s v="Trabajador dependiente protegido"/>
    <s v="Región de La Araucanía"/>
    <s v="SI"/>
    <s v="Con fecha 01-09-2022, se da respuesta via correo electronico a usuaria "/>
    <s v="Estimada_x000a_Carolina Salazar_x000a_Presente_x000a_Junto con saludar, a través del presente se da respuesta a su reclamo N° 325925 ingresado mediante_x000a_nuestro formulario OIRS, referido a pronunciamiento de Licencia Médica Folio N° 11119508-0._x000a_Este Instituto ha revisado su requerimiento, siendo posible informar mediante el presente lo siguiente:_x000a_Se procedió a la revisión del sistema de licencias médicas, donde se puede observar que licencia médica_x000a_Folio N° 11119508-0, con fecha 21-07-2022, realiza pronunciamiento 153727-2, donde se autoriza el_x000a_derecho a subsidio, a su vez, con fecha 16-08-2022, se realiza pronunciamiento 160738-2, por misma_x000a_licencia médica, indicando rechazo sin derecho a subsidio._x000a_Visto lo anterior, indicamos a usted que, medico contralor, nos indica que, dentro de sus facultades legales,_x000a_se hizo un análisis más profundo tomando en cuenta otros factores, por lo cual, se decidió reconsiderar la_x000a_Licencia Médica, volviéndola a pronunciar, esta vez como rechazada._x000a_Respecto de lo informado, señalamos que este Instituto cumple con lo establecido en la normativa legal_x000a_vigente, si usted no está conforme con lo resuelto por este Instituto, indicamos que existe la vía legal de_x000a_recursos de reposición, o bien, apelación ante la Superintendencia de Seguridad Social, entidad que_x000a_supervigila y fiscaliza a los Organismos Administradores de la Ley de Accidentes del Trabajo y Enfermedades_x000a_Profesionales._x000a_Expresamos a usted nuestras disculpas por la situación experimentada, y solicitamos su comprensión frente a_x000a_las eventuales molestias que esto pudo haberle provocado. Como institución, seguiremos trabajando en_x000a_nuestros procesos internos, con la finalidad de dar respuesta a sus requerimientos en el menor plazo posible,_x000a_brindando atención de excelencia._x000a_Esperando haber dado respuesta a su reclamo, le invitamos a que frente a cualquier necesidad o inquietud,_x000a_visite nuestra página web www.isl.gob.cl, seleccionando la opción Informaciones y Reclamos -OIRS- donde_x000a_nos encontramos a disposición para atender su consulta, reclamo, felicitación y/o sugerencia._x000a_Recordamos además que, ante cualquier reclamo, apelación, denuncia o disconformidad, Ud. puede dirigirse_x000a_a la Superintendencia de Seguridad Social www.suseso.cl_x000a_Sin otro particular, le saluda atentamente"/>
    <s v="Finalizado con respuesta desfavorable"/>
    <s v="325925"/>
    <x v="0"/>
  </r>
  <r>
    <s v="291110"/>
    <s v="Reclamos"/>
    <s v=""/>
    <s v="Andres Eladio Zuñiga Lopez"/>
    <s v="02/05/2022 14:57:39"/>
    <x v="6"/>
    <s v="06/05/2022 13:30:31"/>
    <s v="Preparación y Entrega de Respuesta"/>
    <s v="0"/>
    <s v="3"/>
    <s v="Corridos"/>
    <s v="Elizabeth Otilia Tapia Valdes"/>
    <s v="Etapa 3 de 3"/>
    <s v="14/05/2022"/>
    <x v="6"/>
    <s v="06/05/2022"/>
    <s v="02/05/2022"/>
    <s v="16.528.395-3"/>
    <s v=""/>
    <s v="Josefa Utman"/>
    <s v="Mujer"/>
    <s v="Región del Libertador Gral. Bernardo O'Higgins"/>
    <s v="San Fernando"/>
    <s v="josefa.utman@gmail.com"/>
    <s v="972257157"/>
    <s v="16.528.395-3"/>
    <s v=""/>
    <s v="Josefa utman"/>
    <s v="Canal web"/>
    <s v="Que transcurrido más de 30 días desde la presentación de mi licencia a la fecha aún no se cursa el pago. Que este retraso afecta mi recuperación y trae consigo un desgaste emocional importante. Que más aún m, dicho retraso evidentemente es administrativo, ya que al Isl le_x000a_Consta mi estado de salud, más aún cuando hace 7 días atrás fui operada nuevamente. De no recibir respuesta satisfactoria ocurriré a la Suceso."/>
    <s v="Correo Electrónico"/>
    <s v="josefa.utman@gmail.com"/>
    <s v=""/>
    <s v="972257157"/>
    <s v="CHILE"/>
    <s v="Entre 35 y 44"/>
    <s v="Universitaria completa"/>
    <s v="Prestaciones económicas: Tiempo de otorgamiento de subsidios"/>
    <s v="Ley"/>
    <s v="Directo en el Organismo Administrador"/>
    <s v="No"/>
    <s v="Trabajador dependiente protegido"/>
    <s v="Trabajador dependiente protegido"/>
    <s v="Región del Libertador Gral. Bernardo O'Higgins"/>
    <s v="NO"/>
    <s v="Se da respuesta con fecha 06-05-2022"/>
    <s v="ID DE RECLAMO: 291110_x000a_FECHA RESPUESTA: 06-05-2022_x000a__x000a_Estimada_x000a_Josefa Utman_x000a_Presente_x000a_ _x000a_Junto con saludar, a través del presente se da respuesta a su reclamo N°291110 ingresado mediante nuestro formulario OIRS, referido al pago de su licencia médica._x000a_Este Instituto ha revisado su requerimiento, siendo posible informar mediante el presente lo siguiente: Lamentamos el atraso del pago de su licencia, analizaremos nuestros procesos internos para evitar casos como el suyo. _x000a_Visto lo anterior, indicamos a usted que las últimas dos licencias se encuentran aprobadas y serán calculadas hoy, el pago estará disponible en su cuenta banco estado, en un periodo de 6 a 8 días hábiles.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JOSÉ GRANADA MENESES_x000a_DIRECCIÓN REGIONAL DE O´HIGGINS_x000a_INSTITUTO DE SEGURIDAD LABORAL_x000a__x000a_ETV _x000a__x000a_"/>
    <s v="Finalizado con respuesta favorable"/>
    <s v="291110"/>
    <x v="0"/>
  </r>
  <r>
    <s v="289063"/>
    <s v="Reclamos"/>
    <s v=""/>
    <s v="Enrique Carrasco B"/>
    <s v="21/02/2022 11:46:32"/>
    <x v="0"/>
    <s v="24/02/2022 16:04:41"/>
    <s v="Preparación y Entrega de Respuesta"/>
    <s v="0"/>
    <s v="3"/>
    <s v="Corridos"/>
    <s v="Jose Luis Rojas Peralta"/>
    <s v="Etapa 3 de 3"/>
    <s v="05/03/2022"/>
    <x v="0"/>
    <s v="24/02/2022"/>
    <s v="21/02/2022"/>
    <s v=""/>
    <s v="103994268"/>
    <s v="Roberto Hernan Olmedo Brito"/>
    <s v="Hombre"/>
    <s v="Región Metropolitana de Santiago"/>
    <s v="Ñuñoa"/>
    <s v="rolmedobrito@gmail.com"/>
    <s v="968963118"/>
    <s v=""/>
    <s v="103994268"/>
    <s v="Roberto Hernan Olmedo Brito"/>
    <s v="Canal telefónico"/>
    <s v="Licencia medica"/>
    <s v="Correo Electrónico"/>
    <s v="rolmedobrito@gmail.com"/>
    <s v=""/>
    <s v="968963118"/>
    <s v="CHILE"/>
    <s v="Entre 45 y 54"/>
    <s v="Media completa"/>
    <s v="Prestaciones económicas: Tiempo de otorgamiento de subsidios"/>
    <s v="Ley"/>
    <s v="Directo en el Organismo Administrador"/>
    <s v="No"/>
    <s v="Trabajador independiente protegido"/>
    <s v="Trabajador independiente protegido"/>
    <s v="Región Metropolitana de Santiago"/>
    <s v="NO"/>
    <s v="Respuesta enviada por CRM al correo rolmedobrito@gmail.com_x000a_"/>
    <s v=""/>
    <s v="Finalizado con respuesta favorable"/>
    <s v="289063"/>
    <x v="0"/>
  </r>
  <r>
    <s v="291104"/>
    <s v="Reclamos"/>
    <s v=""/>
    <s v="Enrique Carrasco B"/>
    <s v="02/05/2022 13:18:44"/>
    <x v="6"/>
    <s v="12/05/2022 11:01:13"/>
    <s v="Preparación y Entrega de Respuesta"/>
    <s v="0"/>
    <s v="9"/>
    <s v="Corridos"/>
    <s v="Jose Luis Rojas Peralta"/>
    <s v="Etapa 3 de 3"/>
    <s v="14/05/2022"/>
    <x v="6"/>
    <s v="12/05/2022"/>
    <s v="02/05/2022"/>
    <s v="11.163.456-4"/>
    <s v=""/>
    <s v="Maria Muñoz Astudillo"/>
    <s v="Mujer"/>
    <s v="Región Metropolitana de Santiago"/>
    <s v="La Florida"/>
    <s v="munozastudillomaria@gmail.com"/>
    <s v="930071840"/>
    <s v="11.163.456-4"/>
    <s v=""/>
    <s v="Maria Muñoz Astudillo"/>
    <s v="Canal telefónico"/>
    <s v="el día 7 de marzo me ocurrió un accidente que no pude evitar lamentablemente no pude evitar las licencias ya que me quebré mi pie. hoy estamos a 2 de mayo y no he tenido respuesta de mis licencias. necesito el pago de mis licencias. que más debo hacer para que paguen. llamar a la televisión, quemarme a lo Gonzo, hacer algún show o suicidarme, díganme que debo hacer no he podido acudir con mi psiquiatra porque no me han pagado. ya no sé qué hacer."/>
    <s v="Via Teléfonica"/>
    <s v="munozastudillomaria@gmail.com"/>
    <s v=""/>
    <s v="930071840"/>
    <s v="CHILE"/>
    <s v="Entre 55 y 64"/>
    <s v="Media in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munozastudillomaria@gmail.com"/>
    <s v=""/>
    <s v="Finalizado con respuesta favorable"/>
    <s v="291104"/>
    <x v="0"/>
  </r>
  <r>
    <s v="291105"/>
    <s v="Reclamos"/>
    <s v=""/>
    <s v="Laura Rojas Cerda"/>
    <s v="02/05/2022 13:26:18"/>
    <x v="6"/>
    <s v="18/05/2022 13:38:23"/>
    <s v="Preparación y Entrega de Respuesta"/>
    <s v="0"/>
    <s v="16"/>
    <s v="Corridos"/>
    <s v="Laura Gabriela Rojas Cerda"/>
    <s v="Etapa 3 de 3"/>
    <s v="14/05/2022"/>
    <x v="6"/>
    <s v="18/05/2022"/>
    <s v="02/05/2022"/>
    <s v="9.700.194-4"/>
    <s v=""/>
    <s v="Graciela Echeverria Montiel"/>
    <s v="Mujer"/>
    <s v="Región de Valparaíso"/>
    <s v="Quilpué"/>
    <s v="graciela.em@gmail.com"/>
    <s v="56976216321"/>
    <s v="9.700.194-4"/>
    <s v=""/>
    <s v="Graciela Echeverria Montiel"/>
    <s v="Canal web"/>
    <s v="Mi licencia medica del 01/04/2022 N°3 068429280-3 no esta considerada a pago POR QUE, y la anterior me hicieron recorte monetario, por qué si es por accidente no fue que quisiera descansar, vivo de mi sueldo y aun no me pagan,"/>
    <s v="Correo Electrónico"/>
    <s v="graciela.em@gmail.com"/>
    <s v=""/>
    <s v="56976216321"/>
    <s v="CHILE"/>
    <s v="Entre 55 y 64"/>
    <s v="Superior técnica incompleta"/>
    <s v="Prestaciones económicas: Cálculo de subsidios"/>
    <s v="Ley"/>
    <s v="Directo en el Organismo Administrador"/>
    <s v="Si"/>
    <s v="Trabajador dependiente protegido"/>
    <s v="Trabajador dependiente protegido"/>
    <s v="Región de Valparaíso"/>
    <s v="NO"/>
    <s v="Se consulta a la unidad de subsidios regional"/>
    <s v="ID DE RECLAMO: 291105_x000a_FECHA RESPUESTA: 18-05-2022_x000a__x000a_Estimada_x000a_Sra. Graciela Echeverria Montiel_x000a_Presente_x000a_ Junto con saludar, a través del presente se da respuesta a su reclamo N° 291105 ingresado mediante nuestro formulario OIRS, referido a la demora en el pago de la licencia médica folio 68429280-3._x000a_Este Instituto ha revisado su requerimiento, siendo posible informar mediante el presente lo siguiente: se verifica que la licencia médica se encuentra gestionada._x000a_Visto lo anterior, informamos que usted la licencia médica por la cual consulta será depositada en su Cuenta RUT Banco Estado el viernes de 20 de mayo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1105"/>
    <x v="0"/>
  </r>
  <r>
    <s v="330019"/>
    <s v="Reclamos"/>
    <s v=""/>
    <s v="Enrique Carrasco B"/>
    <s v="25/10/2022 12:30:59"/>
    <x v="4"/>
    <s v="28/10/2022 09:54:57"/>
    <s v="Preparación y Entrega de Respuesta"/>
    <s v="0"/>
    <s v="2"/>
    <s v="Corridos"/>
    <s v="Jose Luis Rojas Peralta"/>
    <s v="Etapa 3 de 3"/>
    <s v="06/11/2022"/>
    <x v="8"/>
    <s v="28/10/2022"/>
    <s v="25/10/2022"/>
    <s v="8.506.162-3"/>
    <s v=""/>
    <s v="benito caceres palma"/>
    <s v="Hombre"/>
    <s v="Región Metropolitana de Santiago"/>
    <s v="Puente Alto"/>
    <s v="jacqueline_hermosilla@hotmail.com"/>
    <s v="968275077"/>
    <s v="8.506.162-3"/>
    <s v=""/>
    <s v="benito caceres palma"/>
    <s v="Canal web"/>
    <s v="tuve un accidente laboral el e2003 del cual hace algunos años comencé con dolores por lo que tuve que solicitar un reingreso al ISL ex INP fui atendido por traumatólogo de pie el que me solicito algunos exámenes y con ellos me indico debía ser operado para colocar una prótesis de  tobillo cirugía que se efectuó el día 4 de julio 2022 desde esa fecha me encuentro con licencia medica la primera por 30 días  con fecha 4 de julio hasta 2 de agosto 2022 nº72868831-9 la que fue autorizada de pago luego tuve otra con fecha 3 de agosto hasta 1de septiembre nº74159305-k la que fue rechazada por falta de antecedentes médicos por lo que realice el recurso de reposición con la Epicrisis y fue autorizada de pago luego tuve otra con fecha 2 de septiembre hasta 1 de octubre 2022 nº 75396604-8 la que  fue rechazada por mal extendida empleador erróneo no corresponde al accidente tuve otra con fecha 2 de octubre hasta 31 de octubre 2022 nº76657087-9 la que fue autoriza de pago _x000a_señores solicito me ayuden a solucionar este rechazo de la licencia  nº 75396604-8 ya que el motivo del rechazo no lo entiendo por que me dicen que el empleador no corresponde al accidente lo que es cierto por que el empleador que aparece en los datos del empleador son los de mi actual empleador y lo mío es secuelas del accidente que tuve el 2003 con mi anterior empleador del cual desconozco sus datos en la actualidad además cabe mencionar que todas las licencias antes mencionadas han sido con mi actual empleador y no han sido rechazadas  por ese motivo nº72868831-9 -  nº74159305-k  nº76657087-9 además los médicos cuando hacen la licencia en el ítem empleador la dejan sin definir ya que ellos están al tanto que tengo otro empleador no el mismo del 2003 he llamado a distintas partes y no me han dado solución todos dicen cosas distintas y no se que hacer ya que tengo obligaciones bancarias pensión alimenticia ordenada por un tribunal de familias y como si fuera poco el día 15 de octubre tuve la perdida de mi padre solicito me orienten que es lo que debo hacer y donde se esta originando el error de los datos de las licencias medicas _x000a_desde ya muchas gracias atento a sus respuestas"/>
    <s v="Correo Electrónico"/>
    <s v="jacqueline_hermosilla@hotmail.com"/>
    <s v=""/>
    <s v="968275077"/>
    <s v="CHILE"/>
    <s v="Entre 55 y 64"/>
    <s v="Básica completa o menos"/>
    <s v="Prestaciones económicas: Cálculo de subsidios"/>
    <s v="Ley"/>
    <s v="Directo en el Organismo Administrador"/>
    <s v="No"/>
    <s v="Trabajador dependiente protegido"/>
    <s v="Trabajador dependiente protegido"/>
    <s v="Región Metropolitana de Santiago"/>
    <s v="NO"/>
    <s v="Respuesta enviada por CRM al correo jacqueline_hermosilla@hotmail.com"/>
    <s v=""/>
    <s v="Finalizado con respuesta favorable"/>
    <s v="330019"/>
    <x v="0"/>
  </r>
  <r>
    <s v="291107"/>
    <s v="Reclamos"/>
    <s v=""/>
    <s v="Enrique Carrasco B"/>
    <s v="02/05/2022 13:35:20"/>
    <x v="6"/>
    <s v="18/05/2022 15:03:15"/>
    <s v="Preparación y Entrega de Respuesta"/>
    <s v="0"/>
    <s v="16"/>
    <s v="Corridos"/>
    <s v="Jose Luis Rojas Peralta"/>
    <s v="Etapa 3 de 3"/>
    <s v="14/05/2022"/>
    <x v="6"/>
    <s v="18/05/2022"/>
    <s v="02/05/2022"/>
    <s v="15.473.713-8"/>
    <s v=""/>
    <s v="Daniela muñoz palomera"/>
    <s v="Mujer"/>
    <s v="Región Metropolitana de Santiago"/>
    <s v="La Florida"/>
    <s v="danymunoz82@gmail.com"/>
    <s v="983939315"/>
    <s v="15.473.713-8"/>
    <s v=""/>
    <s v="Daniela muñoz palomera"/>
    <s v="Canal web"/>
    <s v="Buenas tardes espero licencia desde hace 2 meses sin pago marzo 30 días  y abril 30 días , desee hoy comienza la de mayo por 30 días, me gustaría saber para cuando tengo fecha estimada del mes de marzo y abril."/>
    <s v="Correo Electrónico"/>
    <s v="danymunoz82@gmail.com"/>
    <s v=""/>
    <s v="983939315"/>
    <s v="CHILE"/>
    <s v="Entre 35 y 44"/>
    <s v="Media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danymunoz82@gmail.com"/>
    <s v=""/>
    <s v="Finalizado con respuesta favorable"/>
    <s v="291107"/>
    <x v="0"/>
  </r>
  <r>
    <s v="289068"/>
    <s v="Reclamos"/>
    <s v=""/>
    <s v="Enrique Carrasco B"/>
    <s v="21/02/2022 13:07:25"/>
    <x v="0"/>
    <s v="25/02/2022 15:22:05"/>
    <s v="Preparación y Entrega de Respuesta"/>
    <s v="0"/>
    <s v="4"/>
    <s v="Corridos"/>
    <s v="Jose Luis Rojas Peralta"/>
    <s v="Etapa 3 de 3"/>
    <s v="05/03/2022"/>
    <x v="0"/>
    <s v="25/02/2022"/>
    <s v="21/02/2022"/>
    <s v="26.555.627-2"/>
    <s v=""/>
    <s v="Rodnel Sainto"/>
    <s v="Hombre"/>
    <s v="Región Metropolitana de Santiago"/>
    <s v="Quinta Normal"/>
    <s v="rodnelsainto133@gmail.com"/>
    <s v="937885744"/>
    <s v="26.555.627-2"/>
    <s v=""/>
    <s v="Rodnel Sainto"/>
    <s v="Canal web"/>
    <s v="Quiero hacer un reclamo por no recibir el pago de mi licencia medica .desde 17-02-2021 donde tubo un accidente laboral .folio de la licencia 49523115-1 ._x000a_Hasta esta fecha no he pudido recibir el pago . _x000a_Les agradezco por la respuesta ."/>
    <s v="Correo Electrónico"/>
    <s v="rodnelsainto133@gmail.com"/>
    <s v=""/>
    <s v="937885744"/>
    <s v="HAITI"/>
    <s v="Entre 25 y 34"/>
    <s v="Media completa"/>
    <s v="Prestaciones económicas: Cálculo de subsidios"/>
    <s v="Ley"/>
    <s v="Directo en el Organismo Administrador"/>
    <s v="No"/>
    <s v="Trabajador dependiente protegido"/>
    <s v="Trabajador dependiente protegido"/>
    <s v="Región Metropolitana de Santiago"/>
    <s v="NO"/>
    <s v="Respuesta enviada por CRM al correo rodnelsainto133@gmail.com, se envió también fe de erratas."/>
    <s v=""/>
    <s v="Finalizado con respuesta favorable"/>
    <s v="289068"/>
    <x v="0"/>
  </r>
  <r>
    <s v="291116"/>
    <s v="Reclamos"/>
    <s v=""/>
    <s v="Enrique Carrasco B"/>
    <s v="02/05/2022 16:20:32"/>
    <x v="6"/>
    <s v="01/06/2022 10:41:27"/>
    <s v="Preparación y Entrega de Respuesta"/>
    <s v="0"/>
    <s v="29"/>
    <s v="Corridos"/>
    <s v="Jose Luis Rojas Peralta"/>
    <s v="Etapa 3 de 3"/>
    <s v="14/05/2022"/>
    <x v="5"/>
    <s v="01/06/2022"/>
    <s v="02/05/2022"/>
    <s v="26.534.920-k"/>
    <s v=""/>
    <s v="Jhonny Alvarez"/>
    <s v="Hombre"/>
    <s v="Región Metropolitana de Santiago"/>
    <s v="San Miguel"/>
    <s v="jhonnya1612@gmail.com"/>
    <s v="974450837"/>
    <s v="26.534.920-k"/>
    <s v=""/>
    <s v="Jhonny Alvarez"/>
    <s v="Canal web"/>
    <s v="Buenas tardes! _x000a__x000a_Mi reclamo es por la demora en los pagos de mis licencias médicas, las cuales desde el día 19/11/2021 que tuve el accidente de trayecto las demoras en los pagos pasan de los 50 días y hasta 60 días._x000a__x000a_ Tengo imágenes de las fechas de las licencias y los pagos efectuados._x000a_ Agradeciendo me puedan ayudar y solucionar dicho inconveniente el cual hace que me atrase en todos los pagos pertinentes que debo realizar."/>
    <s v="Correo Electrónico"/>
    <s v="jhonnya1612@gmail.com"/>
    <s v=""/>
    <s v="974450837"/>
    <s v="VENEZUELA"/>
    <s v="Entre 25 y 34"/>
    <s v="Universitar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jhonnya1612@gmail.com"/>
    <s v=""/>
    <s v="Finalizado con respuesta favorable"/>
    <s v="291116"/>
    <x v="0"/>
  </r>
  <r>
    <s v="291114"/>
    <s v="Reclamos"/>
    <s v=""/>
    <s v="Laura Rojas Cerda"/>
    <s v="02/05/2022 15:26:21"/>
    <x v="6"/>
    <s v="26/05/2022 13:02:51"/>
    <s v="Preparación y Entrega de Respuesta"/>
    <s v="0"/>
    <s v="23"/>
    <s v="Corridos"/>
    <s v="Laura Gabriela Rojas Cerda"/>
    <s v="Etapa 3 de 3"/>
    <s v="14/05/2022"/>
    <x v="6"/>
    <s v="26/05/2022"/>
    <s v="02/05/2022"/>
    <s v=""/>
    <s v="71864014"/>
    <s v="Gisella Marin"/>
    <s v="Mujer"/>
    <s v="Región de Valparaíso"/>
    <s v="Casablanca"/>
    <s v="gisellamarin59@gmail.com"/>
    <s v="56996483410"/>
    <s v=""/>
    <s v="112374825"/>
    <s v="Talia Andrea Mora Muñoz"/>
    <s v="Canal web"/>
    <s v="Con fecha 2 de Noviembre 2021,  la Señora Talia Mora fue finiquitada de acuerdo a la legislación correspondiente, y no habiendo nunca presentado reclamo o licencia por ningún tipo de enfermedad profesional, durante los dos años y 10 meses que trabajo con nosotros._x000a_Con Resolución 1469933 de fecha 12 de febrero 2022, el ISL determina una enfermedad profesional para la Sra Mora, luego de tres meses posteriores a su finiquito._x000a_Lo grave es que en el informe del comité de calificación del siniestro (N. 975241), se falta a la verdad indicando que hubo una obstaculización de la empresa para la evaluación del puesto de trabajo y que esta estaría respaldada. No se indica forma de la solicitud de la evaluación, fecha,  nombre de la persona responsable del ISL ni de la persona que se opuso a la evaluación. Lo anterior es falso, de falsedad absoluta y quisiéramos recibir las pruebas que se asevera existen._x000a_La Señora Mora me ha citado a la Inspección del Trabajo, para intentar obtener una recompensa económica, utilizando la información emanada por el ISL._x000a_Deseo aclarar esta situación y saber mis derechos y deberes como empleadora."/>
    <s v="Correo Electrónico"/>
    <s v="gisellamarin59@gmail.com"/>
    <s v=""/>
    <s v="56996483410"/>
    <s v="CHILE"/>
    <s v="Entre 55 y 64"/>
    <s v="Universitaria completa"/>
    <s v="Calificación de accidentes y enfermedades profesionales"/>
    <s v="Ley"/>
    <s v="Directo en el Organismo Administrador"/>
    <s v="Si"/>
    <s v="Empresa adherente o afiliada"/>
    <s v="Empresa no adherente o afiliada"/>
    <s v="Región de Valparaíso"/>
    <s v="NO"/>
    <s v="Se revisa SPM"/>
    <s v="ID DE RECLAMO: 291114_x000a_FECHA RESPUESTA: 26-05-2022_x000a__x000a_Estimada_x000a_Sra. Gisella Marín_x000a_Presente_x000a_ Junto con saludar, a través del presente se da respuesta a su reclamo N° 291114 ingresado mediante nuestro formulario OIRS, referido a la disconformidad de la empleadora respecto al proceso de estudio por Denuncia por Enfermedad Profesional de su trabajadora Talia Mora y dudas respecto a sus derechos y deberes._x000a_Este Instituto ha revisado su requerimiento, siendo posible informar mediante el presente lo siguiente: se verifica que su trabajadora ingreso Denuncia Individual de Enfermedad Profesional en diciembre 2021, efectivamente esta fue acogida como laboral._x000a_Visto lo anterior, informamos a usted respecto a consultas puede solicitar antecedentes relacionados con el estudio propiamente tal a través de Transparencia, ingresando su solicitud en el siguiente link https://www.portaltransparencia.cl/PortalPdT/ingreso-sai-v2?idOrg=1031, sumado a los anterior si desea apelar al resultado del estudio cuenta con 90 días hábiles para hacerlo, una vez que fue notificada con la Resolución de Calificación a través de la página de la Superentendía de Seguridad Social https://www.suseso.cl/601/w3-channel.html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291114"/>
    <x v="0"/>
  </r>
  <r>
    <s v="291124"/>
    <s v="Reclamos"/>
    <s v=""/>
    <s v="Cesar Alfonso Palma Torres"/>
    <s v="03/05/2022 08:40:54"/>
    <x v="6"/>
    <s v="24/05/2022 16:17:52"/>
    <s v="Preparación y Entrega de Respuesta"/>
    <s v="0"/>
    <s v="21"/>
    <s v="Corridos"/>
    <s v="Cristian Chavez Liempi"/>
    <s v="Etapa 3 de 3"/>
    <s v="15/05/2022"/>
    <x v="6"/>
    <s v="24/05/2022"/>
    <s v="03/05/2022"/>
    <s v="8.276.371-6"/>
    <s v=""/>
    <s v="Roberto Riquelme Valdebenito"/>
    <s v="Hombre"/>
    <s v="Región de La Araucanía"/>
    <s v="Temuco"/>
    <s v="roberto01185@gmail.com"/>
    <s v="990139905"/>
    <s v="8.276.371-6"/>
    <s v=""/>
    <s v="Roberto Riquelme Valdebenito"/>
    <s v="Canal web"/>
    <s v="Desde el día 19/03/2022 realice la denuncia, y me otorgaron la primera atención el 21 del mismo mes luego de esto quedaron de llamar para la realización de los exámenes médicos he tenido una espera de mas de 9 días hábiles lo que me ha causado repercusiones a nivel emocional y a deteriorado mi salud actual."/>
    <s v="Correo Electrónico"/>
    <s v="roberto01185@gmail.com"/>
    <s v=""/>
    <s v=""/>
    <s v="CHILE"/>
    <s v="Entre 55 y 64"/>
    <s v="Media técnica completa"/>
    <s v="Prestaciones médicas: Atención ambulatoria"/>
    <s v="Ley"/>
    <s v="Directo en el Organismo Administrador"/>
    <s v="Si"/>
    <s v="Trabajador dependiente protegido"/>
    <s v="Trabajador dependiente protegido"/>
    <s v="Región de La Araucanía"/>
    <s v="NO"/>
    <s v="Con fecha 24-05-2022, se da respuesta a usuario vía correo electrónico. "/>
    <s v="Estimado_x000a_Roberto Riquelme Valdebenito_x000a_Presente_x000a__x000a_Junto con saludar, a través del presente se da respuesta a su reclamo N° 291124 ingresado mediante nuestro_x000a_formulario OIRS, referido a gestión clínica._x000a_Este Instituto ha revisado su requerimiento, siendo posible informar mediante el presente lo siguiente:_x000a_Vistos lo antecedentes, entendemos que el presente reclamo es por su denuncia de Enfermedad Profesional, la_x000a_cual, fue ingresada con fecha 19-04-2022, bajo el Siniestro: 1014443, donde podemos observar que existió un_x000a_retraso para la toma de exámenes, lo anterior, por motivos de flujos en agendamiento y gestión interna de nuestro_x000a_prestador médico, la cual, fue subsanada, aun así, solicitamos las disculpas correspondientes._x000a_Visto lo anterior, indicamos a usted que se reportaron los resultados de exámenes tomados a vuestra persona,_x000a_además, se procedió a la realización del estudio de puesto de trabajo, por lo tanto, su estudio se encuentra en_x000a_completitud, a la espera de resolución por parte de comisión médica de nuestro Institut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291124"/>
    <x v="0"/>
  </r>
  <r>
    <s v="289079"/>
    <s v="Reclamos"/>
    <s v=""/>
    <s v="Francisca Andrea Calquin Burgos"/>
    <s v="21/02/2022 16:58:41"/>
    <x v="0"/>
    <s v="25/02/2022 15:22:59"/>
    <s v="Preparación y Entrega de Respuesta"/>
    <s v="0"/>
    <s v="3"/>
    <s v="Corridos"/>
    <s v="Maria Monserrat Moreno Calzada"/>
    <s v="Etapa 3 de 3"/>
    <s v="05/03/2022"/>
    <x v="0"/>
    <s v="25/02/2022"/>
    <s v="21/02/2022"/>
    <s v="7.604.835-5"/>
    <s v=""/>
    <s v="PEDRO CACERES BARRIOS"/>
    <s v="Hombre"/>
    <s v="Región del Maule"/>
    <s v="Linares"/>
    <s v="eantillal@gmail.com"/>
    <s v="56942152869"/>
    <s v="7.604.835-5"/>
    <s v=""/>
    <s v="PEDRO CACERES BARRIOS"/>
    <s v="Canal web"/>
    <s v="licencia medica de fecha 03 de Noviembre 2021 x 21 dia, aún no cancelada, presentada por papel"/>
    <s v="Via Teléfonica"/>
    <s v="eantillal@gmail.com"/>
    <s v=""/>
    <s v="56942152869"/>
    <s v="CHILE"/>
    <s v="Entre 55 y 64"/>
    <s v="Universitaria completa"/>
    <s v="Prestaciones económicas: Cálculo de subsidios"/>
    <s v="Ley"/>
    <s v="Directo en el Organismo Administrador"/>
    <s v="No"/>
    <s v="Trabajador dependiente protegido"/>
    <s v="Trabajador dependiente protegido"/>
    <s v="Región del Maule"/>
    <s v="NO"/>
    <s v="CORREO RESPUESTA RECLAMO ID N° 289079."/>
    <s v="Estimado_x000a_Pedro Cáceres Barrios_x000a_Presente_x000a_ _x000a_Junto con saludar, a través del presente se da respuesta a su reclamo N°289079, ingresado mediante nuestro formulario OIRS, referido a la no cancelación de Licencia Médica de fecha 03 de noviembre de 2021._x000a_Este Instituto ha revisado su requerimiento, siendo posible informar mediante el presente lo siguiente: consultando en nuestros sistemas, se puede apreciar que licencia médica N° 1-40130506, por 20 días, se encuentra en etapa de  Contraloría, aún no pronunciada, pero la próxima semana tendremos respuesta de Contraloría Medica sobre su aprobación. _x000a_Una vez pronunciada, se dará el visto bueno para que en nuestra región sea calculada y depositada en su Cuenta Corriente del Banco Santander.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079"/>
    <x v="0"/>
  </r>
  <r>
    <s v="289072"/>
    <s v="Reclamos"/>
    <s v=""/>
    <s v="Enrique Carrasco B"/>
    <s v="21/02/2022 13:29:12"/>
    <x v="0"/>
    <s v="23/02/2022 10:16:12"/>
    <s v="Preparación y Entrega de Respuesta"/>
    <s v="0"/>
    <s v="1"/>
    <s v="Corridos"/>
    <s v="Rodrigo Perez Flores"/>
    <s v="Etapa 3 de 3"/>
    <s v="05/03/2022"/>
    <x v="0"/>
    <s v="23/02/2022"/>
    <s v="21/02/2022"/>
    <s v="44.216.501-7"/>
    <s v=""/>
    <s v="Carlos Elias Perdomo Piñero"/>
    <s v="Hombre"/>
    <s v="Región Metropolitana de Santiago"/>
    <s v="Santiago"/>
    <s v="carloseliasperdomo92@gmail.com"/>
    <s v="961388171"/>
    <s v="44.216.501-7"/>
    <s v=""/>
    <s v="Carlos Elias Perdomo Piñero"/>
    <s v="Canal web"/>
    <s v="Buenas tardes, escribo para solicitar fecha de pago de una licencia del 18 de enero(30dias) de la cual ya a pasado un mes de su ingreso y todavia se encuentra en tramitación.  Espero su respuesta"/>
    <s v="Correo Electrónico"/>
    <s v="carloseliasperdomo92@gmail.com"/>
    <s v=""/>
    <s v="961388171"/>
    <s v="VENEZUELA"/>
    <s v="Entre 25 y 34"/>
    <s v="No responde"/>
    <s v="Prestaciones económicas: Tiempo de otorgamiento de subsidios"/>
    <s v="Ley"/>
    <s v="Directo en el Organismo Administrador"/>
    <s v="No"/>
    <s v="Trabajador dependiente protegido"/>
    <s v="Trabajador dependiente protegido"/>
    <s v="Región Metropolitana de Santiago"/>
    <s v="NO"/>
    <s v="se consulta fecha de pago 01-03-2022_x000a_se tramita licencia de continuación"/>
    <s v=""/>
    <s v="Finalizado con respuesta favorable"/>
    <s v="289072"/>
    <x v="0"/>
  </r>
  <r>
    <s v="291120"/>
    <s v="Reclamos"/>
    <s v=""/>
    <s v="Enrique Carrasco B"/>
    <s v="02/05/2022 22:47:18"/>
    <x v="6"/>
    <s v="12/05/2022 11:03:13"/>
    <s v="Preparación y Entrega de Respuesta"/>
    <s v="0"/>
    <s v="9"/>
    <s v="Corridos"/>
    <s v="Jose Luis Rojas Peralta"/>
    <s v="Etapa 3 de 3"/>
    <s v="14/05/2022"/>
    <x v="6"/>
    <s v="12/05/2022"/>
    <s v="02/05/2022"/>
    <s v="11.163.456-4"/>
    <s v=""/>
    <s v="María Muñoz"/>
    <s v="Mujer"/>
    <s v="Región Metropolitana de Santiago"/>
    <s v="La Florida"/>
    <s v="munozastudillomaria@gmail.com"/>
    <s v="930071840"/>
    <s v="11.163.456-4"/>
    <s v=""/>
    <s v="María Muñoz"/>
    <s v="Canal correo físico/postal"/>
    <s v="primero este es mi segundo correo y solo quiero rectificarme no puedo estar tranquila si siento que he faltado o no me he dirigido con buenas palabras, solo el cansancio de no poder pagar mis deudas y asistir a mi psiquiatra me ha tenido muy abrumada, si usted busca en el sistema solo he tenido licencias cuando nació mi última hija y ella ya tiene 27años, siempre las evito, porque sé que el sistema esta atorado, pero creo que no es justo para mí y en realidad para nadie esperar que se pague una licencia. me disculpo si ofendí con el otro correo, pero a veces mi angustia me supera. _x000a_espero que revisen mi licencia y puedan generar una tranquilidad a mi persona les estaré muy agradecida y que Jehová Dios los bendiga. _x000a__x000a_Atte Gina"/>
    <s v="Correo Electrónico"/>
    <s v="munozastudillomaria@gmail.com"/>
    <s v=""/>
    <s v="930071840"/>
    <s v="CHILE"/>
    <s v="Entre 55 y 64"/>
    <s v="Media in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munozastudillomaria@gmail.com"/>
    <s v=""/>
    <s v="Finalizado con respuesta favorable"/>
    <s v="291120"/>
    <x v="0"/>
  </r>
  <r>
    <s v="323900"/>
    <s v="Reclamos"/>
    <s v=""/>
    <s v="PATRICIA ANGELICA ACUñA BARRIGA"/>
    <s v="08/07/2022 15:52:00"/>
    <x v="1"/>
    <s v="19/07/2022 11:01:09"/>
    <s v="Preparación y Entrega de Respuesta"/>
    <s v="0"/>
    <s v="10"/>
    <s v="Corridos"/>
    <s v="Patricia Angelica Acuña Barriga"/>
    <s v="Etapa 3 de 3"/>
    <s v="20/07/2022"/>
    <x v="1"/>
    <s v="19/07/2022"/>
    <s v="08/07/2022"/>
    <s v="13.308.245-k"/>
    <s v=""/>
    <s v="Patricia Muñoz Morales"/>
    <s v="Mujer"/>
    <s v="Región del Biobío"/>
    <s v="Santa Juana"/>
    <s v="pattymisbebes@hotmail.com"/>
    <s v="964267749"/>
    <s v="21.462.464-8"/>
    <s v=""/>
    <s v="Martina Belén Reyes Muñoz"/>
    <s v="Otro"/>
    <s v="Mi hija, tuvo un accidente escolar en Septiembre del año 2018, su primera atención fue en él hospital de Santa Juana, después siguió su tratamiento en él Hospital Regional Guillermo Grant Benavente,atendida por kinesiologo, terapia ocupacional,fisiatra durante tres años y con distintos diagnóstico,él año 2020 solicite que la derivan al Hospital Traumatologico de Concepción, se realizo una Rasonancia dónde me dan una respuesta. Concreta que durante tres años y medio no me supieron dar, dónde mi hija a debido, de todo lo que a tenido que pasar por el accidente ,está con psicólogo con crisis de angustia dónde ella no puede hacer su vida normal en él colegio nunca se preocuparon de su situación y menos de orientarme cuáles eran los pasos a seguir. Ahora esta esperando una cirugía de restauración de ligamento y estabilizacion de tobillo desdes marzo, ella no puede caminar ya que si lo hace le duele mucho su pierna. Quiero saber dónde están los derechos de mi hija, dónde esta él seguro escolar no puede ser normal que del año 2018 hasta la fecha no hemos lograr ningún avance Ella necesita con urgencia una cirugía no puede ser normal que nos digan que pude demorar 365 días osea no le importa él daño que le provocan a mi hija, si no pueden operarla derivenla a otro servicio que le realicen la operación y hagan valer su seguro escolar. Necesito una respuesta lo más rápido posible."/>
    <s v="Correo Electrónico"/>
    <s v="pattymisbebes@hotmail.com"/>
    <s v=""/>
    <s v="964267749"/>
    <s v="CHILE"/>
    <s v="Entre 18 y 24 años"/>
    <s v="Media incompleta"/>
    <s v="Otros"/>
    <s v="Ley"/>
    <s v="Directo en el Organismo Administrador"/>
    <s v="No"/>
    <s v="otro"/>
    <s v="otro"/>
    <s v="Región del Biobío"/>
    <s v="NO"/>
    <s v="Se cierra caso hoy martes 19/07 y se sube respaldo a CRM."/>
    <s v=""/>
    <s v="Finalizado con respuesta favorable"/>
    <s v="323900"/>
    <x v="0"/>
  </r>
  <r>
    <s v="325949"/>
    <s v="Reclamos"/>
    <s v=""/>
    <s v="Enrique Carrasco B"/>
    <s v="17/08/2022 17:27:09"/>
    <x v="2"/>
    <s v="25/08/2022 13:02:30"/>
    <s v="Preparación y Entrega de Respuesta"/>
    <s v="0"/>
    <s v="7"/>
    <s v="Corridos"/>
    <s v="Jose Luis Rojas Peralta"/>
    <s v="Etapa 3 de 3"/>
    <s v="29/08/2022"/>
    <x v="2"/>
    <s v="25/08/2022"/>
    <s v="17/08/2022"/>
    <s v=""/>
    <s v="256564408"/>
    <s v="NAIBELL RAMIREZ"/>
    <s v="Mujer"/>
    <s v="Región Metropolitana de Santiago"/>
    <s v="Las Condes"/>
    <s v="ramireznaibell@gmail.com"/>
    <s v="964238032"/>
    <s v="76.811.988-0"/>
    <s v=""/>
    <s v="MULTISERVICIOS Y VENTAS RAMIREZ SPA"/>
    <s v="Canal web"/>
    <s v="SE ME PASO A DICOM LABORAL SIN MOTIVO ALGUNO TENGO MIS PAGOS AL DIA Y ESTO ME ESTA OCASIONANDO PROBLEMAS"/>
    <s v="Correo Electrónico"/>
    <s v="ramireznaibell@gmail.com"/>
    <s v=""/>
    <s v="964238032"/>
    <s v="BURKINA"/>
    <s v="Entre 25 y 34"/>
    <s v="Superior técnica completa"/>
    <s v="Recaudación de cotizaciones"/>
    <s v="Ley"/>
    <s v="Directo en el Organismo Administrador"/>
    <s v="No"/>
    <s v="Empresa adherente o afiliada"/>
    <s v="Empresa adherente o afiliada"/>
    <s v="Región Metropolitana de Santiago"/>
    <s v="NO"/>
    <s v="Respuesta enviada por CRM al correo ramireznaibell@gmail.com"/>
    <s v=""/>
    <s v="Finalizado con respuesta favorable"/>
    <s v="325949"/>
    <x v="0"/>
  </r>
  <r>
    <s v="325957"/>
    <s v="Reclamos"/>
    <s v=""/>
    <s v="Enrique Carrasco B"/>
    <s v="18/08/2022 07:42:20"/>
    <x v="2"/>
    <s v="23/08/2022 15:57:03"/>
    <s v="Preparación y Entrega de Respuesta"/>
    <s v="0"/>
    <s v="5"/>
    <s v="Corridos"/>
    <s v="Jose Luis Rojas Peralta"/>
    <s v="Etapa 3 de 3"/>
    <s v="30/08/2022"/>
    <x v="2"/>
    <s v="23/08/2022"/>
    <s v="18/08/2022"/>
    <s v="16.173.516-7"/>
    <s v=""/>
    <s v="Alina verdugo valdenegro"/>
    <s v="Mujer"/>
    <s v="Región Metropolitana de Santiago"/>
    <s v="Pudahuel"/>
    <s v="alina.verval@gmail.com"/>
    <s v="999459885"/>
    <s v="16.173.516-7"/>
    <s v=""/>
    <s v="Alina verdugo valdenegro"/>
    <s v="Canal web"/>
    <s v="Buenos días._x000a__x000a_Tuve una evaluación en abril por una denuncia de enfermedad profesional en donde me dieron 21 días de licencia mientras se investigaba el caso,  el cual me rechazaron,  pero hasta el día de hoy nadie se ha contactado conmigo ni me han pagado la licencia,  llamé al hospital del profesor donde me atendieron y evaluaron y me indicaron que ISL debía emitir una licencia médica común pero hasta hoy no ha sido resuelto esto."/>
    <s v="Correo Electrónico"/>
    <s v="alina.verval@gmail.com"/>
    <s v=""/>
    <s v="999459885"/>
    <s v="CHILE"/>
    <s v="Entre 35 y 44"/>
    <s v="Postgrado"/>
    <s v="Prestaciones económicas: Tiempo de otorgamiento de subsidios"/>
    <s v="Ley"/>
    <s v="Directo en el Organismo Administrador"/>
    <s v="No"/>
    <s v="Trabajador independiente protegido"/>
    <s v="Trabajador independiente protegido"/>
    <s v="Región Metropolitana de Santiago"/>
    <s v="NO"/>
    <s v="Respuesta enviada por CRM al correo alina.verval@gmail.com"/>
    <s v=""/>
    <s v="Finalizado con respuesta favorable"/>
    <s v="325957"/>
    <x v="0"/>
  </r>
  <r>
    <s v="291144"/>
    <s v="Reclamos"/>
    <s v=""/>
    <s v="Enrique Carrasco B"/>
    <s v="03/05/2022 10:46:10"/>
    <x v="6"/>
    <s v="23/05/2022 12:41:01"/>
    <s v="Preparación y Entrega de Respuesta"/>
    <s v="0"/>
    <s v="20"/>
    <s v="Corridos"/>
    <s v="Jose Luis Rojas Peralta"/>
    <s v="Etapa 3 de 3"/>
    <s v="15/05/2022"/>
    <x v="6"/>
    <s v="23/05/2022"/>
    <s v="03/05/2022"/>
    <s v="26.819.258-1"/>
    <s v=""/>
    <s v="Ismael Parra"/>
    <s v="Hombre"/>
    <s v="Región Metropolitana de Santiago"/>
    <s v="Independencia"/>
    <s v="parraismael11@gmail.com"/>
    <s v="948114269"/>
    <s v="26.819.258-1"/>
    <s v=""/>
    <s v="Ismael Parra"/>
    <s v="Canal web"/>
    <s v="Buen Dia. Hace mas de mes y medio presente una solicitud para el pago de una licencia medica y hasta la fecha no he obtenido ninguna respuestas. Y esta demás decir que en estos tiempos tan difíciles se requiere contar con cada peso. Agradezco su atención al caso."/>
    <s v="Correo Electrónico"/>
    <s v="parraismael11@gmail.com"/>
    <s v=""/>
    <s v="948114269"/>
    <s v="VENEZUELA"/>
    <s v="Entre 25 y 3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parraismael11@gmail.com"/>
    <s v=""/>
    <s v="Finalizado con respuesta favorable"/>
    <s v="291144"/>
    <x v="0"/>
  </r>
  <r>
    <s v="291146"/>
    <s v="Reclamos"/>
    <s v=""/>
    <s v="Enrique Carrasco B"/>
    <s v="03/05/2022 11:04:03"/>
    <x v="6"/>
    <s v="12/05/2022 10:56:23"/>
    <s v="Preparación y Entrega de Respuesta"/>
    <s v="0"/>
    <s v="8"/>
    <s v="Corridos"/>
    <s v="Jose Luis Rojas Peralta"/>
    <s v="Etapa 3 de 3"/>
    <s v="15/05/2022"/>
    <x v="6"/>
    <s v="12/05/2022"/>
    <s v="03/05/2022"/>
    <s v="18.168.890-4"/>
    <s v=""/>
    <s v="Eduardo jorquera"/>
    <s v="Hombre"/>
    <s v="Región Metropolitana de Santiago"/>
    <s v="Lampa"/>
    <s v="edu.jorquera@outlook.es"/>
    <s v="964183951"/>
    <s v="18.168.890-4"/>
    <s v=""/>
    <s v="Eduardo jorquera"/>
    <s v="Canal web"/>
    <s v="Presento este reclamo ya que tengo una licencia que comenzó el 17 de marzo y aun esta en tramitación, todos los meses es lo mismo encuentro que es una burla para una persona sin trabajo y lo dejen sin su dinero llevo más de un mes esperando que me paguen, llamo y la única respuesta que me dan es que esta en tramitación además atienden pésimo con muy mala voluntad espero pronta respuesta si no vere otras formas de poner un reclamo en alguna plana mayor _x000a_Quedo atento a sus comentarios."/>
    <s v="Correo Electrónico"/>
    <s v="eduuuuujorquera@gmail.com"/>
    <s v=""/>
    <s v="964183951"/>
    <s v="CHILE"/>
    <s v="Entre 25 y 34"/>
    <s v="Media 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eduuuuujorquera@gmail.com"/>
    <s v=""/>
    <s v="Finalizado con respuesta favorable"/>
    <s v="291146"/>
    <x v="0"/>
  </r>
  <r>
    <s v="291156"/>
    <s v="Reclamos"/>
    <s v=""/>
    <s v="Enrique Carrasco B"/>
    <s v="03/05/2022 13:21:29"/>
    <x v="6"/>
    <s v="17/05/2022 15:43:11"/>
    <s v="Preparación y Entrega de Respuesta"/>
    <s v="0"/>
    <s v="14"/>
    <s v="Corridos"/>
    <s v="Jose Luis Rojas Peralta"/>
    <s v="Etapa 3 de 3"/>
    <s v="15/05/2022"/>
    <x v="6"/>
    <s v="17/05/2022"/>
    <s v="03/05/2022"/>
    <s v="16.285.144-6"/>
    <s v=""/>
    <s v="Dora Montt"/>
    <s v="Mujer"/>
    <s v="Región Metropolitana de Santiago"/>
    <s v="Providencia"/>
    <s v="doramontt@gmail.com"/>
    <s v="979702195"/>
    <s v="16.285.144-6"/>
    <s v=""/>
    <s v="Dora Montt"/>
    <s v="Canal web"/>
    <s v="Soy Dora Montt Ponce, Nutricionista del Hospital Exequiel Gonzáles Cortes. En enero del 2022 puse una denuncia en el ISL por enfermedad laboral, la cual fue ingresada. Cuando el ISL me hizo el ingreso me dijeron recibiría atención de un medico siquiatra, terapia psicológica y tratamiento medicamentoso en caso de ser necesario, la cual recibí todas las semanas; la atención psiquiátrica la recibía, pero, es importante recalcar que era muy breve( 10 minutos aproximadamente) e incorporaba muchos medicamentos nuevos; la terapia psicológica la recibí todas las semanas que duro el tratamiento, la cual quiero recalcar en lo personal fue la que mas me ayudo; con respecto a los medicamentos los recibí tal cual lo indicaba el medico psiquiatra._x000a_A mediados de febrero me notificaron la resolución del ISL la cual indicaba que mi enfermedad era común, por lo que tuve que continuar mi tratamiento por mi previsión de salud._x000a_A comienzo de marzo comencé atención con psiquiatra particular y me indica que debe iniciar un  nuevo tratamiento medicamentoso, ya que con el que estaba no se justificaba e incluso habían medicamentos que cumplían la misma función en el tratamiento, lo que significo el &quot;perder&quot; 1 mes y medio de tratamiento que recibí por el ISL  e inclusive mas, ya que como deben saber cuando uno comienza un nuevo tratamiento se obtiene a partir de la tercera a cuarta semana de tratamiento. Esto significo que recién a fin de mes de Marzo me encontraba con mi tratamiento medicamentoso en un 100%._x000a_En abril me acerco a las oficinas del ISL San Miguel para saber cual era el procedimiento a seguir para recuperar las licencias medicas emitidas por ISL como enfermedad laboral la cual dio común y me confirman que debo retirar las licencias en ISL San Pablo. _x000a_Al ir a buscar las licencias medicas a San Pablo, me percato que las licencias son emitidas por un medico general y que el supuesto siquiatra que me atendió cuando estuve en tratamiento con el ISL, no era Psiquiatra si no que medico general._x000a_Lo anterior, sin duda me hizo entender lo que me había dicho mi psiquiatra particular con respecto a que no correspondía el tratamiento medicamentoso y que las atenciones psiquiátricas entregadas por el ISL no duraban mas de 10 minutos y no eran de una optima calidad haciendo la diferencia con una atención particular. Si bien puedo entender que la duración de la atención de un psiquiatra del ISL puede ser menor a uno particular hay cosas básicas que sirven de mucha ayuda al estar con una enfermedad psiquiátrica._x000a_Yo con un gran esfuerzo económico he tenido que costear atención psiquiátrica y medicamentosa particular, pero, creo que cuando el ISL preste servicios médicos deben ser de calidad, para no perder tiempo en tratamiento, lo cual se traduce en que aun no me puedo reincorporar a mi trabajo debido a la adaptación del tratamiento medicamentosa según el diagnostico que presento._x000a_Espero esto sirva para mejorar la calidad de atención."/>
    <s v="Correo Electrónico"/>
    <s v="doramontt@gmail.com"/>
    <s v=""/>
    <s v="979702195"/>
    <s v="CHILE"/>
    <s v="Entre 35 y 44"/>
    <s v="Postgrado"/>
    <s v="Prestaciones médicas: Atención hospitalaria"/>
    <s v="Ley"/>
    <s v="Directo en el Organismo Administrador"/>
    <s v="Si"/>
    <s v="Trabajador dependiente protegido"/>
    <s v="Trabajador dependiente protegido"/>
    <s v="Región Metropolitana de Santiago"/>
    <s v="NO"/>
    <s v="Respuesta enviada por CRM al correo doramontt@gmail.com"/>
    <s v=""/>
    <s v="Finalizado con respuesta favorable"/>
    <s v="291156"/>
    <x v="0"/>
  </r>
  <r>
    <s v="289110"/>
    <s v="Reclamos"/>
    <s v=""/>
    <s v="Roberto Quintana Burgos"/>
    <s v="22/02/2022 14:28:24"/>
    <x v="0"/>
    <s v="15/03/2022 17:06:49"/>
    <s v="Preparación y Entrega de Respuesta"/>
    <s v="0"/>
    <s v="21"/>
    <s v="Corridos"/>
    <s v="Cristian Chavez Liempi"/>
    <s v="Etapa 3 de 3"/>
    <s v="06/03/2022"/>
    <x v="9"/>
    <s v="15/03/2022"/>
    <s v="22/02/2022"/>
    <s v=""/>
    <s v="135860247"/>
    <s v="Eduardo Leal"/>
    <s v="Hombre"/>
    <s v="Región de La Araucanía"/>
    <s v="Temuco"/>
    <s v="eduardo.leal@redsalud.gov.cl"/>
    <s v="993272871"/>
    <s v="17.739.012-7"/>
    <s v=""/>
    <s v="Nadia Silva Espinoza"/>
    <s v="Canal web"/>
    <s v="Se ingresa reclamo por prestaciones médicas del prestador HCUM por asccidente de trayecto, vulnerando derechos del trabajador por ley 16.744, cuyo relato es el siguiente: _x000a__x000a_Con motivo de accidente laboral sufrido el día jueves 17.02.2022. En el trayecto de mi domicilio al trabajo sufrí una caída mismo nivel, donde me torcí el tobillo izquierdo posteriormente caí sobre la rodilla derecha. Acudo a Clínica RedSalud Mayor Temuco, conforme a procedimiento de accidentes laborales. Fui ingresada durante la mañana del mismo día (aproximadamente a las 10:45 ingreso), fui llamada a box 6, a las 11:45am. Siendo las 12:40 salgo ya que no recibía atención y consulto a la persona que se encontraba recibiendo llamadas, consultando porque aún no se me atiende estando ya en el Box de atención, la persona me contesta que él es el médico y se encuentra ocupado que “ya me atenderá”. A las 13:00 horas soy atendida, me consulta si quiero recibir inyección para el dolor, lo cual le señalo que no quiero ser inyectada por miedo a las agujas, prefiriendo pastillas. Posteriormente me realiza exámenes radiológicos. En ese intertanto le pregunto al enfermero que si me harán limpieza de la herida de la rodilla, el cual me contesta que deberían. A las 16:30 me ve el medico nuevamente diciendo que tengo esguince leve. Voy a caja para recibir la documentación, se me entrega y consulto por alta médica o licencia médica, se me responde “’¿No le pidió al médico licencia?” respondo que eso no corresponde, es él quien debe indicar. Señalo además que no me limpiaron la herida. La persona de caja va a buscar documentación faltante que era las indicaciones del médico. _x000a_Al día siguiente, viernes 18. Acudo nuevamente a reingreso, por molestias en rodilla y dolor del tobillo. Señalo que durante la noche yo me tuve que hacer curaciones a la herida encontrándome con pequeñas piedras. Además, de licencia médica por el día anterior (jueves 17) ya que estuve todo el día en el centro asistencial no pudiendo ir a trabajar. Soy ingresada a categorización y la enfermera me consulta porque voy nuevamente, respondiendo lo dicho anteriormente y también que por mis labores de fiscalización se me complica caminar. La enfermera me dice que se encuentra el mismo médico que me atendió el día anterior y que conversó con él, me señala que no se me dará licencia médica porque no tengo nada. Y además que sí reconoce que tuvieron un error al no limpiar la herida y no revisar la imagen. Pasado 2 horas después de dicho suceso, no soy atendida y por las horas ya me retiro del recinto asistencial por la demora. _x000a_Por ello, hago saber mi malestar por la muy mala atención recibida. Estoy consciente que no tengo lesiones graves aparentemente, sin embargo los días jueves y viernes me impidieron realizar mis labores de fiscalización."/>
    <s v="Correo Electrónico"/>
    <s v="eduardo.leal@redsalud.gov.cl"/>
    <s v=""/>
    <s v="993272871"/>
    <s v="CHILE"/>
    <s v="Entre 35 y 44"/>
    <s v="Postgrado"/>
    <s v="Prestaciones médicas: Atención ambulatoria"/>
    <s v="Ley"/>
    <s v="Directo en el Organismo Administrador"/>
    <s v="Si"/>
    <s v="Trabajador dependiente protegido"/>
    <s v="Trabajador dependiente protegido"/>
    <s v="Región de La Araucanía"/>
    <s v="NO"/>
    <s v="Con fecha 15-03-2022, se envía respuesta mediante correo electrónico "/>
    <s v="Estimado_x000a__x000a_ _x000a__x000a_Eduardo Leal_x000a__x000a_Presente_x000a__x000a_Junto con saludar, a través del presente se da respuesta a su reclamo N° 289110 ingresado mediante nuestro formulario OIRS, referido a falencias en las prestaciones médicas otorgadas por prestador médico ISL en convenio._x000a__x000a_Este Instituto ha revisado su requerimiento, siendo posible informar mediante el presente en relación a su reclamo por falta en oportunidad, pertinencia y calidad en prestaciones de salud entregadas por prestador Clínica Mayor Temuco, por siniestro 1004804, por accidente de trayecto con fecha 17-02-2022, lo siguiente:_x000a__x000a_1.- Se solicitó al prestador antecedentes relacionados a vuestro reclamo._x000a__x000a_2.- En primera atención, la paciente consulta por lesión de tobillo izquierdo y rodilla derecha con mecanismo de baja energía. Al examen físico en dicha instancia sólo destaca herida erosiva en rodilla, contexto en cual médico solicita estudio imagenológico el cual resulta normal. En el contexto anterior, considerando radiografías sin alteraciones, examen físico normal con excepción de la herida y además rechazo de analgesia, independiente del motivo, el médico que atiende desestima en ese contexto la emisión de licencia médica. Lamentablemente omite la actividad de la paciente la cual obviamente repercute en la evolución de su lesión, además de no haber indicado la curación inicial la cual reconoce que fue un error por omisión._x000a__x000a_En relación a su segunda consulta coincide con momentos de alta demanda en el servicio de urgencia por lo que la paciente anula atención por tiempos de espera (se retira luego de 1 hora y 50 minutos desde su categorización)._x000a__x000a_Si bien el contrato que hoy está vigente con prestador señala de manera expresa que los pacientes ISL no pueden esperar por una atención más de una hora, debido a efectos y presión sobre servicios de salud producto de la pandemia el cumplimiento de dicha cláusula se ha relativizado._x000a__x000a_En su tercera atención, realizada el día 22 de febrero, es atendida por Dr Claudio Vidal Torres presentando signos sugerentes de infección local en relación a herida y persistir con dolor en tobillo, por lo anterior se indicó reposo por 10 días además de control con imagenología complementaria. En ese momento además la paciente expone a tratante la situación señalada en su reclamo ingresado en OIRS el día anterior, ante lo cual solicitó, al ser éste el médico Jefe de Urgencia las disculpas del caso._x000a__x000a_Por lo anteriormente expuesto, Dr Vidal se comunica con Dr. Joaquín Fincheira quien reconoce error efectivamente en lo que refiere a curación, lo cual se omitió considerando la demanda. Se refuerza además el siempre consultar por la necesidad de licencia médica y no esperar la solicitud del paciente, además de considerar la actividad que realiza este. Lamentablemente, el cambiar esta mentalidad de consultar en lugar de esperar la solicitud de licencia médica, es algo que cuesta manejar en general en el contexto de urgencias no vitales, más aún con los médicos que nos apoyan, pero c"/>
    <s v="Finalizado con respuesta favorable"/>
    <s v="289110"/>
    <x v="0"/>
  </r>
  <r>
    <s v="291158"/>
    <s v="Reclamos"/>
    <s v=""/>
    <s v="Felipe Jara A"/>
    <s v="03/05/2022 13:35:31"/>
    <x v="6"/>
    <s v="11/05/2022 13:27:45"/>
    <s v="Preparación y Entrega de Respuesta"/>
    <s v="0"/>
    <s v="7"/>
    <s v="Corridos"/>
    <s v="Maria Monserrat Moreno Calzada"/>
    <s v="Etapa 3 de 3"/>
    <s v="15/05/2022"/>
    <x v="6"/>
    <s v="11/05/2022"/>
    <s v="03/05/2022"/>
    <s v="14.016.988-9"/>
    <s v=""/>
    <s v="David Gomez Venegas"/>
    <s v="Hombre"/>
    <s v="Región del Maule"/>
    <s v="Talca"/>
    <s v=""/>
    <s v="66636928"/>
    <s v="14.016.988-9"/>
    <s v=""/>
    <s v="David Gomez Venegas"/>
    <s v="Canal web"/>
    <s v="Señores ISL_x000a_Realizo reclamo en consideración que aun no tengo la cancelación de mis licencias medicas correspondiente  marzo y abril, N°68129814-2 y N°69110859-7,  agradecere gestionar lo mas rápido posible, ya que me encuentro pendiente en la cancelación de la pensión de alimento de mis hijos, con el riesgo de Orden de arresto en caso de incurrir con el cumplimiento._x000a_saludos y gracias"/>
    <s v="Via Teléfonica"/>
    <s v=""/>
    <s v=""/>
    <s v="66636928"/>
    <s v="CHILE"/>
    <s v="Entre 35 y 44"/>
    <s v="Media completa"/>
    <s v="Prestaciones económicas: Cálculo de subsidios"/>
    <s v="Ley"/>
    <s v="Directo en el Organismo Administrador"/>
    <s v="No"/>
    <s v="Trabajador dependiente protegido"/>
    <s v="Trabajador dependiente protegido"/>
    <s v="Región del Maule"/>
    <s v="NO"/>
    <s v="CARTA RESPUESTA RECLAMO ID N° 291158."/>
    <s v="Estimado_x000a_David Gómez Venegas_x000a_Presente_x000a_ _x000a_Junto con saludar, a través del presente se da respuesta a su reclamo N°291158, ingresado mediante nuestro formulario OIRS, referido a no cancelación de dos licencias médicas._x000a_Este Instituto ha revisado su requerimiento, siendo posible informar mediante el presente lo siguiente: consultando en nuestros sistemas, se puede informar que:  la licencia médica N° 68129814-2 del 23/03/2022, se encuentra en etapa de cálculo aprobado y su cancelación será abonada a su Cuenta Rut dentro de siete días hábiles._x000a_Con respecto a la segunda licencia médica que usted hace referencia, N° 69110859-7, del 12/04/2022, en Nivel Central de nuestro Instituto, se está agilizando su avance, ya que, se encuentra en etapa de Pre Contraloría, esperando avanzar a Contraloría, donde es aprobada, para ser calculada y luego cancelad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158"/>
    <x v="0"/>
  </r>
  <r>
    <s v="325975"/>
    <s v="Reclamos"/>
    <s v=""/>
    <s v="Felipe Jara A"/>
    <s v="18/08/2022 12:05:35"/>
    <x v="2"/>
    <s v="24/08/2022 12:01:27"/>
    <s v="Preparación y Entrega de Respuesta"/>
    <s v="0"/>
    <s v="5"/>
    <s v="Corridos"/>
    <s v="Maria Monserrat Moreno Calzada"/>
    <s v="Etapa 3 de 3"/>
    <s v="30/08/2022"/>
    <x v="2"/>
    <s v="24/08/2022"/>
    <s v="18/08/2022"/>
    <s v="10.798.488-7"/>
    <s v=""/>
    <s v="Juan irribarra"/>
    <s v="Hombre"/>
    <s v="Región del Maule"/>
    <s v="Cauquenes"/>
    <s v="juanirribarra952@gmail.com"/>
    <s v="949376607"/>
    <s v="10.798.488-7"/>
    <s v=""/>
    <s v="Juan irribarra"/>
    <s v="Canal web"/>
    <s v="Mediante el presente reclamo informo que me encuentro a la espera de hora para cirugía pendiente desde el 14 de julio, fecha que se suspendió dado que ISL no dió el pase, he consultado al médico y a la sucursal que tienen en cauquenes, sin recibir respuesta y mientras seagrava la secuela en mi brazo derecho lo cual perjudica directamente mi posible recuperación, solicito una respuesta ala brevedad para poder operarme lo antes posible."/>
    <s v="Correo Electrónico"/>
    <s v="juanirribarra952@gmail.com"/>
    <s v=""/>
    <s v="949376607"/>
    <s v="CHILE"/>
    <s v="Entre 45 y 54"/>
    <s v="Básica completa o menos"/>
    <s v="Prestaciones médicas: Tiempos de espera"/>
    <s v="Ley"/>
    <s v="Directo en el Organismo Administrador"/>
    <s v="No"/>
    <s v="Trabajador dependiente protegido"/>
    <s v="Trabajador dependiente protegido"/>
    <s v="Región del Maule"/>
    <s v="NO"/>
    <s v="CARTA RECLAMO ID 325975"/>
    <s v="Estimado_x000a_Juan Irribarra_x000a_Presente_x000a__x000a__x000a_Junto con saludar, a través del presente se da respuesta a su reclamo N°325975 ingresado mediante nuestro formulario OIRS, referido a cirugía pendiente en ACHS._x000a_Este Instituto ha revisado su requerimiento, siendo posible informar mediante el presente lo siguiente:  _x000a_Se informa que su cirugía se encuentra aprobada por nuestro Instituto, ahora bien, revisados los registros en nuestro sistema, se aprecia que en control médico de fecha 25 de julio en la ciudad de Chillán se establece que, de acuerdo a lo complejo de su situación, debe ser evaluado por especialista de Extremidades Superiores en Hospital del Trabajador en la ciudad de Santiago, donde usted ya cuenta con una hora asignada para el día 30 de agosto, a las 11:50 Hrs. _x000a_De acuerdo a la evolución del especialista, se evaluará y se le informará cuando será la fecha de su cirugía, de corresponder.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5975"/>
    <x v="0"/>
  </r>
  <r>
    <s v="291152"/>
    <s v="Reclamos"/>
    <s v=""/>
    <s v="Felipe Jara A"/>
    <s v="03/05/2022 12:24:05"/>
    <x v="6"/>
    <s v="11/05/2022 09:20:36"/>
    <s v="Preparación y Entrega de Respuesta"/>
    <s v="0"/>
    <s v="7"/>
    <s v="Corridos"/>
    <s v="Maria Monserrat Moreno Calzada"/>
    <s v="Etapa 3 de 3"/>
    <s v="15/05/2022"/>
    <x v="6"/>
    <s v="11/05/2022"/>
    <s v="03/05/2022"/>
    <s v="14.388.340-k"/>
    <s v=""/>
    <s v="Luis Navarrete"/>
    <s v="Hombre"/>
    <s v="Región del Maule"/>
    <s v="Linares"/>
    <s v="luismarcelonavarreteflores@gmail.com"/>
    <s v="953386563"/>
    <s v="14.388.340-k"/>
    <s v=""/>
    <s v="Luis Navarrete"/>
    <s v="Canal telefónico"/>
    <s v="Ya an pasado días de que no me pagan"/>
    <s v="Via Teléfonica"/>
    <s v="luismarcelonavarreteflores@gmail.com"/>
    <s v=""/>
    <s v="953386563"/>
    <s v="CHILE"/>
    <s v="Entre 35 y 44"/>
    <s v="Básica completa o menos"/>
    <s v="Prestaciones económicas: Cálculo de subsidios"/>
    <s v="Ley"/>
    <s v="Directo en el Organismo Administrador"/>
    <s v="No"/>
    <s v="Trabajador dependiente protegido"/>
    <s v="Trabajador dependiente protegido"/>
    <s v="Región del Maule"/>
    <s v="NO"/>
    <s v="CARTA RESPUESTA A RECLAMO ID N° 291152"/>
    <s v="Estimado_x000a_Luís Navarrete Flores_x000a_Presente_x000a_ _x000a_Junto con saludar, a través del presente se da respuesta a su reclamo N°291152, ingresado mediante nuestro formulario OIRS, referido a pago de licencias médicas._x000a_Este Instituto ha revisado su requerimiento, siendo posible informar mediante el presente lo siguiente: consultando en nuestros sistemas, se puede informar que:  la licencia médica N° 2-61272241 del 31/03/2022, en Nivel Central de nuestro Instituto, se está agilizando su avance, ya que, se encuentra en etapa de Pre Contraloría, esperando avanzar a Contraloría, donde es aprobada, para ser calculada y luego cancelada._x000a_Con respecto a la segunda licencia médica, N° 2-612272245, del 29/04/2022, se encuentra con los plazos establecidos en etapa de Pre Contraloría, sólo habrá que esperar a que avance a la etapa de Contralorí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152"/>
    <x v="0"/>
  </r>
  <r>
    <s v="291164"/>
    <s v="Reclamos"/>
    <s v=""/>
    <s v="Carola Reddersen Ferrada,Oscar Ayala Muñoz"/>
    <s v="03/05/2022 15:23:07"/>
    <x v="6"/>
    <s v="10/05/2022 11:52:59"/>
    <s v="Preparación y Entrega de Respuesta"/>
    <s v="0"/>
    <s v="6"/>
    <s v="Corridos"/>
    <s v="Carola Alejandra Reddersen Ferrada"/>
    <s v="Etapa 3 de 3"/>
    <s v="15/05/2022"/>
    <x v="6"/>
    <s v="10/05/2022"/>
    <s v="03/05/2022"/>
    <s v="15.777.839-0"/>
    <s v=""/>
    <s v="maria alicia muñoz burgos"/>
    <s v="Mujer"/>
    <s v="Región de Ñuble"/>
    <s v="San Fabián"/>
    <s v="munozburgosmaria@gmail.com"/>
    <s v="951258861"/>
    <s v="15.777.839-0"/>
    <s v=""/>
    <s v="maria alicia muñoz burgos"/>
    <s v="Canal correo físico/postal"/>
    <s v="Buenas tardes, me dirijo nuevamente hacia a ustedes._x000a_la verdad ya no se donde  mas ir para expresar mi caso y mi molestia. _x000a_hace 3 meses tuve un accidente laboral.( fractura de muñeca izquierda) desde la fecha no me han pagado ninguna licencia. _x000a_me e dirijido en reiteradas ocasiones a la sucursal de ISL chillan y nunca me han dado respuestas claras y concretas. soy una madre soltera, necesito que me pagen mi dinero. por favor ponganse en el lugar de las personas aunque sea un segundo, por favor."/>
    <s v="Correo Electrónico"/>
    <s v="munozburgosmaria@gmail.com"/>
    <s v=""/>
    <s v="951258861"/>
    <s v="CHILE"/>
    <s v="Entre 35 y 44"/>
    <s v="Superior técnica completa"/>
    <s v="Prestaciones económicas: Cálculo de subsidios"/>
    <s v="Ley"/>
    <s v="Directo en el Organismo Administrador"/>
    <s v="No"/>
    <s v="Trabajador dependiente protegido"/>
    <s v="Trabajador dependiente protegido"/>
    <s v="Región de Ñuble"/>
    <s v="NO"/>
    <s v="envio de respuesta"/>
    <s v="si"/>
    <s v="Finalizado con respuesta favorable"/>
    <s v="291164"/>
    <x v="0"/>
  </r>
  <r>
    <s v="325982"/>
    <s v="Reclamos"/>
    <s v=""/>
    <s v="Maria Diaz B"/>
    <s v="18/08/2022 12:33:22"/>
    <x v="2"/>
    <s v="23/08/2022 10:33:23"/>
    <s v="Preparación y Entrega de Respuesta"/>
    <s v="0"/>
    <s v="4"/>
    <s v="Corridos"/>
    <s v="Elizabeth Otilia Tapia Valdes"/>
    <s v="Etapa 3 de 3"/>
    <s v="30/08/2022"/>
    <x v="2"/>
    <s v="23/08/2022"/>
    <s v="18/08/2022"/>
    <s v="17.844.203-1"/>
    <s v=""/>
    <s v="Erik acuña acuña"/>
    <s v="Hombre"/>
    <s v="Región del Libertador Gral. Bernardo O'Higgins"/>
    <s v="Mostazal"/>
    <s v="aracelyrubiooliva23@gmail.com"/>
    <s v="972284664"/>
    <s v="17.844.203-1"/>
    <s v=""/>
    <s v="Erik acuña acuña"/>
    <s v="Canal telefónico"/>
    <s v="E enviado correos ,llamado y aún no me dan respuesta sobre una licencia médica siempre me dicen que no pueden dar información vía telefónica que mandé correos los cuales ya envié y aún no obtengo respuesta pésima atención y no puedo asistir precensial ya que trabajo ."/>
    <s v="Correo Electrónico"/>
    <s v="aracelyrubiooliva23@gmail.com"/>
    <s v=""/>
    <s v="972284664"/>
    <s v="CHILE"/>
    <s v="Entre 25 y 34"/>
    <s v="Media incompleta"/>
    <s v="Prestaciones económicas: Tiempo de otorgamiento de subsidios"/>
    <s v="Ley"/>
    <s v="Directo en el Organismo Administrador"/>
    <s v="No"/>
    <s v="Trabajador dependiente protegido"/>
    <s v="Trabajador dependiente protegido"/>
    <s v="Región del Libertador Gral. Bernardo O'Higgins"/>
    <s v="NO"/>
    <s v="Se entrega respuesta con fecha 23-08-2022."/>
    <s v="ID DE CONSULTA: 325982_x000a_FECHA RESPUESTA: 23/08/2022_x000a__x000a_Estimado _x000a_Erik Acuña Acuña_x000a_Presente_x000a_ _x000a_Junto con saludar, a través del presente se da respuesta a su consulta N° 325982 ingresado mediante nuestro formulario OIRS, referido a Reclamo de Licencia Médica no pagada._x000a__x000a_Este Instituto ha revisado su requerimiento, siendo posible informar mediante el presente lo siguiente: con fecha 14/07/2022 se recepciona Recurso de Reposición por un rechazo de licencia médica folio 71952459-1 por 7 días el cual es derivado al área de salud para su análisis y pertinencia._x000a__x000a_Visto lo anterior, indicamos a usted que su Recurso de Reposición no fue acogido, de no estar de acuerdo con esto, usted puede volver a realizar un recurso de reposición con nuevos antecedentes médicos que la respalden o realizar apelación a la Superintendencia de Seguridad Social (SUSESO)._x000a__x000a_Esperando haber dado respuesta a su consulta,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 _x000a_Sin otro particular, le saluda atentamente;_x000a__x000a__x000a__x000a__x000a_MARIA JOSE DIAZ BECERRA_x000a_DIRECCIÓN REGIONAL DE O´HIGGINS_x000a_INSTITUTO DE SEGURIDAD LABORAL_x000a__x000a_ETV_x000a_"/>
    <s v="Finalizado con respuesta favorable"/>
    <s v="325982"/>
    <x v="0"/>
  </r>
  <r>
    <s v="289115"/>
    <s v="Reclamos"/>
    <s v=""/>
    <s v="Roberto Quintana Burgos"/>
    <s v="22/02/2022 15:52:07"/>
    <x v="0"/>
    <s v="14/03/2022 17:08:24"/>
    <s v="Preparación y Entrega de Respuesta"/>
    <s v="0"/>
    <s v="20"/>
    <s v="Corridos"/>
    <s v="Cristian Chavez Liempi"/>
    <s v="Etapa 3 de 3"/>
    <s v="06/03/2022"/>
    <x v="9"/>
    <s v="14/03/2022"/>
    <s v="22/02/2022"/>
    <s v="9.755.198-7"/>
    <s v=""/>
    <s v="Damaris altamirano bastias"/>
    <s v="Mujer"/>
    <s v="Región de La Araucanía"/>
    <s v="Temuco"/>
    <s v="altamiranodamariss@gmail.com"/>
    <s v="974608604"/>
    <s v=""/>
    <s v="97551987"/>
    <s v="Damaris altamirano bastias"/>
    <s v="Canal web"/>
    <s v="Realice diep con fecha 17 de enero, me citaron a evaluacion medica posterior a 20 dias desde presentada la diep, incumpliendo lo estipulado por suseso. Me atendió medico general, no me pidio examenes por medio del seguro, solicito examenes sin informes anteriores y me señalaron adjuntaran una RM a mi caso, siendo que no cuento con dicho examen asociado a la extremidad en la cual tengo la dolencia, por lo que me parece una falta de respeto hacia los funcionarios publicos, la gestion engorrosa y fuera de plazos de isl, niega mi acceso oportuno a atención y las constantes dificultades de este organismo administrador, generan stres, angustia, dolores de cabeza y otro tipo de sintomas. Isl debe cuidar a los funcionarios y no enfermarlos mas."/>
    <s v="Correo Electrónico"/>
    <s v="altamiranodamariss@gmail.com"/>
    <s v=""/>
    <s v="974608604"/>
    <s v="CHILE"/>
    <s v="Entre 45 y 54"/>
    <s v="Superior técnica completa"/>
    <s v="Prestaciones médicas: Atención ambulatoria"/>
    <s v="Ley"/>
    <s v="Directo en el Organismo Administrador"/>
    <s v="Si"/>
    <s v="Trabajador dependiente protegido"/>
    <s v="Trabajador dependiente protegido"/>
    <s v="Región de La Araucanía"/>
    <s v="NO"/>
    <s v="con fecha 14-03-2021 se da VB° a Reclamo_x000a_con fecha 14-03-2021 se envia a NC para dar respuesta a usuario"/>
    <s v="&quot;Estimada_x000a_Damaris Altamirano Bastias_x000a__x000a_Presente_x000a__x000a_ _x000a__x000a_Junto con saludar, a través del presente se da respuesta a su reclamo N° 289115 ingresado mediante nuestro formulario OIRS, referido a prestaciones médicas._x000a__x000a_Este Instituto ha revisado su requerimiento, siendo posible informar mediante el presente lo siguiente:_x000a__x000a_ Se emite denuncia con fecha 17-01-2022. El día 25-01-2022 se crea siniestro asociado a su DIEP._x000a__x000a_El día 01-02-2022 se inicia y solicita peritaje al prestador médico (primera atención), dejando cita confirmada para el día 10-02-2022._x000a__x000a_Efectivamente hubo un retraso desde que ingresa su denuncia por Enfermedad Profesional, la creación de siniestro y luego en concretar citación por parte del prestador._x000a__x000a_ISL da curso y solicita peritaje el día 01-02-2022, reiterando cada 2 días a prestador médico para concretar citación. Finalmente se consigna cita para el 10-02-2022._x000a__x000a_En relación a su consulta por que la atendió médico general, no me pidió exámenes por medio del seguro, solicitó exámenes sin informes anteriores y me señalaron adjuntaran una RM a mi caso:_x000a__x000a_Las agencias de los organismos administradores otorgan primeras atenciones o realizan controles programados, en un sistema de atención abierta de baja o mediana complejidad._x000a__x000a_Las agencias que presten servicios asistenciales de salud siempre deben contar con un médico cirujano disponible durante su horario de funcionamiento, quien brindará la primera atención a trabajadores que consultan directamente y a aquellos que son derivados desde los centros de atención ubicados en la empresa o desde los servicios de urgencia de los centros asistenciales con o sin convenio._x000a__x000a_Donde, además, deberán contar con profesionales de la salud acreditados ante la Superintendencia de Salud, y capacitados en materias de la Ley N°16.744, de acuerdo a lo señalado en el plan de inducción establecido en la Letra E, Título I, de este Libro._x000a__x000a_Respecto al examen médico que se tomó de forma particular:_x000a__x000a_Le comento, que se recepcionó ECO dedo pulgar Derecho el que solicitó prestador médico a su persona, y que cumple con los criterios de vigencia para enviar el peritaje a comité y este sea calificado, sin nuevamente tomar el mismo examen.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
    <s v="Finalizado con respuesta favorable"/>
    <s v="289115"/>
    <x v="0"/>
  </r>
  <r>
    <s v="328032"/>
    <s v="Reclamos"/>
    <s v=""/>
    <s v="Enrique Carrasco B"/>
    <s v="22/09/2022 23:45:45"/>
    <x v="5"/>
    <s v="03/10/2022 15:42:35"/>
    <s v="Preparación y Entrega de Respuesta"/>
    <s v="0"/>
    <s v="10"/>
    <s v="Corridos"/>
    <s v="Jose Luis Rojas Peralta"/>
    <s v="Etapa 3 de 3"/>
    <s v="04/10/2022"/>
    <x v="8"/>
    <s v="03/10/2022"/>
    <s v="22/09/2022"/>
    <s v="14.541.215-3"/>
    <s v=""/>
    <s v="Rosa Peña"/>
    <s v="Mujer"/>
    <s v="Región Metropolitana de Santiago"/>
    <s v="Puente Alto"/>
    <s v="konga1831@gmail.com"/>
    <s v="998621908"/>
    <s v="14.541.215-3"/>
    <s v=""/>
    <s v="Rosa Peña"/>
    <s v="Canal telefónico"/>
    <s v="998621908"/>
    <s v="Via Teléfonica"/>
    <s v="konga1831@gmail.com"/>
    <s v=""/>
    <s v="998621908"/>
    <s v="CHILE"/>
    <s v="Entre 45 y 54"/>
    <s v="Media técnica completa"/>
    <s v="Afiliación o adhesión"/>
    <s v="Ley"/>
    <s v="Directo en el Organismo Administrador"/>
    <s v="No"/>
    <s v="Empresa adherente o afiliada"/>
    <s v="Empresa adherente o afiliada"/>
    <s v="Región Metropolitana de Santiago"/>
    <s v="NO"/>
    <s v="Respuesta enviada por CRM al correo konga1831@gmail.com"/>
    <s v=""/>
    <s v="Finalizado con respuesta favorable"/>
    <s v="328032"/>
    <x v="0"/>
  </r>
  <r>
    <s v="289122"/>
    <s v="Reclamos"/>
    <s v=""/>
    <s v="Johana Ferrufino M"/>
    <s v="22/02/2022 20:07:00"/>
    <x v="0"/>
    <s v="03/03/2022 14:52:58"/>
    <s v="Preparación y Entrega de Respuesta"/>
    <s v="0"/>
    <s v="8"/>
    <s v="Corridos"/>
    <s v="Juan Pablo Alvarado Lecaros"/>
    <s v="Etapa 3 de 3"/>
    <s v="06/03/2022"/>
    <x v="9"/>
    <s v="03/03/2022"/>
    <s v="22/02/2022"/>
    <s v="12.923.255-2"/>
    <s v=""/>
    <s v="Pamela Veronica Barahona Sepulveda"/>
    <s v="Mujer"/>
    <s v="Región del Biobío"/>
    <s v="Nacimiento"/>
    <s v="pamela.barahona39@gmail.com"/>
    <s v="959958902"/>
    <s v="12.923.255-2"/>
    <s v=""/>
    <s v="Pamela Veronica Barahona Sepulveda"/>
    <s v="Canal telefónico"/>
    <s v="LM N° 61333297 fecha 10-11-2021 al 24-11-2021 fue rechazada  apele el día 28-12-2021,  envié correo salud.biobio@isl.gob.cl el 17-02-2022  y no he tenido una respuesta a mi apelación."/>
    <s v="Correo Electrónico"/>
    <s v="pamela.barahona39@gmail.com"/>
    <s v=""/>
    <s v="959958902"/>
    <s v="CHILE"/>
    <s v="Entre 45 y 54"/>
    <s v="Superior técnica completa"/>
    <s v="Prestaciones económicas: Tiempo de otorgamiento de subsidios"/>
    <s v="Ley"/>
    <s v="Directo en el Organismo Administrador"/>
    <s v="No"/>
    <s v="Trabajador dependiente protegido"/>
    <s v="Trabajador dependiente protegido"/>
    <s v="Región del Biobío"/>
    <s v="NO"/>
    <s v="se sube a CRM"/>
    <s v="si"/>
    <s v="Finalizado con respuesta favorable"/>
    <s v="289122"/>
    <x v="0"/>
  </r>
  <r>
    <s v="291181"/>
    <s v="Reclamos"/>
    <s v=""/>
    <s v="Laura Rojas Cerda"/>
    <s v="03/05/2022 19:00:17"/>
    <x v="6"/>
    <s v="26/05/2022 12:44:55"/>
    <s v="Preparación y Entrega de Respuesta"/>
    <s v="0"/>
    <s v="22"/>
    <s v="Corridos"/>
    <s v="Laura Gabriela Rojas Cerda"/>
    <s v="Etapa 3 de 3"/>
    <s v="15/05/2022"/>
    <x v="6"/>
    <s v="26/05/2022"/>
    <s v="03/05/2022"/>
    <s v="17.418.489-5"/>
    <s v=""/>
    <s v="Juan Pablo Ávila Pakarati"/>
    <s v="Hombre"/>
    <s v="Región de Valparaíso"/>
    <s v="Valparaíso"/>
    <s v="juan.avila@mop.gov.cl"/>
    <s v="981384368"/>
    <s v="19.129.587-0"/>
    <s v=""/>
    <s v="Maickol Andres Ika Quezada"/>
    <s v="Canal web"/>
    <s v="Estimados junto con saludar, mediante la presente  solicitud de reclamo. presento mi disgusto por el pago de la licencia medica del trabajador Maickol Ika Quezada, trabajador el cual ya lleva en espera por el pago del seguro de accidente mas de 2 meses y no ha recibido ningun pago o deposito alguno._x000a__x000a_Agradecere enviar alguna respuesta al correo adjunto en la solicitud."/>
    <s v="Correo Electrónico"/>
    <s v="juan.avila@mop.gov.cl"/>
    <s v=""/>
    <s v="981384368"/>
    <s v="CHILE"/>
    <s v="Entre 25 y 34"/>
    <s v="Universitaria completa"/>
    <s v="Prestaciones económicas: Cálculo de subsidios"/>
    <s v="Ley"/>
    <s v="Directo en el Organismo Administrador"/>
    <s v="Si"/>
    <s v="Empresa adherente o afiliada"/>
    <s v="Trabajador dependiente protegido"/>
    <s v="Región de Valparaíso"/>
    <s v="NO"/>
    <s v="Se consulta en sesión Banco Estado de ISL"/>
    <s v="ID DE RECLAMO: 291181_x000a_FECHA RESPUESTA: 23-05-2022_x000a__x000a_Estimado_x000a_Don Juan Avila Pakarati_x000a_Presente_x000a_ Junto con saludar, a través del presente se da respuesta a su reclamo N° 291181 ingresado mediante nuestro formulario OIRS, referido a la demora en el pago de la licencia médica de su trabajador Maickol Quezada Ika folio 137590491._x000a_Este Instituto ha revisado su requerimiento, siendo posible informar mediante el presente lo siguiente: se verifica que la licencia médica se encuentra gestionada._x000a_Visto lo anterior, informamos que usted la licencia médica por la cual consulta fue depositada en su Cuenta RUT Banco Estado con fecha 17-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1181"/>
    <x v="0"/>
  </r>
  <r>
    <s v="289134"/>
    <s v="Reclamos"/>
    <s v=""/>
    <s v="Enrique Carrasco B"/>
    <s v="23/02/2022 10:01:43"/>
    <x v="0"/>
    <s v="25/02/2022 11:40:48"/>
    <s v="Preparación y Entrega de Respuesta"/>
    <s v="0"/>
    <s v="2"/>
    <s v="Corridos"/>
    <s v="Rodrigo Perez Flores"/>
    <s v="Etapa 3 de 3"/>
    <s v="07/03/2022"/>
    <x v="0"/>
    <s v="25/02/2022"/>
    <s v="23/02/2022"/>
    <s v="14.302.149-1"/>
    <s v=""/>
    <s v="JUAN ALEJANDRO HUERTA GOMEZ"/>
    <s v="Hombre"/>
    <s v="Región Metropolitana de Santiago"/>
    <s v="Peñaflor"/>
    <s v="janito369@gmail.com"/>
    <s v="997902254"/>
    <s v="14.302.149-1"/>
    <s v=""/>
    <s v="JUAN ALEJANDRO HUERTA GOMEZ"/>
    <s v="Canal web"/>
    <s v="RECLAMO PUESTO QUE ME SACARON DEL BENEFICIO, CAMBIANDO MI DIAGNOSTICO Y CUANDO FUI A RECLAMAR EL EJECUTIVO ME INDICA QUE SOLO PUEDO IR A LA SUCESO, NO INGRESANDO MI RECLAMO DIRECTAMENTE EN ISL, CONCURRI A SUCESO Y AHI ESTA REGISTRADO MI RECLAMO, NO OBSTANTE, AYER ME LLEGA CARTA DE USTEDES DICIENDO QUE ACEPTO EL DIAGNOSTICO, PUESTO QUE TENÍA CINCO DIAS PARA APELAR, SIENDO QUE CUANDO FUI NO ME ACEPTARON QUE APELARA Y ME MANDARON A LA SUCESO."/>
    <s v="Correo Electrónico"/>
    <s v="janito369@gmail.com"/>
    <s v=""/>
    <s v="997902254"/>
    <s v="CHILE"/>
    <s v="Entre 45 y 54"/>
    <s v="Media completa"/>
    <s v="Calificación de accidentes y enfermedades profesionales"/>
    <s v="Ley"/>
    <s v="Directo en el Organismo Administrador"/>
    <s v="No"/>
    <s v="Trabajador dependiente protegido"/>
    <s v="Trabajador dependiente protegido"/>
    <s v="Región Metropolitana de Santiago"/>
    <s v="NO"/>
    <s v="en atención del 10-02 se le informa de recalificación con origen común. trabajador quería cambiar la calificación, al ya haber sido recalificado, manteniendo origen común, se leinforma que debe acudir ante SUSESO_x000a_existe reclamo ante suseso en tramitación, ISL ya respondió por lo que hay que esperar respuesta_x000a_"/>
    <s v=""/>
    <s v="Finalizado con respuesta desfavorable"/>
    <s v="289134"/>
    <x v="0"/>
  </r>
  <r>
    <s v="291182"/>
    <s v="Reclamos"/>
    <s v=""/>
    <s v="Enrique Carrasco B"/>
    <s v="03/05/2022 22:52:58"/>
    <x v="6"/>
    <s v="09/05/2022 13:15:41"/>
    <s v="Preparación y Entrega de Respuesta"/>
    <s v="0"/>
    <s v="5"/>
    <s v="Corridos"/>
    <s v="Jose Luis Rojas Peralta"/>
    <s v="Etapa 3 de 3"/>
    <s v="15/05/2022"/>
    <x v="6"/>
    <s v="09/05/2022"/>
    <s v="03/05/2022"/>
    <s v="15.586.071-5"/>
    <s v=""/>
    <s v="Catalina Marambio Peralta"/>
    <s v="Mujer"/>
    <s v="Región Metropolitana de Santiago"/>
    <s v="Paine"/>
    <s v="catalinamarambio.peralta@gmail.com"/>
    <s v="998059494"/>
    <s v="15.586.071-5"/>
    <s v=""/>
    <s v="Catalina Marambio Peralta"/>
    <s v="Canal web"/>
    <s v="Dónde puedo apelar mi accidente laboral que me negaron,  ya que el diagnóstico en estudio que informo la primera profesional en la mutual no corresponde, ya que el examen realizado menciona que no existe en mi pie izquierdo fascitis plantar._x000a_Necesito retomar la atención que me corresponde por el accidente laboral que tuve. _x000a_Saludos"/>
    <s v="Via Teléfonica"/>
    <s v="catalinamarambio.peralta@gmail.com"/>
    <s v=""/>
    <s v="998059494"/>
    <s v="CHILE"/>
    <s v="Entre 35 y 44"/>
    <s v="Universitar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catalinamarambio.peralta@gmail.com"/>
    <s v=""/>
    <s v="Finalizado con respuesta favorable"/>
    <s v="291182"/>
    <x v="0"/>
  </r>
  <r>
    <s v="291183"/>
    <s v="Reclamos"/>
    <s v=""/>
    <s v="JUAN PABLO ALVARADO LECAROS"/>
    <s v="03/05/2022 23:07:53"/>
    <x v="6"/>
    <s v="20/05/2022 12:55:37"/>
    <s v="Preparación y Entrega de Respuesta"/>
    <s v="0"/>
    <s v="16"/>
    <s v="Corridos"/>
    <s v="Milena Barria Valenzuela"/>
    <s v="Etapa 3 de 3"/>
    <s v="15/05/2022"/>
    <x v="6"/>
    <s v="20/05/2022"/>
    <s v="03/05/2022"/>
    <s v="9.338.445-8"/>
    <s v=""/>
    <s v="Ricardo maureira vera"/>
    <s v="Hombre"/>
    <s v="Región de Los Ríos"/>
    <s v="Paillaco"/>
    <s v="ricardomaureira1132@gmail.com"/>
    <s v="962114126"/>
    <s v="9.338.445-8"/>
    <s v=""/>
    <s v="Ricardo maureira vera"/>
    <s v="Canal Sucursal"/>
    <s v="Buenos dias .yo Ricardo maureira vera .rut 9338445-8 .sufri un accidente el año 2020 de ambos hombros en una faena forestal ubicada en la comina de la Union .siendo trasladado al hospital de la comuna de paillacoy deribado al instituto ISL de la comuna de valdivia,por lo cual ISL  me mantubo en terapia para realizar una operacion en el hombro derecho,por lo cual el hombro derecho,por lo cual el hombro derecho quedo operado pero no quedo al 100%porciento de su recuperacion y el otro hombro ISQUERDO nunca jamas fue revisadopor un especialista y  SI realmente quede con el tendon cortado devido al mismo accidente (el hombro isquerdo quedo con el tendon cortado fue el diagnostico que informo el hospital de paillaco.ya que el especialista me deribo a realizarme una ecografia y con ese resultado me presente en la mutual de seguridad de Valdivia ;por lo cual la mutual de seguridad ,informa que ellos no se responsabiliza y no pueden atenderme por el accidente causado en el hombro Isquerdo, informando que el instituto ISL tiene la obligacion y la responsabilidad de retomar nuevamente el tratamiento por el hombro Isquerdo ya que no se le hizo ningun tratamiento ;por eso es de suma urgencia de solicitar PRONUNCIAMIENTO DEL HOMBRO ISQUERDO , ya que no puedo costear los gastos y no estoy trabajandoal 100% y el dolor es cada vez mas fuerte ya que mi trabajo que yo realizo en aquella faena ea muy pasada y peligrosa..deade ya se despide y esperando una pronta reapuesta y que considere mi caso desde ya muchas gracis"/>
    <s v="Via Teléfonica"/>
    <s v="ricardomaureira1132@gmail.com"/>
    <s v=""/>
    <s v="962114126"/>
    <s v="CHILE"/>
    <s v="Entre 55 y 64"/>
    <s v="Básica completa o menos"/>
    <s v="Otros"/>
    <s v="Ley"/>
    <s v="Directo en el Organismo Administrador"/>
    <s v="Si"/>
    <s v="Trabajador dependiente protegido"/>
    <s v="Trabajador dependiente protegido"/>
    <s v="Región de Los Ríos"/>
    <s v="SI"/>
    <s v="SE ENVÍA POR CORREO ELECTRÓNICO"/>
    <s v=""/>
    <s v="Finalizado con respuesta desfavorable"/>
    <s v="291183"/>
    <x v="0"/>
  </r>
  <r>
    <s v="291179"/>
    <s v="Reclamos"/>
    <s v=""/>
    <s v="Laura Rojas Cerda"/>
    <s v="03/05/2022 18:39:47"/>
    <x v="6"/>
    <s v="24/05/2022 17:19:35"/>
    <s v="Preparación y Entrega de Respuesta"/>
    <s v="0"/>
    <s v="20"/>
    <s v="Corridos"/>
    <s v="Laura Gabriela Rojas Cerda"/>
    <s v="Etapa 3 de 3"/>
    <s v="15/05/2022"/>
    <x v="6"/>
    <s v="24/05/2022"/>
    <s v="03/05/2022"/>
    <s v="19.129.587-0"/>
    <s v=""/>
    <s v="Maickol Andres Quezada Ika"/>
    <s v="Hombre"/>
    <s v="Región de Valparaíso"/>
    <s v="Isla de Pascua"/>
    <s v="maikol2021@gmail.com"/>
    <s v="56996995255"/>
    <s v="19.129.587-0"/>
    <s v=""/>
    <s v="Maickol Andres Quezada Ika"/>
    <s v="Canal telefónico"/>
    <s v="Estimados junto con saludar, mediante la presente solicitud de reclamo, presento mi disgusto por el pago de mi licencia medica que aun esta pendiente, ya que a pasado mas de 2 meses que sufrí un accidente laboral y no he tenido el pago del seguro por los días de licencia correspondiente a mi caso._x000a__x000a_Agradeceré alguna respuesta al correo adjunto en el presente formulario._x000a__x000a_Saludos Cordiales."/>
    <s v="Correo Electrónico"/>
    <s v="maikol2021@gmail.com"/>
    <s v=""/>
    <s v="56996995255"/>
    <s v="CHILE"/>
    <s v="Entre 25 y 34"/>
    <s v="Universitaria completa"/>
    <s v="Prestaciones económicas: Cálculo de subsidios"/>
    <s v="Ley"/>
    <s v="Directo en el Organismo Administrador"/>
    <s v="Si"/>
    <s v="Trabajador dependiente protegido"/>
    <s v="Trabajador dependiente protegido"/>
    <s v="Región de Valparaíso"/>
    <s v="NO"/>
    <s v="Se consulta a Unidad de Subsidios Regional"/>
    <s v="ID DE RECLAMO: 291179_x000a_FECHA RESPUESTA: 24-05-2022_x000a__x000a_Estimado_x000a_Don Maickol Quezada Ika_x000a_Presente_x000a_ Junto con saludar, a través del presente se da respuesta a su reclamo N° 291179 ingresado mediante nuestro formulario OIRS, referido a la demora en el pago de la licencia médica folio 137590491._x000a_Este Instituto ha revisado su requerimiento, siendo posible informar mediante el presente lo siguiente: se verifica que la licencia médica se encuentra gestionada._x000a_Visto lo anterior, informamos que usted la licencia médica por la cual consulta fue depositada en su Cuenta RUT Banco Estado con fecha 17-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1179"/>
    <x v="0"/>
  </r>
  <r>
    <s v="291189"/>
    <s v="Reclamos"/>
    <s v=""/>
    <s v="Enrique Carrasco B"/>
    <s v="04/05/2022 11:10:15"/>
    <x v="6"/>
    <s v="12/05/2022 11:07:28"/>
    <s v="Preparación y Entrega de Respuesta"/>
    <s v="0"/>
    <s v="7"/>
    <s v="Corridos"/>
    <s v="Jose Luis Rojas Peralta"/>
    <s v="Etapa 3 de 3"/>
    <s v="16/05/2022"/>
    <x v="6"/>
    <s v="12/05/2022"/>
    <s v="04/05/2022"/>
    <s v=""/>
    <s v="137651424"/>
    <s v="LUIS RAMON MUÑOZ VICENCIO"/>
    <s v="Hombre"/>
    <s v="Región Metropolitana de Santiago"/>
    <s v="Pudahuel"/>
    <s v="datriono@gmail.com"/>
    <s v="965445347"/>
    <s v=""/>
    <s v="137651424"/>
    <s v="LUIS RAMON MUÑOZ VICENCIO"/>
    <s v="Canal web"/>
    <s v="necesito que me cancelen LM que fue otorgada el 21-03-2022 y aun no tengo fecha para pago ya han pasado mas de 30 días hábiles y el documento esta en contraloria"/>
    <s v="Correo Electrónico"/>
    <s v="datriono@gmail.com"/>
    <s v=""/>
    <s v="965445347"/>
    <s v="CHILE"/>
    <s v="Entre 45 y 54"/>
    <s v="No responde"/>
    <s v="Prestaciones económicas: Tiempo de otorgamiento de subsidios"/>
    <s v="Ley"/>
    <s v="Directo en el Organismo Administrador"/>
    <s v="No"/>
    <s v="Trabajador independiente protegido"/>
    <s v="Trabajador independiente protegido"/>
    <s v="Región Metropolitana de Santiago"/>
    <s v="NO"/>
    <s v="Respuesta enviada por sistema CRM al correo datriono@gmail.com"/>
    <s v=""/>
    <s v="Finalizado con respuesta favorable"/>
    <s v="291189"/>
    <x v="0"/>
  </r>
  <r>
    <s v="323958"/>
    <s v="Reclamos"/>
    <s v=""/>
    <s v="Enrique Carrasco B"/>
    <s v="11/07/2022 15:46:40"/>
    <x v="1"/>
    <s v="22/07/2022 11:26:59"/>
    <s v="Preparación y Entrega de Respuesta"/>
    <s v="0"/>
    <s v="10"/>
    <s v="Corridos"/>
    <s v="Jose Luis Rojas Peralta"/>
    <s v="Etapa 3 de 3"/>
    <s v="23/07/2022"/>
    <x v="1"/>
    <s v="22/07/2022"/>
    <s v="11/07/2022"/>
    <s v="11.946.852-3"/>
    <s v=""/>
    <s v="David briceño"/>
    <s v="Hombre"/>
    <s v="Región Metropolitana de Santiago"/>
    <s v="Puente Alto"/>
    <s v="davidbriceno@gmail.com"/>
    <s v="951384053"/>
    <s v=""/>
    <s v="119468523"/>
    <s v="David Briceño"/>
    <s v="Canal web"/>
    <s v="Se me calculo la pensión sin a ver consulta mi imponible hace ya 14 meses que vengo reclamando y a la fecha nadie me da la solución adjunte la dtos donde dice mi imponible emitido por la afp y así y todo nadie me solucion y necesito que me paguen en forma retroactiva lo adeudado .."/>
    <s v="Correo Electrónico"/>
    <s v="davidbriceno@gmail.com"/>
    <s v=""/>
    <s v="951384053"/>
    <s v="CHILE"/>
    <s v="Entre 45 y 54"/>
    <s v="Superior técnica completa"/>
    <s v="Prestaciones económicas: Cáculo de pensiones"/>
    <s v="Ley"/>
    <s v="Directo en el Organismo Administrador"/>
    <s v="No"/>
    <s v="Trabajador dependiente protegido"/>
    <s v="Trabajador dependiente protegido"/>
    <s v="Región Metropolitana de Santiago"/>
    <s v="NO"/>
    <s v="Respuesta enviada por CRM al correo davidbriceno@gmail.com"/>
    <s v=""/>
    <s v="Finalizado con respuesta favorable"/>
    <s v="323958"/>
    <x v="0"/>
  </r>
  <r>
    <s v="291187"/>
    <s v="Reclamos"/>
    <s v=""/>
    <s v="Felipe Jara A"/>
    <s v="04/05/2022 09:40:03"/>
    <x v="6"/>
    <s v="06/05/2022 11:06:25"/>
    <s v="Preparación y Entrega de Respuesta"/>
    <s v="0"/>
    <s v="2"/>
    <s v="Corridos"/>
    <s v="Maria Monserrat Moreno Calzada"/>
    <s v="Etapa 3 de 3"/>
    <s v="16/05/2022"/>
    <x v="6"/>
    <s v="06/05/2022"/>
    <s v="04/05/2022"/>
    <s v="17.155.982-0"/>
    <s v=""/>
    <s v="joao emmanuel caceres retamales"/>
    <s v="Hombre"/>
    <s v="Región del Maule"/>
    <s v="Curicó"/>
    <s v="joao.caceres4@gmail.com"/>
    <s v="962154301"/>
    <s v="17.155.982-0"/>
    <s v=""/>
    <s v="joao emmanuel caceres retamales"/>
    <s v="Canal web"/>
    <s v="hola buenos días_x000a_ _x000a_ quería preguntar como va mi licencia para cuando ya habrá un pago especifico ya que van más de 15 días desde que se termino la primera licencia  y 10 días desde la resolución del ISL ._x000a_espero que tenga buen día y estaré atento a su respuesta y comentarios ..."/>
    <s v="Correo Electrónico"/>
    <s v="joao.caceres4@gmail.com"/>
    <s v=""/>
    <s v="962154301"/>
    <s v="CHILE"/>
    <s v="Entre 25 y 34"/>
    <s v="Superior técnica completa"/>
    <s v="Prestaciones económicas: Cálculo de subsidios"/>
    <s v="Ley"/>
    <s v="Directo en el Organismo Administrador"/>
    <s v="No"/>
    <s v="Trabajador dependiente protegido"/>
    <s v="Trabajador dependiente protegido"/>
    <s v="Región del Maule"/>
    <s v="NO"/>
    <s v="CARTA RESPUESTA RECLAMO ID N° 291187"/>
    <s v="Estimado_x000a_Joao Cáceres Retamales_x000a_Presente_x000a_ _x000a_Junto con saludar, a través del presente se da respuesta a su reclamo N°291187, ingresado mediante nuestro formulario OIRS, referido a pago de licencia médica._x000a_Este Instituto ha revisado su requerimiento, siendo posible informar mediante el presente lo siguiente: consultando en nuestros sistemas, se puede informar que su licencia médica electrónica N° 68079123-6, del 15 de marzo del presente, se encuentra en etapa de  cálculo aprobado a contar de hoy 05 del presente, por lo tanto, su dinero  será abonado a su Cuenta Rut a más tardar el lunes 11 del pres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187"/>
    <x v="0"/>
  </r>
  <r>
    <s v="291197"/>
    <s v="Reclamos"/>
    <s v=""/>
    <s v="Enrique Carrasco B"/>
    <s v="04/05/2022 12:30:39"/>
    <x v="6"/>
    <s v="18/05/2022 12:59:16"/>
    <s v="Preparación y Entrega de Respuesta"/>
    <s v="0"/>
    <s v="14"/>
    <s v="Corridos"/>
    <s v="Jose Luis Rojas Peralta"/>
    <s v="Etapa 3 de 3"/>
    <s v="16/05/2022"/>
    <x v="6"/>
    <s v="18/05/2022"/>
    <s v="04/05/2022"/>
    <s v="15.822.415-1"/>
    <s v=""/>
    <s v="HERNÁN ANÍBAL CERDA GONZÁLEZ"/>
    <s v="Hombre"/>
    <s v="Región Metropolitana de Santiago"/>
    <s v="Puente Alto"/>
    <s v="anibalcerdagonzalez@gmail.com"/>
    <s v="981412757"/>
    <s v="15.822.415-1"/>
    <s v=""/>
    <s v="HERNÁN ANÍBAL CERDA GONZÁLEZ"/>
    <s v="Canal web"/>
    <s v="Estimados: _x000a__x000a_solicito información sobre pago de mis 3 lm del mes de abril ya que no he tenido respuesta , necesito saber a la brevedad fecha de pago _x000a_68763474-8 / 69116679-1 / 69429134-1"/>
    <s v="Correo Electrónico"/>
    <s v="anibalcerdagonzalez@gmail.com"/>
    <s v=""/>
    <s v="981412757"/>
    <s v="CHILE"/>
    <s v="Entre 35 y 4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anibalcerdagonzalez@gmail.com"/>
    <s v=""/>
    <s v="Finalizado con respuesta favorable"/>
    <s v="291197"/>
    <x v="0"/>
  </r>
  <r>
    <s v="289153"/>
    <s v="Reclamos"/>
    <s v=""/>
    <s v="Enrique Carrasco B"/>
    <s v="23/02/2022 13:08:37"/>
    <x v="0"/>
    <s v="30/03/2022 16:52:43"/>
    <s v="Preparación y Entrega de Respuesta"/>
    <s v="0"/>
    <s v="35"/>
    <s v="Corridos"/>
    <s v="Jose Luis Rojas Peralta"/>
    <s v="Etapa 3 de 3"/>
    <s v="07/03/2022"/>
    <x v="9"/>
    <s v="30/03/2022"/>
    <s v="23/02/2022"/>
    <s v=""/>
    <s v="101771911"/>
    <s v="JUAN CHIAPPA"/>
    <s v="Hombre"/>
    <s v="Región Metropolitana de Santiago"/>
    <s v="Santiago"/>
    <s v="profechiappa@gmail.com"/>
    <s v="958491301"/>
    <s v=""/>
    <s v="101771911"/>
    <s v="JUAN CHIAPPA"/>
    <s v="Canal web"/>
    <s v="Por el mal trato inicial de mi fractura de dedo...sin considerar la mala coordinación del transporte.... el mal trato de la   profesional de la prótesis para el dedo ....de la recepcionista en Santiago que echo a mis familiares que me llevarían (me fui en micro) a casa después de la operación, y la falta de comunicación entre los actores de mi recuperación...hemos llegado a un punto donde ya no me quedan recursos económicos para sostener esta lesión....y ustedes juagando a calificar o denegar el pago de esta....no los entiendo mata sanos....mi accidente no era para mas de un mes....Y  ahora tengo una lesión peor con mas días de licencia y menos dinero....por que no me pagan si ustedes aumentaron mi dolencia  y tiempo  háganse responsables...tuve que volver a Santiago y trasladarme solo a los controles...quien me paga a mi ese costo!!!!! no quiero respuesta pagen!! $$.. eso."/>
    <s v="No requiero respuesta"/>
    <s v="profechiappa@gmail.com"/>
    <s v=""/>
    <s v="958491301"/>
    <s v="CHILE"/>
    <s v="Entre 55 y 64"/>
    <s v="Universitaria completa"/>
    <s v="Prestaciones económicas: Tiempo de otorgamiento de subsidios"/>
    <s v="Ley"/>
    <s v="Directo en el Organismo Administrador"/>
    <s v="Si"/>
    <s v="Trabajador dependiente protegido"/>
    <s v="Trabajador dependiente protegido"/>
    <s v="Región Metropolitana de Santiago"/>
    <s v="SI"/>
    <s v="Lm en contraloría médica (dentro de plazo). Se notifica a subsidios por cumplimiento de 7 días en etapa. _x000a_tiene fractura, se consulta a PM, no hay indicación de transporte en ficha clínica_x000a_Se reitera el 04-03 a PM consulta, Respuesta enviada al correo profechiappa@gmail.com"/>
    <s v=""/>
    <s v="Finalizado con respuesta favorable"/>
    <s v="289153"/>
    <x v="0"/>
  </r>
  <r>
    <s v="291202"/>
    <s v="Reclamos"/>
    <s v=""/>
    <s v="PATRICIA ANGELICA ACUñA BARRIGA"/>
    <s v="04/05/2022 13:07:33"/>
    <x v="6"/>
    <s v="11/05/2022 16:34:30"/>
    <s v="Preparación y Entrega de Respuesta"/>
    <s v="0"/>
    <s v="7"/>
    <s v="Corridos"/>
    <s v="Patricia Angelica Acuña Barriga"/>
    <s v="Etapa 3 de 3"/>
    <s v="16/05/2022"/>
    <x v="6"/>
    <s v="11/05/2022"/>
    <s v="04/05/2022"/>
    <s v="8.074.226-6"/>
    <s v=""/>
    <s v="ORLANDO ANGUITA MEDINA"/>
    <s v="Hombre"/>
    <s v="Región del Biobío"/>
    <s v="Lota"/>
    <s v="y_anguita@hotmail.com"/>
    <s v="92487258"/>
    <s v="8.074.226-6"/>
    <s v=""/>
    <s v="ORLANDO ANGUITA MEDINA"/>
    <s v="Canal Sucursal"/>
    <s v="Junto con saludar , se solicita información, ya que el referido ingresa en Mayo 2021 un reclamo por el NO pago de Bono Marzo.- Cabe señalar que en el detalle de la cancelación de Afa No fueron incorporadas y pagadas los meses de Octubre , Noviembre y Diciembre de 2020.-_x000a_Es así que dicho beneficiario solicita respuesta ante dicha solicitud ya que dejará de ser pensionado de nuestra Institución por cumplimiento de edad.-"/>
    <s v="Correo Electrónico"/>
    <s v="y_anguita@hotmail.com"/>
    <s v=""/>
    <s v="92487258"/>
    <s v="CHILE"/>
    <s v="Más de 65"/>
    <s v="Básica completa o menos"/>
    <s v="Otros"/>
    <s v="Ley"/>
    <s v="Directo en el Organismo Administrador"/>
    <s v="No"/>
    <s v="Pensionado"/>
    <s v="Pensionado"/>
    <s v="Región del Biobío"/>
    <s v="NO"/>
    <s v="Se sube respaldo de respuesta a CRM con fecha de hoy 11 de mayo y se cierra el caso."/>
    <s v=""/>
    <s v="Finalizado con respuesta favorable"/>
    <s v="291202"/>
    <x v="0"/>
  </r>
  <r>
    <s v="291215"/>
    <s v="Reclamos"/>
    <s v=""/>
    <s v="Cesar Alfonso Palma Torres"/>
    <s v="04/05/2022 16:09:22"/>
    <x v="6"/>
    <s v="24/06/2022 15:35:28"/>
    <s v="Preparación y Entrega de Respuesta"/>
    <s v="0"/>
    <s v="50"/>
    <s v="Corridos"/>
    <s v="Cristian Chavez Liempi"/>
    <s v="Etapa 3 de 3"/>
    <s v="16/05/2022"/>
    <x v="5"/>
    <s v="24/06/2022"/>
    <s v="04/05/2022"/>
    <s v="12.333.187-7"/>
    <s v=""/>
    <s v="CECILIA ELIZABETH PARADA CLAVERIA"/>
    <s v="Mujer"/>
    <s v="Región de La Araucanía"/>
    <s v="Temuco"/>
    <s v="fernandagutip17@gmail.com"/>
    <s v="94813236"/>
    <s v="12.333.187-7"/>
    <s v=""/>
    <s v="CECILIA ELIZABETH PARADA CLAVERIA"/>
    <s v="Canal web"/>
    <s v="GENERO ESTE RECLAMO, POR MI DESCONFORMIDAD DEL PROCESO DE ACCIDENTE DE TRABAJO QUE SUFRI CON FECHA 11.08.2020, EL CUAL FUE ACOGIDO COMO ACCIDENTE DE TRABAJO, PERO LAS DEMORAS EN AUTORIZACIONES DE PROCEDIMIENTOS, EXAMENES, ATENCIONES MEDICAS, ETC., GENERARON GRAN NUMERO DE DIAS PERDIDOS, LA FALTA DE ATENCION OPORTUNA GENERO QUE NO SE CONTROLARA LA LESION DE MANERA OPORTUNA, FINALMENTE DADA LA CANTIDAD DE DIAS DE LM, FUERON RECHAZADAS, AUN CUANDO LA CANTIDAD DE DIAS ERA DE RESPONSABILIDAD DE ISL. PARA GENERAR LA APELACION A LAS LICENCIAS RECHAZADAS NECESITABA CONTAR CON MIS ANTECEDENTES CLINICOS, QUE DERIERON SER ENTREGADOS DE MANERA OIPORTUNA, ESTOS FUERON PEDIDOS: EN RED SALUD ISL CON FECHA 25.10.2021, 10 DE ENERO EN ISL CON RECEPCIONISTA LICENCIAS MEDICAS, EL 19.01.2022 CON SRTA. CAROLINA CONEJERA,  Y FINALMENTE SE ENTREGARON EN EL CLINICO DE LA MAYOR VIA CORREO ELECTRONICO, TODALAS SOLICITES ANTERIORES NO FUERON EJECUTADAS. MI HISTORIAL DE ATENCION FUE MUY MALO, RETRASO EN LOS CONTROLES, PROCEDIMIENTOS NO ADECUADOS EL 24.03.2021 TUVE UNA INFILTRACION EN EDIFICIO MEDIFIST QUE DEBIA SER REALIZADA POR DR. LARA, PERO FRENTE A MI MANDO A LA TENS A EJECUTARLA, ELLA LE CONSULTO SI ESTABA SEGURO Y EL DIJO QUE SI, DICHO PROCEDIMIENTO NO TUVO RESULTADO POSITIVO A MI LESION, NI CONTROL DEL DOLOR. EN LAS INFILTRACIONES NUNCA SE REALIZO EXAMENES PREVIOS O POST CONSEJERIA , NI EMITIERON RECOMENDACIONES POSTERIORES, EN EL RETORNO DE ESTA ATENCION TUVE QUE LLAMAR A MI ESPOSO YA QUE DADO EL USO DE ANESTESIA, NO ME ENCONTRABA EN CONDICIONES DE CAMINAR, ME SENTIA MAREADA Y SIN FUERZA. POSTERIORMENTE ME DERIVARON A KINESIOLOFIA (FELIPE PONCE) ISL DEMORO MAS DE 15 DIAS EN AUTORIZAR, PARA TODOS ESTOS CONTROLES, DEBIA ESTAR INSISTIENDO PRESENCIALMENTE, POR LLAMADOS TELEFONICOS O CORREO ELECTRONICO, DE LO CONTRARIO LOS DIAS SEGUIAN TRANSCURRIENDO SIN DAR RESPUESTA A LAS SOLICITUDES MEDICAS DE MI CASO. COMO SEÑALO ANTERIORMENTE DADAS ESTAS DIFICULTADES MI LESION NO HA MEJORADO, DESDE ISL SRTA. CAROLINA CONEJERA ME INFORMO DE MANERA PRESENCIAL QUE LAS ATENCIONES MEDICAS ME LAS PODIAN CONTINUAR DANDO, PERO INDEPENDIENTE A QUE AUN NO ME ENCUENTRO COMPLETAMENTE RECUPERADA DE MI LESION, ISL NO PODIA GENERAR MAS LICENCIAS MEDICAS PAGADAS, POR LA CANTIDAD DE DIAS QUE TUVE CON LM POR LA LESION, PERO INSISTO Y CUENTO LOS RESPALDOS, QUE EN DICHA CANTIDAD DE DIAS, SON DE RESPONSABILIDAD DE ISL, POR LA FALTA DE PRESTACIONES OPORTUNA. CREO NECESARIO QUE PUEDAN REVISAR SUS PROCEDIMIENTOS Y ASEGURAR EL CUMPLIMIENTO DE LA LEY, TODA VEZ QUE LOS ACCIDENTES DE TRABAJO DEBEN SER CUBIERTOS HASTA LA COMPLETA RECUPERACION, ME SIENTO DESILUCIONADA DEL SEGURO DE ACCIDENTES Y CREO QUE ISL DEBERIA FACILITAR LAS COSAS Y NO TENER TRAMITES TAN BUROCRATICOS, COMO FUE EL CASO DE LA SOLICITUD DE ENTREGA DE ANTECEDENTES MEDICOS. SOLICITO LO REVISEN, VERIFIQUEN LA CANTIDAD DE DIAS DE LM A ESPERA DE SUS RESPUESTAS Y PUEDAN REEVALUAR LA FACTIBILIDAD DE LM, PUES NO ME ENCUENTRO EN CONDICIONES DE TRABAJAR"/>
    <s v="Correo Electrónico"/>
    <s v="fernandagutip17@gmail.com"/>
    <s v=""/>
    <s v="94813236"/>
    <s v="CHILE"/>
    <s v="Entre 45 y 54"/>
    <s v="Media completa"/>
    <s v="Prestaciones médicas: Atención ambulatoria"/>
    <s v="Ley"/>
    <s v="Directo en el Organismo Administrador"/>
    <s v="Si"/>
    <s v="Trabajador dependiente protegido"/>
    <s v="Trabajador dependiente protegido"/>
    <s v="Región de La Araucanía"/>
    <s v="SI"/>
    <s v="_x000a_SE REALIZA REUNION PARA GESTION DE RECLAMOS_x000a_CON FECHA 08-06-2022, SE REMITE SUGERENCIA DE RESPUESTA_x000a_CON FECHA 08-06-2022 SE ENVIA PARA VB _x000a_CON FECHA 24-06-2022, SE DA RESPUESTA A USUARIA VIA CORREO ELECTRONICO "/>
    <s v="Estimada_x000a__x000a_ _x000a__x000a_Sra/ta Cecilia Elizabeth Parada Clavería._x000a__x000a_ _x000a__x000a_Presente_x000a__x000a_ _x000a__x000a_Junto con saludar, a través del presente se da respuesta a su reclamo N° 291215 ingresado mediante nuestro formulario OIRS, referido a atenciones médicas y licencia médicas._x000a__x000a_Este Instituto ha revisado su requerimiento, siendo posible informar mediante el presente lo siguiente:_x000a__x000a_Analizado los antecedentes clínicos y administrativos, respecto de accidente de fecha 11-08-2020, se puede visualizar que el evento sufrido por Ud., fue calificado como de origen laboral por nuestro Instituto, siendo otorgadas las atenciones médicas requeridas y de acuerdo a su evolución, se mantuvo con indicación de reposo como parte del tratamiento médico._x000a__x000a_Procedió a nuestro Instituto el mantener el pago de dichas Licencias Médicas desde el 12-08-2020 hasta el 14-02-2022 de forma continua, completando un total de 544 días, que corresponden a 78 semanas._x000a__x000a_Es dada de alta por especialistas, Traumatólogo y Fisiatra, con diagnóstico secundario en Tobillo._x000a__x000a_Una vez establecida su condición secuelar, posterior al evento de origen laboral, procede por ley presentar su caso a la Comisión Medicina Preventiva e Invalidez, COMPIN, ya que corresponde a este organismo, pronunciarse respecto del grado de Pérdida de Capacidad de Ganancia._x000a__x000a_Con fecha 17-01-2022, COMPIN emite Resolución, en la cual, asigna un 10% de Grado de Incapacidad._x000a__x000a_Cabe señalar que, de no estar conforme con lo dictaminado por COMPIN, puede realizar sus descargos a la Comisión Médica de Reclamos (COMERE), ubicada en Huérfanos N° 669, 2do. Piso, Santiago Centro, Región Metropolitana.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 _x000a__x000a_Sin otro particular, le saluda atentamente;&quot;"/>
    <s v="Finalizado con respuesta desfavorable"/>
    <s v="291215"/>
    <x v="0"/>
  </r>
  <r>
    <s v="289173"/>
    <s v="Reclamos"/>
    <s v=""/>
    <s v="Enrique Carrasco B"/>
    <s v="24/02/2022 10:10:24"/>
    <x v="0"/>
    <s v="03/03/2022 10:34:17"/>
    <s v="Preparación y Entrega de Respuesta"/>
    <s v="0"/>
    <s v="7"/>
    <s v="Corridos"/>
    <s v="Rodrigo Perez Flores"/>
    <s v="Etapa 3 de 3"/>
    <s v="08/03/2022"/>
    <x v="9"/>
    <s v="03/03/2022"/>
    <s v="24/02/2022"/>
    <s v="12.311.721-2"/>
    <s v=""/>
    <s v="Cecilia Hernandez"/>
    <s v="Mujer"/>
    <s v="Región Metropolitana de Santiago"/>
    <s v="Santiago"/>
    <s v="ceciliangelica@yahoo.com"/>
    <s v="991587244"/>
    <s v="12.311.721-2"/>
    <s v=""/>
    <s v="Cecilia Hernandez"/>
    <s v="Canal web"/>
    <s v="Aun no pagan mis cotizaciones de una segunda licencia medica que me fue rechazada y posteriormente se aprobo y se pago en enero, ahora estoy teniendo problemas en mi isapre por la deuda de esa licencia que se emitio el 17 de noviembre al 24 de noviembre."/>
    <s v="Correo Electrónico"/>
    <s v="ceciliangelica@yahoo.com"/>
    <s v=""/>
    <s v="991587244"/>
    <s v="CHILE"/>
    <s v="Entre 45 y 54"/>
    <s v="Superior técnica completa"/>
    <s v="Prestaciones económicas: Tiempo de otorgamiento de subsidios"/>
    <s v="Ley"/>
    <s v="Directo en el Organismo Administrador"/>
    <s v="No"/>
    <s v="Trabajador dependiente protegido"/>
    <s v="Trabajador dependiente protegido"/>
    <s v="Región Metropolitana de Santiago"/>
    <s v="NO"/>
    <s v="cotizaciones pagadas"/>
    <s v=""/>
    <s v="Finalizado con respuesta favorable"/>
    <s v="289173"/>
    <x v="0"/>
  </r>
  <r>
    <s v="291229"/>
    <s v="Reclamos"/>
    <s v=""/>
    <s v="Enrique Carrasco B"/>
    <s v="04/05/2022 21:05:28"/>
    <x v="6"/>
    <s v="18/05/2022 11:03:47"/>
    <s v="Preparación y Entrega de Respuesta"/>
    <s v="0"/>
    <s v="13"/>
    <s v="Corridos"/>
    <s v="Jose Luis Rojas Peralta"/>
    <s v="Etapa 3 de 3"/>
    <s v="16/05/2022"/>
    <x v="6"/>
    <s v="18/05/2022"/>
    <s v="04/05/2022"/>
    <s v="18.833.268-4"/>
    <s v=""/>
    <s v="Francisca Espinoza"/>
    <s v="Mujer"/>
    <s v="Región Metropolitana de Santiago"/>
    <s v="Recoleta"/>
    <s v="francisca.espinoza.t@gmail.com"/>
    <s v="944651119"/>
    <s v="18.833.268-4"/>
    <s v=""/>
    <s v="Francisca Espinoza"/>
    <s v="Canal web"/>
    <s v="Atraso extremo de la licencia médica 1-40216216 desde el 04-03-2021 por 15 días. Actualmente se encuentra en tramitación y nadie me da una respuesta sobre la fecha de pago de esta, ni de las licencias siguientes. _x000a_Solicito por favor de manera urgente el pago o información confiable."/>
    <s v="Correo Electrónico"/>
    <s v="francisca.espinoza.t@gmail.com"/>
    <s v=""/>
    <s v="944651119"/>
    <s v="CHILE"/>
    <s v="Entre 25 y 34"/>
    <s v="Superior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francisca.espinoza.t@gmail.com"/>
    <s v=""/>
    <s v="Finalizado con respuesta favorable"/>
    <s v="291229"/>
    <x v="0"/>
  </r>
  <r>
    <s v="328092"/>
    <s v="Reclamos"/>
    <s v=""/>
    <s v="Laura Rojas Cerda"/>
    <s v="23/09/2022 15:37:06"/>
    <x v="5"/>
    <s v="27/09/2022 13:54:20"/>
    <s v="Preparación y Entrega de Respuesta"/>
    <s v="0"/>
    <s v="3"/>
    <s v="Corridos"/>
    <s v="Laura Gabriela Rojas Cerda"/>
    <s v="Etapa 3 de 3"/>
    <s v="05/10/2022"/>
    <x v="7"/>
    <s v="27/09/2022"/>
    <s v="23/09/2022"/>
    <s v="26.643.429-4"/>
    <s v=""/>
    <s v="María José Contreras roas"/>
    <s v="Mujer"/>
    <s v="Región de Valparaíso"/>
    <s v="Viña del Mar"/>
    <s v="mariajcr16@gmail.com"/>
    <s v="957626983"/>
    <s v="26.643.429-4"/>
    <s v=""/>
    <s v="María José Contreras roas"/>
    <s v="Canal web"/>
    <s v="Estoy hospitalizada desde el jueves 15/09/22, con el diagnostico de fractura de diáfisis de tibia izquierda, el cual me dan fecha de cirugía para el día de hoy 23/09/22, me preparan para entrar a pabellón, y 3 horas antes de quirófano refieren que se cancela la cirugía, ya que el ISL aun no autoriza dicho procedimiento. es injusto que posterior a tantos días en hospitalización y que en el mismo día que tenían planificada la cirugía, ustedes como institución no velen por mi derecho a la salud. se cancele la cirugía, y además sin fecha precisa de cuando me van a operar. espero pronta respuesta, gracias."/>
    <s v="Correo Electrónico"/>
    <s v="mariajcr16@gmail.com"/>
    <s v=""/>
    <s v="957626983"/>
    <s v="VENEZUELA"/>
    <s v="Entre 18 y 24 años"/>
    <s v="Media completa"/>
    <s v="Prestaciones médicas: Atención hospitalaria"/>
    <s v="Ley"/>
    <s v="Directo en el Organismo Administrador"/>
    <s v="No"/>
    <s v="Trabajador dependiente protegido"/>
    <s v="Trabajador dependiente protegido"/>
    <s v="Región de Valparaíso"/>
    <s v="NO"/>
    <s v="Salud laboral informa sobre autorización"/>
    <s v="ID DE RECLAMO: 328092_x000a_FECHA RESPUESTA: 23-09-2022_x000a__x000a_Estimada_x000a_Sra. María José Contreras Roa_x000a_Presente_x000a_Junto con saludar, a través del presente se da respuesta a su reclamo N° 328092 ingresado mediante nuestro formulario OIRS, referido a que se encuentra hospitalizada desde 15-09-2022 con fractura de diáfisis de tibia izquierda, para la cual tenía asignada una cirugía el 23-09-2022, la cual no fue autorizada por ISL, por lo cual considera que no se está velando por su derecho a la salud._x000a_Este Instituto ha revisado su requerimiento, siendo posible informar que  fue rescatada con fecha 15-09-2022 desde Hospital Gustavo Fricke a Clínica Red Salud Valparaíso, donde ha permanecido hospitalizada y se le han entregado las atenciones médicas necesarias, mientras se espera la autorización de su cirugía._x000a_Visto lo anterior, informamos que lamentamos la demora en autorización de su operación y le comentamos que con fecha 27-09-2022 esta se autoriz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8092"/>
    <x v="0"/>
  </r>
  <r>
    <s v="289183"/>
    <s v="Reclamos"/>
    <s v=""/>
    <s v="Enrique Carrasco B"/>
    <s v="24/02/2022 15:09:49"/>
    <x v="0"/>
    <s v="03/03/2022 10:35:12"/>
    <s v="Preparación y Entrega de Respuesta"/>
    <s v="0"/>
    <s v="6"/>
    <s v="Corridos"/>
    <s v="Rodrigo Perez Flores"/>
    <s v="Etapa 3 de 3"/>
    <s v="08/03/2022"/>
    <x v="9"/>
    <s v="03/03/2022"/>
    <s v="24/02/2022"/>
    <s v="26.433.815-8"/>
    <s v=""/>
    <s v="Isaira Isasis"/>
    <s v="Mujer"/>
    <s v="Región Metropolitana de Santiago"/>
    <s v="Santiago"/>
    <s v="isairaisasis@gmail.com"/>
    <s v="933494414"/>
    <s v="78.238.900-9"/>
    <s v=""/>
    <s v="ESTAMPADOS CHILECRAFT LTDA"/>
    <s v="Canal web"/>
    <s v="Buenas tardes, _x000a_El presente es para presentar inquietud con respecto a la tasa de 2,63% señalada en Previred, ya que en el mes de Enero 2022 recibimos notificación señalando que el pago realizado de Dic.2021 es erróneo, por cancelar una tasa menor, sin embargo, respondimos indicando que desde que estábamos afiliados en la mutual la tasa fijada es de 0,93% para el periodo del 01/01/2020 hasta el 31/12/2021, y adjuntamos la resolución correspondiente, sin embargo, aun no tenemos respuesta y ahora recibimos otro correo por las cotizaciones pagadas de Enero erróneas. Por favor nos podrían ayudar a regularización esta situación? Ya que consideramos que si tenemos un certificado que indica una tasa inferior, que estuvo vigente al 31/12/2021, no deberíamos presentar deuda presunta. Ahora bien, por los meses de Enero 2022 en adelante debería seguir la misma tasa, ya que no se presentaron siniestros. agradezco por favor la colaboración que me puedan brindar al respecto, para pagar las cotizaciones de forma correcta. Y lo mas importante es aclarar la tasa que realmente nos corresponde._x000a__x000a_Gracias..."/>
    <s v="Correo Electrónico"/>
    <s v="isairaisasis@gmail.com"/>
    <s v=""/>
    <s v="933494414"/>
    <s v="VENEZUELA"/>
    <s v="Entre 25 y 34"/>
    <s v="Universitaria completa"/>
    <s v="Tasa de cotización"/>
    <s v="Ley"/>
    <s v="Directo en el Organismo Administrador"/>
    <s v="No"/>
    <s v="Empresa adherente o afiliada"/>
    <s v="Empresa adherente o afiliada"/>
    <s v="Región Metropolitana de Santiago"/>
    <s v="NO"/>
    <s v="empresa debe pagar tasa de 2,63%, mantiene deuda desde mayo, se orienta acudir a IPS a regularizar"/>
    <s v=""/>
    <s v="Finalizado con respuesta desfavorable"/>
    <s v="289183"/>
    <x v="0"/>
  </r>
  <r>
    <s v="323993"/>
    <s v="Reclamos"/>
    <s v=""/>
    <s v="Carola Reddersen Ferrada,Oscar Ayala Muñoz"/>
    <s v="11/07/2022 20:29:17"/>
    <x v="1"/>
    <s v="22/07/2022 13:50:13"/>
    <s v="Preparación y Entrega de Respuesta"/>
    <s v="0"/>
    <s v="10"/>
    <s v="Corridos"/>
    <s v="Carola Alejandra Reddersen Ferrada"/>
    <s v="Etapa 3 de 3"/>
    <s v="23/07/2022"/>
    <x v="1"/>
    <s v="22/07/2022"/>
    <s v="11/07/2022"/>
    <s v="13.130.124-3"/>
    <s v=""/>
    <s v="YOSELYN CAROL SOTO VASQUEZ"/>
    <s v="Mujer"/>
    <s v="Región de Ñuble"/>
    <s v="Chillán"/>
    <s v="yosyta29@gmail.com"/>
    <s v="966898170"/>
    <s v="13.130.124-3"/>
    <s v=""/>
    <s v="YOSELYN CAROL SOTO VASQUEZ"/>
    <s v="Canal web"/>
    <s v="Vengo a solicitar que las comunicaciones respecto a mi declaración DIEP se han resueltas desde nivel central, ya que en ella se establece que mi patología resulta de la falta de apoyo de mi jefatura y de los integrantes de mi organización, en dicho caso, no puede ser viable que el Director Regional tome conocimiento de los resultados, avances y gestiones de mi caso, exponiendone y volviendose un circulo viciosos de la victimización, por lo que solicito que se cumpla mi derecho a reserva y que el seguimiento y vigila sea por parte del nivel central sin participación de los agentes de riesgos que en primer caso es mi jefatura directa."/>
    <s v="Correo Electrónico"/>
    <s v="yosyta29@gmail.com"/>
    <s v=""/>
    <s v="966898170"/>
    <s v="CHILE"/>
    <s v="Entre 45 y 54"/>
    <s v="Universitaria completa"/>
    <s v="Calificación de accidentes y enfermedades profesionales"/>
    <s v="Ley"/>
    <s v="Directo en el Organismo Administrador"/>
    <s v="No"/>
    <s v="Trabajador dependiente protegido"/>
    <s v="Trabajador dependiente protegido"/>
    <s v="Región de Ñuble"/>
    <s v="NO"/>
    <s v="subido"/>
    <s v=""/>
    <s v="Finalizado con respuesta desfavorable"/>
    <s v="323993"/>
    <x v="0"/>
  </r>
  <r>
    <s v="289179"/>
    <s v="Reclamos"/>
    <s v=""/>
    <s v="Andres Eladio Zuñiga Lopez"/>
    <s v="24/02/2022 14:01:21"/>
    <x v="0"/>
    <s v="25/02/2022 15:46:38"/>
    <s v="Preparación y Entrega de Respuesta"/>
    <s v="0"/>
    <s v="1"/>
    <s v="Corridos"/>
    <s v="Daniela Alejandra Moran Valenzuela"/>
    <s v="Etapa 3 de 3"/>
    <s v="08/03/2022"/>
    <x v="0"/>
    <s v="25/02/2022"/>
    <s v="24/02/2022"/>
    <s v="15.819.619-0"/>
    <s v=""/>
    <s v="Marta caroca"/>
    <s v="Mujer"/>
    <s v="Región del Libertador Gral. Bernardo O'Higgins"/>
    <s v="Rancagua"/>
    <s v="martacaroca14@gmail.com"/>
    <s v="985253416"/>
    <s v="15.819.619-0"/>
    <s v=""/>
    <s v="Marta caroca"/>
    <s v="Canal web"/>
    <s v="El día de ayer me tome un pcr en la clínica red salud rancagua sucursal  alameda hoy al momento de  solicitar la licencia por la espera de resultados  para presentar en mi trabajo me comunican que  debo cancelar una consulta médica para  emitir la  licencia al notificar hoy a mi hijo como positivo por el minsal me informan que  este proceder no es el correcto"/>
    <s v="Correo Electrónico"/>
    <s v="martacaroca14@gmail.com"/>
    <s v=""/>
    <s v="985253416"/>
    <s v="CHILE"/>
    <s v="Entre 35 y 44"/>
    <s v="Media completa"/>
    <s v="Prestaciones médicas: Atención ambulatoria"/>
    <s v="Ley"/>
    <s v="Directo en el Organismo Administrador"/>
    <s v="No"/>
    <s v="Trabajador no protegido"/>
    <s v="Trabajador no protegido"/>
    <s v="Región del Libertador Gral. Bernardo O'Higgins"/>
    <s v="NO"/>
    <s v="Se analizan información en sistemas internos"/>
    <s v="ID DE RECLAMO: 289179_x000a_FECHA RESPUESTA: 25-02-2022_x000a__x000a_Estimada_x000a_Marta Caroca_x000a_Presente_x000a__x000a_ Junto con saludar, a través del presente se da respuesta a su reclamo N° 289179 ingresado mediante nuestro formulario OIRS, referido a Licencia Médica por toma de PCR._x000a_Este Instituto ha revisado su requerimiento, siendo posible informar mediante el presente lo siguiente: revisados en nuestros sistemas, no existen registros asociados a su Rut y tampoco se observa registro de empresa adherente al Instituto de Seguridad Laboral._x000a_Visto lo anterior, indicamos a usted que tal como le fue explicado por una de nuestras ejecutivas, debe solicitar regularización de su licencia a través de su previsión de salud, toda vez que nuestro Instituto, es responsable de acoger solicitudes respecto a accidentes del trabajo y enfermedades profesional Ley N° 16.744. Respecto a casos Covid positivos se acogen los que acontecen en laboralmente y para trabajadores de empresas adherentes nuestras, no obstante, en su caso el resultado es negativo, además no hay registro de Rut de empresa para corroborar adherencia y su actual condición de contacto estrecho es debido a una situación de contexto familiar, por lo tanto, no corresponde que el seguro de la Ley de accidentes cubra este acontecimiento. _x000a_Es importante señalar que ISL aplica rigurosamente los protocolos establecidos señalados por la autoridad sanitaria respecto del tratamiento de los casos Covid positivos, presentados en el ámbito laboral.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JOSÉ GRANADA MENESES_x000a_DIRECCIÓN REGIONAL DE OHIGGINS_x000a_INSTITUTO DE SEGURIDAD LABORAL_x000a_DMV_x000a_"/>
    <s v="Finalizado con respuesta favorable"/>
    <s v="289179"/>
    <x v="2"/>
  </r>
  <r>
    <s v="289190"/>
    <s v="Reclamos"/>
    <s v=""/>
    <s v="Enrique Carrasco B"/>
    <s v="24/02/2022 19:21:17"/>
    <x v="0"/>
    <s v="08/03/2022 11:08:40"/>
    <s v="Preparación y Entrega de Respuesta"/>
    <s v="0"/>
    <s v="11"/>
    <s v="Corridos"/>
    <s v="Rodrigo Perez Flores"/>
    <s v="Etapa 3 de 3"/>
    <s v="08/03/2022"/>
    <x v="9"/>
    <s v="08/03/2022"/>
    <s v="24/02/2022"/>
    <s v="26.889.834-4"/>
    <s v=""/>
    <s v="Eduardo Puentes Monsalve"/>
    <s v="Hombre"/>
    <s v="Región Metropolitana de Santiago"/>
    <s v="San Bernardo"/>
    <s v="eduardopuentes16@gmail.com"/>
    <s v="958611989"/>
    <s v=""/>
    <s v="268898344"/>
    <s v="Eduardo Puentes Monsalve"/>
    <s v="Canal telefónico"/>
    <s v="No me han hecho pago de la licencia médica"/>
    <s v="Correo Electrónico"/>
    <s v="eduardopuentes16@gmail.com"/>
    <s v=""/>
    <s v="958611989"/>
    <s v="VENEZUELA"/>
    <s v="Entre 35 y 44"/>
    <s v="Superior técnica completa"/>
    <s v="Prestaciones económicas: Tiempo de otorgamiento de subsidios"/>
    <s v="Ley"/>
    <s v="Directo en el Organismo Administrador"/>
    <s v="No"/>
    <s v="Trabajador independiente protegido"/>
    <s v="Trabajador independiente protegido"/>
    <s v="Región Metropolitana de Santiago"/>
    <s v="NO"/>
    <s v="lm emitida el 09-02 en pre contraloría._x000a_se tramita nueva lciencia médica._x000a_se notifica a subsidios, actualmetne en contraloría"/>
    <s v=""/>
    <s v="Finalizado con respuesta favorable"/>
    <s v="289190"/>
    <x v="0"/>
  </r>
  <r>
    <s v="291239"/>
    <s v="Reclamos"/>
    <s v=""/>
    <s v="Enrique Carrasco B"/>
    <s v="05/05/2022 05:19:20"/>
    <x v="6"/>
    <s v="23/05/2022 16:26:11"/>
    <s v="Preparación y Entrega de Respuesta"/>
    <s v="0"/>
    <s v="18"/>
    <s v="Corridos"/>
    <s v="Jose Luis Rojas Peralta"/>
    <s v="Etapa 3 de 3"/>
    <s v="17/05/2022"/>
    <x v="6"/>
    <s v="23/05/2022"/>
    <s v="05/05/2022"/>
    <s v="15.510.502-k"/>
    <s v=""/>
    <s v="Daniel Baeza Herrera"/>
    <s v="Hombre"/>
    <s v="Región Metropolitana de Santiago"/>
    <s v="Lampa"/>
    <s v="baeza8773@gmail.com"/>
    <s v="959752652"/>
    <s v=""/>
    <s v="15510502k"/>
    <s v="Daniel Baeza Herrera"/>
    <s v="Canal web"/>
    <s v="Buenos dias , por favor necesito una respuesta del pago de mi licencia medica MES DE MARZO Y ABRIL 2022 hasta la fecha no me han dado ninguna respuesta.  Mi empleador me indica que se envió todo para que ustedes gestionen el pago sin dificultad._x000a__x000a_Agradezco una pronta respuesta ya que los operadores de ISL no la tienen y solo dicen llámenos en 10 días mas pero lamentablemente mis cuentas no pueden esperar. _x000a__x000a_Saludos_x000a_Daniel Baeza Herrera _x000a_15.510 502-k"/>
    <s v="Via Teléfonica"/>
    <s v="baeza8773@gmail.com"/>
    <s v=""/>
    <s v="959752652"/>
    <s v="CHILE"/>
    <s v="Entre 35 y 44"/>
    <s v="Superior técnic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baeza8773@gmail.com"/>
    <s v=""/>
    <s v="Finalizado con respuesta favorable"/>
    <s v="291239"/>
    <x v="0"/>
  </r>
  <r>
    <s v="324007"/>
    <s v="Reclamos"/>
    <s v=""/>
    <s v="PATRICIA ANGELICA ACUñA BARRIGA"/>
    <s v="12/07/2022 11:39:41"/>
    <x v="1"/>
    <s v="25/07/2022 11:43:10"/>
    <s v="Preparación y Entrega de Respuesta"/>
    <s v="0"/>
    <s v="13"/>
    <s v="Corridos"/>
    <s v="Patricia Angelica Acuña Barriga"/>
    <s v="Etapa 3 de 3"/>
    <s v="24/07/2022"/>
    <x v="1"/>
    <s v="25/07/2022"/>
    <s v="12/07/2022"/>
    <s v="12.702.660-2"/>
    <s v=""/>
    <s v="Marina Rivas Fuica"/>
    <s v="Mujer"/>
    <s v="Región del Biobío"/>
    <s v="Coronel"/>
    <s v="sisanita.srf@gmail.com"/>
    <s v="999847241"/>
    <s v="12.702.660-2"/>
    <s v=""/>
    <s v="Marina Rivas Fuica"/>
    <s v="Canal web"/>
    <s v="Solicito la reincorporación a prestaciones medicas, es insolito que se me de el alta por secretaria, no teniendo en cuenta la evaluacion de mi medico tratante, producto del Tec sufrido, tengo secuelas, evidenciadas en electro miografia, si bien segun el informe son leves, las tengo, lo cual me dificulta en la realizacion  de las actividades de la vida diaria, tengo perdida de la fuerza lado izquierdo, debilidad muscular, antes del Tec, no tenia ninguna enfermedad, ni siquiera patológias crónicas, no puedo normalizar la perdida de fuerza, la dificultad para tomar las cosas, segun Dra Perez, quien me realizo Electro miografia, se pueden completar estudios, para precisar la causa de la afectación.  No entiendo como un medico por secretaria me da el alta, no considerando  al medico de Isl, el cual sin duda difiere de esta determinacion.  No tengo inconvenientes en someterme nuevamente a examenes, lo que necesito es volver a trabajar, en buenas condiciones, no con baston."/>
    <s v="Correo Electrónico"/>
    <s v="sisanita.srf@gmail.com"/>
    <s v=""/>
    <s v="999847241"/>
    <s v="CHILE"/>
    <s v="Entre 45 y 54"/>
    <s v="Universitaria completa"/>
    <s v="Prestaciones médicas: Atención ambulatoria"/>
    <s v="Ley"/>
    <s v="Directo en el Organismo Administrador"/>
    <s v="No"/>
    <s v="Trabajador dependiente protegido"/>
    <s v="Trabajador dependiente protegido"/>
    <s v="Región del Biobío"/>
    <s v="SI"/>
    <s v="Se sube carta respaldo a CRM y se cierra caso con fecha 25/07."/>
    <s v=""/>
    <s v="Finalizado con respuesta favorable"/>
    <s v="324007"/>
    <x v="0"/>
  </r>
  <r>
    <s v="324000"/>
    <s v="Reclamos"/>
    <s v=""/>
    <s v="PATRICIA ANGELICA ACUñA BARRIGA"/>
    <s v="12/07/2022 09:57:13"/>
    <x v="1"/>
    <s v="25/07/2022 10:25:57"/>
    <s v="Preparación y Entrega de Respuesta"/>
    <s v="0"/>
    <s v="13"/>
    <s v="Corridos"/>
    <s v="Patricia Angelica Acuña Barriga"/>
    <s v="Etapa 3 de 3"/>
    <s v="24/07/2022"/>
    <x v="1"/>
    <s v="25/07/2022"/>
    <s v="12/07/2022"/>
    <s v="18.525.111-k"/>
    <s v=""/>
    <s v="Claudia Orellana"/>
    <s v="Mujer"/>
    <s v="Región del Biobío"/>
    <s v="Los Ángeles"/>
    <s v="clau.orellana.b@gmail.com"/>
    <s v="75240053"/>
    <s v="18.525.111-k"/>
    <s v=""/>
    <s v="Claudia Orellana"/>
    <s v="Canal web"/>
    <s v="ISL perdió de forma inexplicable mi informe médico enviado por correo hace más de un mes, en recurso de reposición. Con total paciencia he esperado por una segunda respuesta adjuntando documentación más que necesaria, luego de 3 meses sin obtener pagos de licencias y con indignación noto que mi nuevo recurso se rechaza con una justificación pobre y vaga que no resiste a ningún tipo de lógica._x000a__x000a_Mis patologías son de tipo psiquiátrica producto de un accidente en contexto laboral , la profesional del área que me trata ha solicitado reposo total imposibilitada de trabajar y un profesional de medicina general sin especialidad relacionada de contraloría médica indica que ya fue tiempo suficiente de tratamiento. Realmente no hay más medicos que evalúen los casos de forma pertinente?_x000a__x000a_Cómo es posible que tenga que esperar 3 meses para que me den respuestas de este tipo?"/>
    <s v="Correo Electrónico"/>
    <s v="clau.orellana.b@gmail.com"/>
    <s v=""/>
    <s v="75240053"/>
    <s v="CHILE"/>
    <s v="Entre 25 y 34"/>
    <s v="Universitaria completa"/>
    <s v="Prestaciones económicas: Tiempo de otorgamiento de subsidios"/>
    <s v="Ley"/>
    <s v="Directo en el Organismo Administrador"/>
    <s v="No"/>
    <s v="Trabajador dependiente protegido"/>
    <s v="Trabajador dependiente protegido"/>
    <s v="Región del Biobío"/>
    <s v="NO"/>
    <s v="Se sube carta respuesta a CRM hoy 25/07 y se cierra caso."/>
    <s v=""/>
    <s v="Finalizado con respuesta favorable"/>
    <s v="324000"/>
    <x v="0"/>
  </r>
  <r>
    <s v="324001"/>
    <s v="Reclamos"/>
    <s v=""/>
    <s v="Laura Rojas Cerda"/>
    <s v="12/07/2022 10:06:01"/>
    <x v="1"/>
    <s v="27/07/2022 16:13:18"/>
    <s v="Preparación y Entrega de Respuesta"/>
    <s v="0"/>
    <s v="15"/>
    <s v="Corridos"/>
    <s v="Laura Gabriela Rojas Cerda"/>
    <s v="Etapa 3 de 3"/>
    <s v="24/07/2022"/>
    <x v="1"/>
    <s v="27/07/2022"/>
    <s v="12/07/2022"/>
    <s v="27.286.631-7"/>
    <s v=""/>
    <s v="José alejandro fajardo castillo"/>
    <s v="Hombre"/>
    <s v="Región de Valparaíso"/>
    <s v="Quilpué"/>
    <s v="josealejandrofajardo455@gmail.com"/>
    <s v="56962717643"/>
    <s v="27.286.631-7"/>
    <s v=""/>
    <s v="José alejandro fajardo castillo"/>
    <s v="Canal telefónico"/>
    <s v="Buenos dia tengo una licencia médica por 11 día solo me aprobaron 5 quiero saber el motivo y tengo cita con el médico para el 22"/>
    <s v="Via Teléfonica"/>
    <s v="josealejandrofajardo455@gmail.com"/>
    <s v=""/>
    <s v="5696717643"/>
    <s v="VENEZUELA"/>
    <s v="Entre 25 y 34"/>
    <s v="No responde"/>
    <s v="Prestaciones económicas: Cálculo de subsidios"/>
    <s v="Ley"/>
    <s v="Directo en el Organismo Administrador"/>
    <s v="Si"/>
    <s v="Trabajador dependiente protegido"/>
    <s v="Trabajador dependiente protegido"/>
    <s v="Región de Valparaíso"/>
    <s v="NO"/>
    <s v="Se revisa SLME"/>
    <s v="ID DE RECLAMO: 324001_x000a_FECHA RESPUESTA: 27-07-2022_x000a__x000a_Estimado_x000a_Don José Fajardo Castillo_x000a_Presente_x000a_ Junto con saludar, a través del presente se da respuesta a su reclamo N° 324001 ingresado mediante nuestro formulario OIRS, referido a conocer el motivo por cual le autorizaron solo 5 días de una licencia que tenía total de 11 días._x000a_Este Instituto ha revisado su requerimiento, siendo posible informar que la licencia médica 72842159 fue gestionada, autorizada y pagada la cantidad de 5 días, el pronunciamiento de la licencia indica que el motivo por el cual se autorizó dicho periodo de días corresponde a reposo injustificado._x000a_Visto lo anterior, informamos a usted que posterior a llamada telefónica sostenida el 27-07-2022, usted nos indica que presentó un recurso de reposición, el cual se verifica que ya fue gestionado. La respuesta a este estará a fines de la próxima seman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4001"/>
    <x v="0"/>
  </r>
  <r>
    <s v="289186"/>
    <s v="Reclamos"/>
    <s v=""/>
    <s v="Roberto Quintana Burgos"/>
    <s v="24/02/2022 16:11:59"/>
    <x v="0"/>
    <s v="22/03/2022 10:08:09"/>
    <s v="Preparación y Entrega de Respuesta"/>
    <s v="0"/>
    <s v="25"/>
    <s v="Corridos"/>
    <s v="Cristian Chavez Liempi"/>
    <s v="Etapa 3 de 3"/>
    <s v="08/03/2022"/>
    <x v="9"/>
    <s v="22/03/2022"/>
    <s v="24/02/2022"/>
    <s v="12.193.813-8"/>
    <s v=""/>
    <s v="EVA ZUÑIGA LAGOS"/>
    <s v="Mujer"/>
    <s v="Región de La Araucanía"/>
    <s v="Temuco"/>
    <s v="eva.zl@hotmail.com"/>
    <s v="953237229"/>
    <s v=""/>
    <s v="121938138"/>
    <s v="eva zuñiga lagos"/>
    <s v="Canal web"/>
    <s v="SOY FUNCIONARIA DEL HOSPITAL TEMUCO, PRESENTE UNA DIEP, POR MEDIO DE MI EMPLEADOR EN MARZO 2021 ASOCIADA A DOLOR EN EXTREMIDAD SUPERIOR DERECHA. ISL ME CALIFICO COMO DIAGNÓSTICOS MIXTOS, ACOGIENDO COMO LABORAL SOLO UNA PARTE DE MI PATOLOGÍA. SE REALIZO CESE DE PRESTACIONES MEDICAS TOTAL, SIN DAR RESPUESTA INCLUSO AL ÁREA ACOGIDA COMO LABORAL. EN MI PROCESO DE EVALUACIÓN MEDICO PRIORIZO LA KINESIOLOGIA, TRATAMIENTO FARMACOLÓGICO Y LA EMISIÓN DE LICENCIAS MEDICAS, LO QUE NO PERMITE AVANZAR EN DIAGNOSTICO CLARO Y TRATAMIENTO PARA LA LESIÓN, QUE ME PERMITIERA RECUPERARME Y VOLVER A TRABAJAR ADECUADAMENTE. POSTERIOR A LA SESIONES DE KINESIOLOGIA PESE A LA RECOMENDACIÓN DEL PROFESIONAL KINESIOLOGO, ISL RECHAZO UN NUEVO CICLO DE KINESIOLOGIA, SUSPENDIENDO LA RESONANCIA MAGNETICA, SUGERIDA POR ESPECIALISTA TRAUMATOLOGO DE MANOS.  ME ENCUENTRO ACTUALMENTE REALIZANDO TRATAMIENTO POR MI PREVISIÓN, SIN EMBARGO ME ENCUENTRO TOTALMENTE DEFRAUDADA DEL PROCEDER DE ISL, DADO LO ENGORROSO DEL PROCESO GENERAL Y EL CESE DE PRESTACIONES SIN CONSIDERAR LAS INDICACIONES DE EL ESPECIALISTA. DESDE PREVENCIÓN DE RIESGOS DE MI HOSPITAL, SE REALIZARON DIVERSAS CONSULTAS Y SOLICITUDES DE APOYO, SIN RECIBIR LAS RESPUESTAS ADECUADAS Y CLARAS DE PARTE DEL PERSONAL DE ISL TEMUCO. ACTUALMENTE EL PERSONAL DE SALUD, SE ENCUENTRA AGOTADO EN RELACIÓN A LA PANDEMIA, ISL DEBERÍA FACILITAR LA ENTREGA DE SUS PRESTACIONES LEGALES, CON EL SERVICIO QUE ENTREGAN LOS FUNCIONARIOS SE ENFERMAN MAS, AFECTANDO EMOCIONALMENTE A LOS TRABAJADORES, SOLO EVALÚAN SIN PROMOVER LA PRONTA RECUPERACIÓN, POR EL CONTRARIO SOLO DAN LICENCIAS SIN TRATAMIENTOS Y ESTUDIOS ADECUADOS. INCLUSO ISL RECHAZO UNA LICENCIA EMITIDA POR ELLOS MISMOS, QUE SOLICITO REVISAR. DE IGUAL FORMA SOLICITO PROCEDIMIENTO DE CALIFICACIÓN DE ORGANISMO ADMINISTRADOR, YA NO ESTA PUBLICO EN LA PAGINA, COMO LO ESTABLECE SUSESO."/>
    <s v="Correo Electrónico"/>
    <s v="eva.zl@hotmail.com"/>
    <s v=""/>
    <s v="953237229"/>
    <s v="CHILE"/>
    <s v="Entre 45 y 54"/>
    <s v="Media completa"/>
    <s v="Prestaciones médicas: Atención ambulatoria"/>
    <s v="Ley"/>
    <s v="Directo en el Organismo Administrador"/>
    <s v="Si"/>
    <s v="Trabajador dependiente protegido"/>
    <s v="Trabajador dependiente protegido"/>
    <s v="Región de La Araucanía"/>
    <s v="NO"/>
    <s v="con fecha 21 de marzo de 2022, se da respuesta a requerimiento OIRS vía correo electrónico. "/>
    <s v="Estimada_x000a_EVA ZUÑIGA LAGOS_x000a_Presente_x000a_Junto con saludar, a través del presente se da respuesta a su reclamo N° 289186 ingresado mediante nuestro formulario_x000a_OIRS, referido a no conformidad en procesos de evaluación médica por Enfermedades Profesionales_x000a_Este Instituto ha revisado su requerimiento, siendo posible informar mediante el presente lo siguiente:_x000a_1. En relación a que ISL calificó como Diagnósticos Mixtos:_x000a_· El formalizar la presencia de diagnósticos mixtos, es hacer la distinción entre diagnósticos de tipo_x000a_común, no ocasionados por factores laborales, y de tipo laboral, ocasionados por factores de índole laboral,_x000a_cumpliendo una periodicidad, frecuencia, intensidad, calidad y condiciones generales de exposición a un_x000a_riesgo y que son suficientes para el desarrollo de las alteraciones objetivadas. Siendo notificado y_x000a_formalizado al trabajador el día 29/03/2021._x000a_2. En relación a que se realizó cese de atenciones médicas:_x000a_· El cese de atenciones se atinge en este caso a diagnósticos de tipo común, según el_x000a_detalle descrito en el punto anterior. Correspondiendo entregar prestaciones sólo por_x000a_diagnósticos calificados como de origen Laboral. De ser calificado como común, atañe ser visto_x000a_por previsión médica de salud (Fonasa o Isapre) del trabajador. El cese total de las_x000a_prestaciones, que incluye Diagnóstico Laboral, fue realizado el 07/07/2021 por médico_x000a_tratante, en vista de que patología está cubierta y tratada. Caso fue evaluado por Medico del_x000a_Trabajo (MDT) del ISL, quien confirma lo anterior. En consecuencia, si persiste la_x000a_disconformidad con lo resuelto en este punto por ISL, debe apelar a SUSESO._x000a_3. En relación a qué médico priorizó la Kinesiología, tratamiento farmacológico y la emisión de_x000a_licencias medidas, lo que no permite avanzar en diagnóstico:_x000a_· Toda patología o diagnóstico Músculo Esquelético, requiere de un plan de tratamiento;_x000a_pudiendo ser terapia farmacológica, terapia física (Kinesiológica), controles médicos o con_x000a_especialista, imagenología y reposo. Todo lo anterior, es un complemento directo y_x000a_proporcional, que permite evaluar y guiar el plan de tratamiento, con los ajustes necesarios_x000a_sesión a sesión, según pertinencia clínica._x000a_4. En relación y pese a la recomendación del profesional Kinesiólogo, ISL rechazó un nuevo ciclo de_x000a_Kinesiología, suspendiendo la resonancia magnética, sugerida por especialista traumatólogo de manos:_x000a_· ISL rechazó prestaciones por lo detallado anteriormente dado que exámenes indicados_x000a_estaban asociados a patología determinada como de origen común. Patología de origen_x000a_laboral, cubierta y tratada. Recalcamos que todo lo pendiente de tratamiento surge de los_x000a_diagnósticos no acogidos como laborales, y, en consecuencia, como ya hemos explicado,_x000a_deben ser tratados por intermedio de su previsión._x000a_5. En relación a sin embargo me encuentro totalmente defraudada del proceder de ISL, dado lo engorroso del_x000a_proceso general:_x000a_"/>
    <s v="Finalizado con respuesta favorable"/>
    <s v="289186"/>
    <x v="0"/>
  </r>
  <r>
    <s v="289199"/>
    <s v="Reclamos"/>
    <s v=""/>
    <s v="Roberto Quintana Burgos"/>
    <s v="25/02/2022 09:53:55"/>
    <x v="0"/>
    <s v="17/03/2022 15:59:37"/>
    <s v="Preparación y Entrega de Respuesta"/>
    <s v="0"/>
    <s v="20"/>
    <s v="Corridos"/>
    <s v="Cristian Chavez Liempi"/>
    <s v="Etapa 3 de 3"/>
    <s v="09/03/2022"/>
    <x v="9"/>
    <s v="17/03/2022"/>
    <s v="25/02/2022"/>
    <s v="16.909.225-7"/>
    <s v=""/>
    <s v="DIEGO MALDONADO RAMIREZ"/>
    <s v="Hombre"/>
    <s v="Región de La Araucanía"/>
    <s v="Temuco"/>
    <s v="maldonadoramirezdiego@gmail.com"/>
    <s v="991679290"/>
    <s v="16.909.225-7"/>
    <s v=""/>
    <s v="DIEGO MALDONADO RAMIREZ"/>
    <s v="Canal web"/>
    <s v="REALICE SOLITUD DE REINGRESO DE PRESTACIONES MEDICAS EL 31 DE ENERO 2022, POR ACCIDENTE CALIFICADO COMO TRAYECTO EL AÑO 2019, FORMULARIO ENVIADO POR MI EMPLEADOR EL MISMO DIA. ACUDI A OFICINAS LOCALES DE ISL EL 01 DE FEBRERO A SOLCITAR LO MISMO Y COPIA DE MIS ANTECEDENTES CLINICOS DE ATENCION, DADO QUE SUSESO SEÑALA QUE LOS OAL DEBEN CONTAR CON FICHA CLINICA UNICA DE LOS PACIENTES, INCLUIDOS AQUELLAS ATENCIONES OTORGADAS EN CENTROS DE PRESTADORES EXTERNOS, A LO CUAL ME INDICARON QUE DEBIAN BUSCAR LOS ANTECEDENTES Y TENIAN UN PLAZO DE 10 DIAS PARA ENVIARLOS. AL DIA DE HOY NO HAN RESPONDIDO MI SOLICITUD DE REINGRESO Y TAMPOCO ME HAN ENVIADO LOS ANTECEDENTES MEDICOS SOLICITADOS, POR LO CUAL SEÑALO MI MOLESTIA CON LA RESPUESTA Y PROCEDER ENGORROSO DE ESTE ORGANISMO ADMINISTRADOR, LO CUAL AFECTA MI OPORTUNIDAD DE ATENCION MEDICA, AUN CUANDO EXISTE UNA RESOLUCION DE CALIFICACION QUE SEÑALA QUE EL ACCIDENTE TENDRA COBERTURA, HASTA MI COMPLETA RECUPERACION."/>
    <s v="Correo Electrónico"/>
    <s v="maldonadoramirezdiego@gmail.com"/>
    <s v=""/>
    <s v="991679290"/>
    <s v="CHILE"/>
    <s v="Entre 25 y 34"/>
    <s v="Superior técnica completa"/>
    <s v="Prestaciones médicas: Atención ambulatoria"/>
    <s v="Ley"/>
    <s v="Directo en el Organismo Administrador"/>
    <s v="Si"/>
    <s v="Trabajador dependiente protegido"/>
    <s v="Trabajador dependiente protegido"/>
    <s v="Región de La Araucanía"/>
    <s v="NO"/>
    <s v="CON FECHA 17-03-2022, SE HACE ENVIO DE RESPUESTA VIA CORREO ELECTRONICO "/>
    <s v="Estimado_x000a_DIEGO MALDONADO RAMIREZ_x000a_Presente_x000a_Junto con saludar, a través del presente se da respuesta a su reclamo N° 289199 ingresado mediante nuestro_x000a_formulario OIRS, referido a demora en gestión clínica por parte del Instituto._x000a_Este Instituto ha revisado su requerimiento, siendo posible informar en relación a eventual retraso en respuesta de_x000a_solicitud de reingreso por siniestro 289199, lamentamos la demora excesiva en la entrega de pronunciamiento._x000a_Por esta causa, se gestiona en forma prioritaria atención médica con prestador en convenio. Quien confirma control_x000a_jueves 03- 03-2022 a las 8:45 horas con médico de prestador Red Salud, lo cual ya fue notificado a Usted._x000a_Respecto a solicitud de antecedentes, es necesario señalar que éstos fueron enviados a Usted, con fecha 02-03-_x000a_2022 por vía correo electrónico._x000a_Reiteramos a usted nuestras disculpas por la situación experimentada, y frente a las eventuales molestias que esto_x000a_pudo haberle provocado. Como institución, seguiremos trabajando en nuestros procesos internos, con la finalidad_x000a_de dar respuesta a sus requerimientos en el menor plazo posible, brindando la atención con la oportunidad,_x000a_pertinencia y con la calidad que la normativa que nos rige señal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89199"/>
    <x v="0"/>
  </r>
  <r>
    <s v="289192"/>
    <s v="Reclamos"/>
    <s v=""/>
    <s v="Pablo Rojas Ravest"/>
    <s v="24/02/2022 21:32:36"/>
    <x v="0"/>
    <s v="02/03/2022 15:50:48"/>
    <s v="Preparación y Entrega de Respuesta"/>
    <s v="0"/>
    <s v="5"/>
    <s v="Corridos"/>
    <s v="Enrique Alejandro Varas Campillay"/>
    <s v="Etapa 3 de 3"/>
    <s v="08/03/2022"/>
    <x v="9"/>
    <s v="02/03/2022"/>
    <s v="24/02/2022"/>
    <s v="10.318.094-5"/>
    <s v=""/>
    <s v="Carmen Ortiz"/>
    <s v="Mujer"/>
    <s v="Región de Atacama"/>
    <s v="Copiapó"/>
    <s v="ortizpinto68@gmail.com"/>
    <s v="995578961"/>
    <s v="10.318.094-5"/>
    <s v=""/>
    <s v="Carmen Ortiz"/>
    <s v="Canal correo físico/postal"/>
    <s v="Licencia médica"/>
    <s v="Correo Electrónico"/>
    <s v="ortizpinto68@gmail.com"/>
    <s v=""/>
    <s v="995578961"/>
    <s v="CHILE"/>
    <s v="Entre 45 y 54"/>
    <s v="Media completa"/>
    <s v="Prestaciones económicas: Tiempo de otorgamiento de subsidios"/>
    <s v="Ley"/>
    <s v="Directo en el Organismo Administrador"/>
    <s v="No"/>
    <s v="Trabajador dependiente protegido"/>
    <s v="Trabajador dependiente protegido"/>
    <s v="Región de Atacama"/>
    <s v="NO"/>
    <s v="CORREO"/>
    <s v="Estimada_x000a_Carmen Ortiz_x000a_Presente_x000a_Junto con saludar, a través del presente se da respuesta a su reclamo N° 289192 ingresado mediante nuestro_x000a_formulario OIRS, problema entrega licencias de reemplazo._x000a_Este Instituto ha revisado su requerimiento, siendo posible informar mediante el presente lo siguiente:_x000a_En el reclamo adjunto no hay nada escrito con respecto a consultas, solo tenemos sus datos personales y en los_x000a_datos dice licencia médica._x000a_Revisado su caso le informo que efectivamente tenemos una licencia que está en el proceso de revisión,_x000a_específicamente en contraloría, eso significa que ya está por salir el pronunciamiento del beneficio, una vez suceda_x000a_eso, estamos en condiciones de calcular y pagarl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OIRS_x000a_Instituto de Seguridad Laboral_x000a_Teatinos #726, Santiago._x000a_Fono: 6005869090_x000a_2/3/22, 15:43 Correo de Instituto de Seguridad Laboral - OIRS N° 289192_x000a_https://mail.google.com/mail/u/1/?ik=e1ca129bec&amp;view=pt&amp;search=all&amp;permthid=thread-a%3Ar8506733115611411289&amp;simpl=msg-a%3Ar807822968… 2/2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289192"/>
    <x v="0"/>
  </r>
  <r>
    <s v="328105"/>
    <s v="Reclamos"/>
    <s v=""/>
    <s v="Felipe Jara A"/>
    <s v="24/09/2022 12:37:06"/>
    <x v="5"/>
    <s v="07/10/2022 10:12:01"/>
    <s v="Preparación y Entrega de Respuesta"/>
    <s v="0"/>
    <s v="12"/>
    <s v="Corridos"/>
    <s v="Maria Monserrat Moreno Calzada"/>
    <s v="Etapa 3 de 3"/>
    <s v="06/10/2022"/>
    <x v="8"/>
    <s v="07/10/2022"/>
    <s v="24/09/2022"/>
    <s v="11.053.830-8"/>
    <s v=""/>
    <s v="Ana María Huilcán Caniuqueo"/>
    <s v="Mujer"/>
    <s v="Región del Maule"/>
    <s v="Río Claro"/>
    <s v="anahuilcan66@gmail.com"/>
    <s v="88308562"/>
    <s v="23.449.413-9"/>
    <s v=""/>
    <s v="Lucas Jeremías Olate Huilcán"/>
    <s v="Canal Sucursal"/>
    <s v="Solicité el pago de la asignación familiar y han pasado casi 2 meses y aún no lo pagan"/>
    <s v="Correo Electrónico"/>
    <s v="anahuilcan66@gmail.com"/>
    <s v=""/>
    <s v="88308562"/>
    <s v="CHILE"/>
    <s v="Entre 55 y 64"/>
    <s v="Media técnica incompleta"/>
    <s v="Prestaciones económicas: Tiempo de otorgamiento de pensiones"/>
    <s v="Ley"/>
    <s v="Directo en el Organismo Administrador"/>
    <s v="Si"/>
    <s v="Pensionado"/>
    <s v="Pensionado"/>
    <s v="Región del Maule"/>
    <s v="NO"/>
    <s v="CARTA RESPUESTA RECLAMO ID 328105."/>
    <s v="Estimada_x000a_Ana María Huilcán Caniuqueo_x000a_Presente_x000a_ _x000a_Junto con saludar, a través del presente se da respuesta a su reclamo N° 328105, ingresado mediante nuestro formulario OIRS, referido a pago de Asignación familiar._x000a_Este Instituto ha revisado su requerimiento, siendo posible informar mediante el presente lo siguiente: _x000a_Se ha realizado consulta a Nivel Central de nuestro Instituto, a fin que nos informen sobre el pago retroactivo, de diciembre de 2021 a la fecha,  de la Asignación Familiar de su hijo Lucas Jeremías Olate Huilcán, Rut: 23.449.413-3, respondiendo que hubo un error y  que ya se encuentra abonado el monto de $167.341 a su cuenta Rut, con fecha 29/09/2022.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8105"/>
    <x v="0"/>
  </r>
  <r>
    <s v="328104"/>
    <s v="Reclamos"/>
    <s v=""/>
    <s v="Nestor Villarroel H"/>
    <s v="23/09/2022 22:59:10"/>
    <x v="5"/>
    <s v="12/10/2022 15:57:30"/>
    <s v="Preparación y Entrega de Respuesta"/>
    <s v="0"/>
    <s v="18"/>
    <s v="Corridos"/>
    <s v="Paola Aguilar Trujillo"/>
    <s v="Etapa 3 de 3"/>
    <s v="05/10/2022"/>
    <x v="8"/>
    <s v="12/10/2022"/>
    <s v="23/09/2022"/>
    <s v="13.819.308-k"/>
    <s v=""/>
    <s v="Roberto Diaz Monsalve"/>
    <s v="Hombre"/>
    <s v="Región de Los Lagos"/>
    <s v="Osorno"/>
    <s v="robma281515@gmail.com"/>
    <s v="953577030"/>
    <s v="13.819.308-k"/>
    <s v=""/>
    <s v="Roberto Diaz Monsalve"/>
    <s v="Canal web"/>
    <s v="Buenas tardes , Mi nombre es Roberto Diaz Rut: 13.819.308-k  estoy siendo atendido en la ACHS de Osorno por convenio de ISL derivación realizada después de una hospitalización en HT stgo._x000a_Ayer lunes 12 tenía cita para terapia llegando el móvil a las 14:00 hrs. a mi domicilio , al llegar a la ACHS me dicen que solo era para ingresar datos y atención médica lo cual no tomo mas de 30 minutos aprox. Teniendo que esperar  el móvil de regreso hasta que terminen sus terapias los   demás pacientes los cuales por ubicación fueron dejados primero ya que vivo a una distancia de 33 kilómetros de Osorno llegando a mi domicilio a las 18:50 con mucho dolor, martes 13 agendada mi primera terapia 10:30 el móvil no llego a la hora programada el chófer se comunicó conmigo a las 10:30 diciendo que estaba perdido en la dirección a lo cual me dice que si iría o no a lo que respondo que si la hora agendada ya la había perdido lo más conveniente era ir a la próxima cita , una hora después llaman de la ACHS preguntando por qué me negué a mi primera terapia sin dar la oportunidad de explicar lo que pasó cortando la llamada de forma poco amable . Mi diagnóstico es fractura  cerrada del acetabulo (cadera ),  necesito un transporte con tiempos pertinentes  ya que no vivo dentro de la cuidad y se supone que son terapias y exijo mi derecho a ser tratado como trabajador accidentado  sin faltas de respeto hacia mi recuperación._x000a_Roberto Diaz Monsalve_x000a_Rut: 13.819.308-k_x000a_Cel: 995625834_x000a_ Quedo atento a su respuesta_x000a_Gracias."/>
    <s v="Correo Electrónico"/>
    <s v="robma281515@gmail.com"/>
    <s v=""/>
    <s v="953577030"/>
    <s v="CHILE"/>
    <s v="Entre 45 y 54"/>
    <s v="Básica completa o menos"/>
    <s v="Prestaciones médicas: Traslados"/>
    <s v="Ley"/>
    <s v="Directo en el Organismo Administrador"/>
    <s v="No"/>
    <s v="Trabajador dependiente protegido"/>
    <s v="Trabajador dependiente protegido"/>
    <s v="Región de Los Lagos"/>
    <s v="SI"/>
    <s v="SE REALIZA RECLAMO EN PRESTADOR MEDICO Y SE ESPERÓ RESPUESTA"/>
    <s v="Estimado_x000a_Roberto Díaz Monsalve  _x000a_Presente_x000a__x000a__x000a_Junto con saludar, a través del presente se da respuesta a su reclamo N°328104 ingresado mediante nuestro formulario OIRS, referido a disconformidad con la atención entregada por el Servicio de Transporte._x000a__x000a__x000a_Este Instituto ha revisado su requerimiento, siendo posible informarle lo siguiente:_x000a__x000a_Primeramente, indicar que este Instituto levanto reclamo en prestador médico en convenio ACHS, de acuerdo a lo ingresado por usted por medio de nuestra OIRS por problemas de traslados ocurrido los días 12 y 13 de septiembre 2022 con motivo de recabar información por parte de ellos, ya que, es este prestador quien brinda las atenciones a nuestros trabajadores adheridos._x000a__x000a_Lamentamos las situaciones que lo afectaron y las molestias que esto le pudo generar, pues uno de nuestros principales objetivos es entregar a nuestros pacientes un servicio de calidad. Es por ello que nuestro prestador médico en convenio ACHS ha reforzado sus protocolos de atención con el equipo involucrado._x000a__x000a_Cabe mencionar que ACHS en conjunto con su prestador externo de transporte, nos informan que el protocolo de traslado es que el paciente puede ser retirado de su hogar hasta 2 horas y media antes de su citación y el móvil puede llegar hasta una hora antes de esta al prestador y el tiempo de espera es de hasta 90 minutos en sala para abordar, y el paciente puede estar dentro del móvil 2 horas y media en ruta a su domicilio, en lo respecta a la situación del día 12 de septiembre de 2022, se evidencia que usted contaba con un agendamiento a las 16:00 horas, se liberó su orden de transporte a las 17:06 horas para regreso  y se planificó la salida a las 17:30 horas, con un paciente más en el móvil que contaba con domicilio en Osorno, por lo que fue el primero en la ruta._x000a__x000a_En cuanto a lo ocurrido el día 13 de septiembre de 2022, el prestador constató que, debido a una contingencia informática, la georreferenciación del domicilio del primer paciente en la ruta se vio afectada, lo que impactó en el tiempo de arribo del móvil a su hogar.  Ante esto, el conductor informa tomar contacto con el paciente (Sr. Roberto Díaz) para informar la situación, quien decide declinar el traslado en aquella jornada._x000a__x000a_Es importante señalar que para los pacientes con domicilio en zona rural alejada efectivamente se pueden presentar inconvenientes de acceso por parte del móvil, lo que hará que el conductor tome contacto con el paciente y/o familiar para obtener referencias de ubicación y poder llegar a destino. (domicilio del paciente)._x000a__x000a_Teniendo en cuenta además que los conductores de la empresa de movilización del prestador medico van rotando de acuerdo a los turnos._x000a_Recordamos además que, ante cualquier reclamo, apelación, denuncia o disconformidad, Ud. puede dirigirse a la Superintendencia de Seguridad Social www.suseso.cl_x000a__x000a_Sin otro particular, le saluda atentamente._x000a_ _x000a_NESTOR VILLARROEL HIPP_x000a_DIRECTOR REGIONAL DE LOS LAGOS_x000a_INSTITUTO DE SEGURIDAD LABORAL"/>
    <s v="Finalizado con respuesta favorable"/>
    <s v="328104"/>
    <x v="0"/>
  </r>
  <r>
    <s v="324010"/>
    <s v="Reclamos"/>
    <s v=""/>
    <s v="Milena Barria V"/>
    <s v="12/07/2022 11:56:19"/>
    <x v="1"/>
    <s v="27/07/2022 09:31:20"/>
    <s v="Preparación y Entrega de Respuesta"/>
    <s v="0"/>
    <s v="14"/>
    <s v="Corridos"/>
    <s v="Milena Barria Valenzuela"/>
    <s v="Etapa 3 de 3"/>
    <s v="24/07/2022"/>
    <x v="1"/>
    <s v="27/07/2022"/>
    <s v="12/07/2022"/>
    <s v="11.425.720-6"/>
    <s v=""/>
    <s v="ENRIQUE CARRASCO VENEGAS"/>
    <s v="Hombre"/>
    <s v="Región de Los Ríos"/>
    <s v="Valdivia"/>
    <s v="enriques.carrascov@gmail.com"/>
    <s v="976572958"/>
    <s v="11.425.720-6"/>
    <s v=""/>
    <s v="ENRIQUE CARRASCO VENEGAS"/>
    <s v="Canal web"/>
    <s v="En el contexto de la Ley de Transparencia y según lo establecido en RECA N° 1482067 DEL 27/04/2022 CASO N° 7047010, solicito hace llegar documento con &quot;medidas de adecuación y Reintegro Laboral,  resueltas por el comité calificador por enf. profesional de Enrique Carrasco Venegas."/>
    <s v="Correo Electrónico"/>
    <s v="enriques.carrascov@gmail.com"/>
    <s v=""/>
    <s v="976572958"/>
    <s v="CHILE"/>
    <s v="Entre 45 y 54"/>
    <s v="Universitaria completa"/>
    <s v="Otros"/>
    <s v="Ley"/>
    <s v="Directo en el Organismo Administrador"/>
    <s v="No"/>
    <s v="Trabajador dependiente protegido"/>
    <s v="Trabajador dependiente protegido"/>
    <s v="Región de Los Ríos"/>
    <s v="NO"/>
    <s v="SE ENVÍA CORREO INDICADO PASOS A SEGUIR"/>
    <s v="enriques.carrascov@gmail.com_x000a_"/>
    <s v="Finalizado con respuesta favorable"/>
    <s v="324010"/>
    <x v="0"/>
  </r>
  <r>
    <s v="291253"/>
    <s v="Reclamos"/>
    <s v=""/>
    <s v="Laura Rojas Cerda"/>
    <s v="05/05/2022 13:08:20"/>
    <x v="6"/>
    <s v="31/05/2022 17:30:14"/>
    <s v="Preparación y Entrega de Respuesta"/>
    <s v="0"/>
    <s v="26"/>
    <s v="Corridos"/>
    <s v="Laura Gabriela Rojas Cerda"/>
    <s v="Etapa 3 de 3"/>
    <s v="17/05/2022"/>
    <x v="6"/>
    <s v="31/05/2022"/>
    <s v="05/05/2022"/>
    <s v="7.335.678-4"/>
    <s v=""/>
    <s v="Maria Eliana Ponce Olivares"/>
    <s v="Mujer"/>
    <s v="Región de Valparaíso"/>
    <s v="Limache"/>
    <s v="sebastianponceponce@gmail.com"/>
    <s v="966374912"/>
    <s v="7.335.678-4"/>
    <s v=""/>
    <s v="Maria Eliana Ponce Olivares"/>
    <s v="Canal web"/>
    <s v="buenas tardes, solicito contacto telefónico ya que a mi madre no le pagaron la licencia completa, por ende pido contacto telefónico para que den solución inmediata debido a que me llamaron y me dijeron explícitamente que el dia 28 del mes pasado estaia pagada completa incluso, me enviaron una información por correo diciendo lo mismo, agradeceria que se pusieran en contacto conmigo de forma inmediata para solucionar esta situación tan molesta y demorosa porfavor."/>
    <s v="Via Teléfonica"/>
    <s v="sebastianponceponce@gmail.com"/>
    <s v=""/>
    <s v="966374912"/>
    <s v="CHILE"/>
    <s v="Más de 65"/>
    <s v="Básica completa o menos"/>
    <s v="Prestaciones económicas: Cálculo de subsidios"/>
    <s v="Ley"/>
    <s v="Directo en el Organismo Administrador"/>
    <s v="Si"/>
    <s v="Trabajador dependiente protegido"/>
    <s v="Trabajador dependiente protegido"/>
    <s v="Región de Valparaíso"/>
    <s v="NO"/>
    <s v="Se solicita reliquidación  al unidad de subsidios "/>
    <s v="ID DE RECLAMO: 291253_x000a_FECHA RESPUESTA: 31-05-2022_x000a__x000a_Estimada_x000a_Sra. María Ponce Olivares _x000a_Presente_x000a_ Junto con saludar, a través del presente se da respuesta a su reclamo N° 291253 ingresado mediante nuestro formulario OIRS, referido a que recibió un monto menor en el pago de la licencia médica 67674636-6 por 60 días. _x000a_Este Instituto ha revisado su requerimiento, siendo posible informar mediante el presente lo siguiente: se verifica que recibió un monto inferior por la licencia médica por la cual consulta._x000a_Visto lo anterior, informamos a usted que se solicita reliquidación para pagar el saldo pendiente no cancelado por la licencia médica 67674636-6 por 60 días, esta se pagará el día jueves 02-06-2022, la información antes expresada se entregó vía telefónica el día 31-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1253"/>
    <x v="0"/>
  </r>
  <r>
    <s v="291255"/>
    <s v="Reclamos"/>
    <s v=""/>
    <s v="Laura Rojas Cerda"/>
    <s v="05/05/2022 13:27:57"/>
    <x v="6"/>
    <s v="26/05/2022 12:53:23"/>
    <s v="Preparación y Entrega de Respuesta"/>
    <s v="0"/>
    <s v="20"/>
    <s v="Corridos"/>
    <s v="Laura Gabriela Rojas Cerda"/>
    <s v="Etapa 3 de 3"/>
    <s v="17/05/2022"/>
    <x v="6"/>
    <s v="26/05/2022"/>
    <s v="05/05/2022"/>
    <s v="15.472.762-0"/>
    <s v=""/>
    <s v="María José Farías"/>
    <s v="Mujer"/>
    <s v="Región de Valparaíso"/>
    <s v="Casablanca"/>
    <s v="mj.farias@municipalidadcasablanca.cl"/>
    <s v="56958258558"/>
    <s v="16.104.607-8"/>
    <s v=""/>
    <s v="susana Cousiño"/>
    <s v="Otro"/>
    <s v="El día de hoy hemos enviada a funcionaria en calidad de honorario a atenderse en prestador de ISL, en este caso de Hospital de Casablanca, donde incialmente indica encargada de urgencia, que no son prestadores; tras adjuntar imagen de pantalla de página de ISL, donde indican ser prestadores, funcionaria asiste al establecimiento por accidente cortopunzante, donde finalemente indican que no realizan examen y tampoco entregan farmaco, por lo tanto no tiene la condicion de ser prestadores de ISL,  o no cumplen como prestadores, ya que según página la atención es de 24 horas, finalmente derivando a funcionaria a Hospital regional, por sus propios medios, sin cubrir tampoco traslado de paciente en este caso, como tambien indica pagina de ISL._x000a_Se solicita informar por los canales de información, tipos de atención y/o coberturas que realizar el Hospital de Casablanca, ya que es segunda vez que ocurre esta misma situación, quedando desprotegidos de atención toda persona independiente que trabaja o vive en Casablanca, no obstante de pertenecer a ISL."/>
    <s v="Correo Electrónico"/>
    <s v="mj.farias@municipalidadcasablanca.cl"/>
    <s v=""/>
    <s v="56958258558"/>
    <s v="CHILE"/>
    <s v="Entre 35 y 44"/>
    <s v="Postgrado"/>
    <s v="Prestaciones médicas: Atención de urgencia"/>
    <s v="Ley"/>
    <s v="Directo en el Organismo Administrador"/>
    <s v="Si"/>
    <s v="Trabajador independiente protegido"/>
    <s v="Trabajador independiente protegido"/>
    <s v="Región de Valparaíso"/>
    <s v="SI"/>
    <s v="Se revisan nuestros prestadores en convenio"/>
    <s v="ID DE RECLAMO: 291255_x000a_FECHA RESPUESTA: 26-05-2022_x000a__x000a_Estimada_x000a_Sra. María José Farías _x000a_Presente_x000a_ Junto con saludar, a través del presente se da respuesta a su reclamo N° 291255 ingresado mediante nuestro formulario OIRS, referido a problemas en la atención de trabajadora a honorarios que asiste al Hospital de Casablanca para recibir prestaciones médicas por accidente de trabajo y no se entregan las atenciones como corresponde. _x000a_Este Instituto ha revisado su requerimiento, siendo posible informar mediante el presente lo siguiente: que efectivamente el Hospital de Casablanca pertenece a la red de prestadores médicos en convenio de ISL._x000a_Visto lo anterior, informamos a usted que agradecemos habernos comentado sobre la situación ocurrida a la trabajadora a honorarios, ya que solicitaremos realizar una reunión con Hospital de Casablanca para aclarar sus dudas respecto funcionamiento del seguro, sumado a los anterior le indicamos que contamos con otros prestadores médicos en convenio dentro la región, en la comuna de Valparaíso puede asistir en caso accidente laboral a la Clínica RED Valparaíso y ACHS Valparaís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1255"/>
    <x v="0"/>
  </r>
  <r>
    <s v="328113"/>
    <s v="Reclamos"/>
    <s v=""/>
    <s v="PATRICIA ANGELICA ACUñA BARRIGA"/>
    <s v="26/09/2022 11:08:26"/>
    <x v="5"/>
    <s v="03/10/2022 10:38:34"/>
    <s v="Preparación y Entrega de Respuesta"/>
    <s v="0"/>
    <s v="6"/>
    <s v="Corridos"/>
    <s v="Patricia Angelica Acuña Barriga"/>
    <s v="Etapa 3 de 3"/>
    <s v="08/10/2022"/>
    <x v="8"/>
    <s v="03/10/2022"/>
    <s v="26/09/2022"/>
    <s v=""/>
    <s v="151972209"/>
    <s v="sonia castro fritz"/>
    <s v="Mujer"/>
    <s v="Región del Biobío"/>
    <s v="Arauco"/>
    <s v="scastrofprev@gmail.com"/>
    <s v="964633607"/>
    <s v="15.197.220-9"/>
    <s v=""/>
    <s v="sonia castro fritz"/>
    <s v="Canal correo físico/postal"/>
    <s v="Número de atención 61731_x000a_El día 14 de enero ingrese una solicitud en el cual solicito un asesor en prevención para poder tomar contacto con el ya que tengo muchos trabajadores afiliados a isl y requiero que se les pueda capacitar en relación a cuales son sus beneficios, la cual no fue respondida  a la fecha."/>
    <s v="Correo Electrónico"/>
    <s v="scastrofprev@gmail.com"/>
    <s v=""/>
    <s v="964633607"/>
    <s v="CHILE"/>
    <s v="Entre 35 y 44"/>
    <s v="Superior técnica completa"/>
    <s v="Prestaciones preventivas"/>
    <s v="Ley"/>
    <s v="Directo en el Organismo Administrador"/>
    <s v="No"/>
    <s v="Trabajador independiente protegido"/>
    <s v="Trabajador independiente protegido"/>
    <s v="Región del Biobío"/>
    <s v="NO"/>
    <s v="Con fecha de hoy lunes 03/10 se sube carta respuesta a CRM como respaldo de gestión y se cierra el caso, capacitación agendada para el 12 de octubre."/>
    <s v=""/>
    <s v="Finalizado con respuesta favorable"/>
    <s v="328113"/>
    <x v="0"/>
  </r>
  <r>
    <s v="328115"/>
    <s v="Reclamos"/>
    <s v=""/>
    <s v="PATRICIA ANGELICA ACUñA BARRIGA"/>
    <s v="26/09/2022 11:41:46"/>
    <x v="5"/>
    <s v="30/09/2022 13:22:43"/>
    <s v="Preparación y Entrega de Respuesta"/>
    <s v="0"/>
    <s v="4"/>
    <s v="Corridos"/>
    <s v="Patricia Angelica Acuña Barriga"/>
    <s v="Etapa 3 de 3"/>
    <s v="08/10/2022"/>
    <x v="7"/>
    <s v="30/09/2022"/>
    <s v="26/09/2022"/>
    <s v="16.983.799-6"/>
    <s v=""/>
    <s v="Denisse san  martin flores"/>
    <s v="Mujer"/>
    <s v="Región del Biobío"/>
    <s v="Los Ángeles"/>
    <s v="denisse.sanmartinf@gmail.com"/>
    <s v="957830344"/>
    <s v="16.983.799-6"/>
    <s v=""/>
    <s v="Denisse San Martín Flores"/>
    <s v="Canal web"/>
    <s v="Incumplimiento por parte del ISL en el pago de cotizaciones"/>
    <s v="Correo Electrónico"/>
    <s v="denisse.sanmartinf@gmail.com"/>
    <s v=""/>
    <s v="957830344"/>
    <s v="CHILE"/>
    <s v="Entre 25 y 34"/>
    <s v="Universitaria completa"/>
    <s v="Recaudación de cotizaciones"/>
    <s v="Ley"/>
    <s v="Directo en el Organismo Administrador"/>
    <s v="No"/>
    <s v="Trabajador dependiente protegido"/>
    <s v="Trabajador dependiente protegido"/>
    <s v="Región del Biobío"/>
    <s v="NO"/>
    <s v="Con fecha de hoy 30/09 se cierra Reclamo y se sube respaldo a CRM."/>
    <s v=""/>
    <s v="Finalizado con respuesta favorable"/>
    <s v="328115"/>
    <x v="0"/>
  </r>
  <r>
    <s v="291263"/>
    <s v="Reclamos"/>
    <s v=""/>
    <s v="Enrique Carrasco B"/>
    <s v="05/05/2022 15:51:38"/>
    <x v="6"/>
    <s v="23/05/2022 16:31:29"/>
    <s v="Preparación y Entrega de Respuesta"/>
    <s v="0"/>
    <s v="18"/>
    <s v="Corridos"/>
    <s v="Jose Luis Rojas Peralta"/>
    <s v="Etapa 3 de 3"/>
    <s v="17/05/2022"/>
    <x v="6"/>
    <s v="23/05/2022"/>
    <s v="05/05/2022"/>
    <s v="26.340.467-K"/>
    <s v=""/>
    <s v="ESTEVANIA AGRAMONTE"/>
    <s v="Mujer"/>
    <s v="Región Metropolitana de Santiago"/>
    <s v="San Bernardo"/>
    <s v="amandaagramonte15@gmail.com"/>
    <s v="994936228"/>
    <s v="26.340.467-k"/>
    <s v=""/>
    <s v="estevania agramonte"/>
    <s v="Canal web"/>
    <s v="SE SOLICITA ENTREGA DE LICENCIA MEDICA PARA TRAMITAR EN EL COMPIN"/>
    <s v="Correo Electrónico"/>
    <s v="amandaagramonte15@gmail.com"/>
    <s v=""/>
    <s v="994936228"/>
    <s v="VENEZUELA"/>
    <s v="Entre 55 y 64"/>
    <s v="Media técnica completa"/>
    <s v="Prestaciones económicas: Cálculo de subsidios"/>
    <s v="Ley"/>
    <s v="Directo en el Organismo Administrador"/>
    <s v="Si"/>
    <s v="Trabajador dependiente protegido"/>
    <s v="Trabajador dependiente protegido"/>
    <s v="Región Metropolitana de Santiago"/>
    <s v="NO"/>
    <s v="Respuesta enviada por CRM al correo amandaagramonte15@gmail.com"/>
    <s v=""/>
    <s v="Finalizado con respuesta favorable"/>
    <s v="291263"/>
    <x v="0"/>
  </r>
  <r>
    <s v="328126"/>
    <s v="Reclamos"/>
    <s v=""/>
    <s v="Enrique Carrasco B"/>
    <s v="26/09/2022 12:39:59"/>
    <x v="5"/>
    <s v="07/10/2022 13:30:35"/>
    <s v="Preparación y Entrega de Respuesta"/>
    <s v="0"/>
    <s v="11"/>
    <s v="Corridos"/>
    <s v="Jose Luis Rojas Peralta"/>
    <s v="Etapa 3 de 3"/>
    <s v="08/10/2022"/>
    <x v="8"/>
    <s v="07/10/2022"/>
    <s v="26/09/2022"/>
    <s v="13.687.470-5"/>
    <s v=""/>
    <s v="Francisco Arrau"/>
    <s v="Hombre"/>
    <s v="Región Metropolitana de Santiago"/>
    <s v="Ñuñoa"/>
    <s v="contabilidad@educrea.cl"/>
    <s v="223252556"/>
    <s v="76.509.783-5"/>
    <s v=""/>
    <s v="Francisco Arrau"/>
    <s v="Canal web"/>
    <s v="Estimados, junto con saludar me llegó el siguiente mail con esta ID._x000a_Solicitud Nº 24630_x000a_&quot;Ha determinado Aceptar_x000a_Motivo: Estimado Sr. FRANCISCO JAVIER ARRAU GIACONI Informo que la solicitud de acceso a Oficina Virtual ID 24630 correspondiente a Formulario de Asociación a nombre de la entidad empleadora INVERSIONES DON VICENTE SPA, Rut: 76.509.783-5, ha sido aprobada y podrá acceder a los trámites digitales disponibles., Saludos cordiales.,&quot;_x000a_A pesar de lo que indica, al momento de ingresar al portal y tramitar una DIAT el sistema arroja que el trámite es  a mi nombre más no de la empresa, lo cual me genera problemas pues, soy representante de más de una empresa_x000a_lo cual me genera problemas a la hora de tramitar DIAT, ¿hay una posibilidad donde el sistema deje utilizar la empresa en ves de mi propia persona con el fin de gestionar acertivamente dichos documentos?"/>
    <s v="Correo Electrónico"/>
    <s v="contabilidad@educrea.cl"/>
    <s v=""/>
    <s v="223252556"/>
    <s v="CHILE"/>
    <s v="Entre 35 y 44"/>
    <s v="Universitaria completa"/>
    <s v="Afiliación o adhesión"/>
    <s v="Ley"/>
    <s v="Directo en el Organismo Administrador"/>
    <s v="No"/>
    <s v="Empresa adherente o afiliada"/>
    <s v="Empresa adherente o afiliada"/>
    <s v="Región Metropolitana de Santiago"/>
    <s v="NO"/>
    <s v="Respuesta enviada por CRM al correo contabilidad@educrea.cl"/>
    <s v=""/>
    <s v="Finalizado con respuesta favorable"/>
    <s v="328126"/>
    <x v="0"/>
  </r>
  <r>
    <s v="328132"/>
    <s v="Reclamos"/>
    <s v=""/>
    <s v="Enrique Carrasco B"/>
    <s v="26/09/2022 14:08:49"/>
    <x v="5"/>
    <s v="04/10/2022 10:14:38"/>
    <s v="Preparación y Entrega de Respuesta"/>
    <s v="0"/>
    <s v="7"/>
    <s v="Corridos"/>
    <s v="Jose Luis Rojas Peralta"/>
    <s v="Etapa 3 de 3"/>
    <s v="08/10/2022"/>
    <x v="8"/>
    <s v="04/10/2022"/>
    <s v="26/09/2022"/>
    <s v="18.315.269-6"/>
    <s v=""/>
    <s v="Juan Opazo"/>
    <s v="Hombre"/>
    <s v="Región Metropolitana de Santiago"/>
    <s v="Puente Alto"/>
    <s v="juan.opazoe@gmail.com"/>
    <s v="951203188"/>
    <s v="18.315.269-6"/>
    <s v=""/>
    <s v="Juan Opazo"/>
    <s v="Canal web"/>
    <s v="Estimados, nuevamente me encuentro escribiendo un reclamo; esta vez debido a la nula información que tengo sobre mi pensión transitoria. Esta pensión debió haber sido tramitada en enero del presente año y debido a negligencias por parte de ACHS (nada nuevo por parte de dicha institución) fue tramitada el 12 de agosto. Llevo más de 8 meses sin recibir nada de dinero y como toda persona, tengo cosas que pagar. Encuentro una total falta de respeto este tema y espero obtenga una respuesta clara por parte de ustedes, dado que sólo me han dicho que tengo que esperar."/>
    <s v="Correo Electrónico"/>
    <s v="juan.opazoe@gmail.com"/>
    <s v=""/>
    <s v="951203188"/>
    <s v="CHILE"/>
    <s v="Entre 25 y 34"/>
    <s v="Universitaria incompleta"/>
    <s v="Prestaciones económicas: Tiempo de otorgamiento de pensiones"/>
    <s v="Ley"/>
    <s v="Directo en el Organismo Administrador"/>
    <s v="No"/>
    <s v="Pensionado"/>
    <s v="Pensionado"/>
    <s v="Región Metropolitana de Santiago"/>
    <s v="NO"/>
    <s v="Respuesta enviada por CRM al correo juan.opazoe@gmail.com"/>
    <s v=""/>
    <s v="Finalizado con respuesta favorable"/>
    <s v="328132"/>
    <x v="0"/>
  </r>
  <r>
    <s v="289222"/>
    <s v="Reclamos"/>
    <s v=""/>
    <s v="Laura Rojas Cerda"/>
    <s v="25/02/2022 22:28:16"/>
    <x v="0"/>
    <s v="02/03/2022 12:54:57"/>
    <s v="Preparación y Entrega de Respuesta"/>
    <s v="0"/>
    <s v="4"/>
    <s v="Corridos"/>
    <s v="Laura Gabriela Rojas Cerda"/>
    <s v="Etapa 3 de 3"/>
    <s v="09/03/2022"/>
    <x v="9"/>
    <s v="02/03/2022"/>
    <s v="25/02/2022"/>
    <s v="19.618.119-9"/>
    <s v=""/>
    <s v="Marcos Robledo"/>
    <s v="Hombre"/>
    <s v="Región de Valparaíso"/>
    <s v="Viña del Mar"/>
    <s v="danipizarro9@gmail.com"/>
    <s v="997815696"/>
    <s v="19.618.119-9"/>
    <s v=""/>
    <s v="Marcos Robledo"/>
    <s v="Canal web"/>
    <s v="Tuve un accidente laboral, por el cual me atendí en la asch, mi licencia aún no me la pagan y ha sido rechazada dos veces, en primera instancia por culpa de la asch ya que ingresaron este accidente como parte de otro antiguo, luego al apelar, en la sucursal de viña del mar, la señora ingreso mal la licencia por lo que hoy 25 de febrero me llaman informando que nuevamente ha sido rechazada por un error de la señora ya que no lleno el formulario correctamente. Cómo es posible que no coloquen personas capacitadas o que no sepan hacer su trabajo. Me he acercado en cuatro oportunidades a la sucursal de viña y dos a la de Valparaíso y solo me dicen que espere, pasaremos al mes de marzo y aún no recibo una solución y mucho menos el pago de mis licencias médicas. Necesito una respuesta inmediata o me veré en la obligación de tomar medidas legales."/>
    <s v="Correo Electrónico"/>
    <s v="danipizarro9@gmail.com"/>
    <s v=""/>
    <s v="997815696"/>
    <s v="CHILE"/>
    <s v="Entre 18 y 24 años"/>
    <s v="Universitaria incompleta"/>
    <s v="Prestaciones económicas: Cálculo de subsidios"/>
    <s v="Ley"/>
    <s v="Directo en el Organismo Administrador"/>
    <s v="No"/>
    <s v="Trabajador dependiente protegido"/>
    <s v="Trabajador dependiente protegido"/>
    <s v="Región de Valparaíso"/>
    <s v="NO"/>
    <s v="Se consulta con la unidad de subsidios"/>
    <s v="ID DE RECLAMO: 289222_x000a_FECHA RESPUESTA: 02-03-2022_x000a__x000a_Estimado_x000a_Don Marcos Robledo Banda _x000a_Presente_x000a_ Junto con saludar, a través del presente se da respuesta a su reclamo N° 289222 ingresado mediante nuestro formulario OIRS, referido a la demora en el pago de licencias médicas e información poco clara respecto a la aprobación o rechazo de estas._x000a_Este Instituto ha revisado su requerimiento, siendo posible informar mediante el presente lo siguiente: respecto a la autorización y pago de tres licencias médicas le informo que están fueron aprobadas por nuestra contraloría médica con fecha 28 de febrero de 2022._x000a_Visto lo anterior, informamos que las 3 licencias serán depositadas en Cuenta Corriente Banco Santander el día 3 de marzo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 (S)_x000a_INSTITUTO DE SEGURIDAD LABORAL_x000a__x000a_LRC _x000a_"/>
    <s v="Finalizado con respuesta favorable"/>
    <s v="289222"/>
    <x v="0"/>
  </r>
  <r>
    <s v="324046"/>
    <s v="Reclamos"/>
    <s v=""/>
    <s v="Sofia Isabel Bohle Perez"/>
    <s v="12/07/2022 15:45:33"/>
    <x v="1"/>
    <s v="18/07/2022 10:06:59"/>
    <s v="Preparación y Entrega de Respuesta"/>
    <s v="0"/>
    <s v="5"/>
    <s v="Corridos"/>
    <s v="Claudia San Martin Aguilera"/>
    <s v="Etapa 3 de 3"/>
    <s v="24/07/2022"/>
    <x v="1"/>
    <s v="18/07/2022"/>
    <s v="12/07/2022"/>
    <s v="77.055.704-6"/>
    <s v=""/>
    <s v="DELTA INGENIERIA SPA"/>
    <s v="Hombre"/>
    <s v="Región de Los Lagos"/>
    <s v="Castro"/>
    <s v="delta.ingenieriacalbuco@gmail.com"/>
    <s v="995839357"/>
    <s v="10.954.847-2"/>
    <s v=""/>
    <s v="Carlos Delgado Muñoz"/>
    <s v="Canal web"/>
    <s v="Estimado/a CARLOS DELGADO MUÑOZ:_x000a__x000a_Tu Empresa en un Día te confirma que se envió una solicitud de pre-registro a nombre de CARLOS DELGADO MUÑOZ , RUN 10.954.847-2, para la empresa RUT 77.055.704-6, en la cual apareces como titular del trámite. El resumen de la solicitud es el siguiente:_x000a__x000a_N° de Solicitud: 124718_x000a_Razón Social: DELTA INGENIERIA SPA_x000a_Rut: 77.055.704-6_x000a_Fecha: 05/11/2021_x000a_A LA FECHA NO EXISTE EL CERTIFICADO DE AFILIACIÓN DE NUESTRA EMPRESA, ESTA ES LA TERCERA VEZ QUE SE SOLICITA, ADEMAS EN LA PLATAFORMA NO DEJA INGRESAR CON EL RUT DE LA EMPRESA, Y LO HACE PIDIENDO CLAVE UNICA, DONDE TODO SE HACE MAS ENGORROSO Y NECESITO SABER SI VAN HA DAR EL CERTIFICADO O NO."/>
    <s v="Correo Electrónico"/>
    <s v="delta.ingenieriacalbuco@gmail.com"/>
    <s v=""/>
    <s v="995839357"/>
    <s v="CHILE"/>
    <s v="Entre 45 y 54"/>
    <s v="Universitaria completa"/>
    <s v="Afiliación o adhesión"/>
    <s v="Ley"/>
    <s v="Directo en el Organismo Administrador"/>
    <s v="No"/>
    <s v="Empresa no adherente o afiliada"/>
    <s v="Empresa no adherente o afiliada"/>
    <s v="Región de Los Lagos"/>
    <s v="NO"/>
    <s v="Se da respuesta con fecha 18-07-2022, vía mail"/>
    <s v="Estimados _x000a_Delta Ingeniería SPA_x000a__x000a_Presente_x000a__x000a_Junto con saludar, a través del presente, se da respuesta al reclamo N° 324046  ingresado mediante nuestro formulario OIRS, por Certificado de afiliación no recepcionado._x000a__x000a_Este Instituto ha revisado su requerimiento, siendo posible informar mediante el presente, lo siguiente:_x000a__x000a_En nuestros sistemas de información, la empresa Delta Ingeniería SPA Rut N°77.055.704-6 no registra cotizaciones con este Instituto, por lo tanto, no se encuentra afiliada a este Organismo Administrador._x000a__x000a_Respecto de su disconformidad en cuanto a la no emisión de Certificado en página Institucional en noviembre 2021. Podemos señalar que, la emisión de Certificados de afiliación sólo se otorga a las empresas adheridas que tengan cotizaciones vigentes (Seguro Ley N°16.744). _x000a__x000a_De todas formas, el día de ayer uno de nuestros ejecutivos de atención tomó contacto con Ud. para obtener más información de su reclamo y darle orientación. Atendido a que declaró telefónicamente que tenía trabajadores contratados o tendría, se le emitió certificado de cobertura, el que fue enviado a su correo electrónico ayer por la tarde, por lo que deberá pagar las cotizaciones correspondientes a sus trabajadores en el mes de agosto._x000a__x000a_Esperamos haber dado respuesta a su reclamo, y lo invitamos a que, frente a cualquier necesidad o inquietud, visite nuestros diversos canales de comunicación:_x000a__x000a_1.  Sucursal ISL de Castro, ubicada en calle Latorre N° 215, 1° piso – Castro / Horario de Atención en la semana: 08:30 a 13:30 horas._x000a__x000a_2.  Nuestro Call Center en horario de lunes a viernes desde las 08:30 hasta las 16:30 horas, el N° teléfono 6005869090._x000a__x000a_3. Sucursal virtual en link https://sucursalenlinea.isl.gob.cl/.(Con clave única)._x000a__x000a_4. Web www.isl.gob.cl, seleccionando la opción Informaciones y Reclamos -OIRS- donde nos encontramos a disposición para atender su consulta, reclamo, felicitación y/o sugerencia._x000a__x000a_5. Y además por medio de nuestro correo regional loslagos@isl.gob.cl._x000a__x000a__x000a_Recordamos además que, ante cualquier reclamo, apelación, denuncia o disconformidad, Ud. puede dirigirse a la Superintendencia de Seguridad Social www.suseso.cl_x000a__x000a_Sin otro particular, le saluda atentamente;_x000a__x000a_ _x000a__x000a_ SOFIA BOHLE PÉREZ_x000a_DIRECTORA REGIONAL DE LOS LAGOS_x000a_INSTITUTO DE SEGURIDAD LABORAL"/>
    <s v="Finalizado con respuesta favorable"/>
    <s v="324046"/>
    <x v="0"/>
  </r>
  <r>
    <s v="291272"/>
    <s v="Reclamos"/>
    <s v=""/>
    <s v="Enrique Carrasco B"/>
    <s v="05/05/2022 17:32:24"/>
    <x v="6"/>
    <s v="18/05/2022 11:21:22"/>
    <s v="Preparación y Entrega de Respuesta"/>
    <s v="0"/>
    <s v="12"/>
    <s v="Corridos"/>
    <s v="Jose Luis Rojas Peralta"/>
    <s v="Etapa 3 de 3"/>
    <s v="17/05/2022"/>
    <x v="6"/>
    <s v="18/05/2022"/>
    <s v="05/05/2022"/>
    <s v="12.861.896-1"/>
    <s v=""/>
    <s v="Nicolás Mont"/>
    <s v="Hombre"/>
    <s v="Región Metropolitana de Santiago"/>
    <s v="Lo Barnechea"/>
    <s v="nicolasmont@hotmail.com"/>
    <s v="229555458"/>
    <s v="12.861.896-1"/>
    <s v=""/>
    <s v="Nicolás Mont"/>
    <s v="Canal web"/>
    <s v="Caso N° 290904 sin respuesta, aunque aparece que me respondieron por correo, no he recibido nada"/>
    <s v="Correo Electrónico"/>
    <s v="nicolasmont@hotmail.com"/>
    <s v=""/>
    <s v="229555458"/>
    <s v=""/>
    <s v=""/>
    <s v=""/>
    <s v="Prestaciones preventivas"/>
    <s v="Ley"/>
    <s v="Directo en el Organismo Administrador"/>
    <s v="No"/>
    <s v="Empresa adherente o afiliada"/>
    <s v="Empresa adherente o afiliada"/>
    <s v="Región Metropolitana de Santiago"/>
    <s v="NO"/>
    <s v="Respuesta Enviada por CRM al correo nicolasmont@hotmail.com, sin embargo, rebota, se efectuaron variados intentos al fono, pero tampoco contesta, el prevencionista encargado también llamó variadas veces."/>
    <s v=""/>
    <s v="Finalizado con respuesta favorable"/>
    <s v="291272"/>
    <x v="0"/>
  </r>
  <r>
    <s v="291284"/>
    <s v="Reclamos"/>
    <s v=""/>
    <s v="Andres Eladio Zuñiga Lopez"/>
    <s v="05/05/2022 22:00:21"/>
    <x v="6"/>
    <s v="13/05/2022 12:26:47"/>
    <s v="Preparación y Entrega de Respuesta"/>
    <s v="0"/>
    <s v="7"/>
    <s v="Corridos"/>
    <s v="Elizabeth Otilia Tapia Valdes"/>
    <s v="Etapa 3 de 3"/>
    <s v="17/05/2022"/>
    <x v="6"/>
    <s v="13/05/2022"/>
    <s v="05/05/2022"/>
    <s v="11.443.960-6"/>
    <s v=""/>
    <s v="Pedro Martinez"/>
    <s v="Hombre"/>
    <s v="Región del Libertador Gral. Bernardo O'Higgins"/>
    <s v="Rancagua"/>
    <s v="pitermarcan077@gmail.com"/>
    <s v="56977577349"/>
    <s v="11.443.960-6"/>
    <s v=""/>
    <s v="Pedro Martinez"/>
    <s v="Canal web"/>
    <s v="Sufrí un accidente el 07-04-2022 y estamos a 05-05-2022 y aun no me dan ninguna respuesta y en oficina isl de rancagua indican que la documentación esta a espera de aprobacion por contraloria._x000a_Ha un mes de mi accidente y no se me paga la licencia y como todo chileno tengo deudas que pagar y alimentos que comprar._x000a_tengo 2 hijos en la universidad y no me sobra la plata._x000a_favor agilizar urgente el pago"/>
    <s v="Correo Electrónico"/>
    <s v="pitermarcan077@gmail.com"/>
    <s v=""/>
    <s v="56977577349"/>
    <s v="CHILE"/>
    <s v="Entre 45 y 54"/>
    <s v="Media completa"/>
    <s v="Prestaciones económicas: Tiempo de otorgamiento de subsidios"/>
    <s v="Ley"/>
    <s v="Directo en el Organismo Administrador"/>
    <s v="No"/>
    <s v="Trabajador dependiente protegido"/>
    <s v="Trabajador dependiente protegido"/>
    <s v="Región del Libertador Gral. Bernardo O'Higgins"/>
    <s v="NO"/>
    <s v="Se entrega respuesta con fecha 13-05-2022"/>
    <s v=""/>
    <s v="Finalizado con respuesta favorable"/>
    <s v="291284"/>
    <x v="0"/>
  </r>
  <r>
    <s v="291285"/>
    <s v="Reclamos"/>
    <s v=""/>
    <s v="Pablo Rojas Ravest"/>
    <s v="06/05/2022 00:09:35"/>
    <x v="6"/>
    <s v="13/05/2022 11:32:51"/>
    <s v="Preparación y Entrega de Respuesta"/>
    <s v="0"/>
    <s v="7"/>
    <s v="Corridos"/>
    <s v="Enrique Alejandro Varas Campillay"/>
    <s v="Etapa 3 de 3"/>
    <s v="18/05/2022"/>
    <x v="6"/>
    <s v="13/05/2022"/>
    <s v="06/05/2022"/>
    <s v="10.308.241-2"/>
    <s v=""/>
    <s v="PAOLA VALERIA PIAZZOLI NEYRA"/>
    <s v="Mujer"/>
    <s v="Región de Atacama"/>
    <s v="Copiapó"/>
    <s v="ppiazzoli@hotmail.cl"/>
    <s v="965734014"/>
    <s v="10.308.241-2"/>
    <s v=""/>
    <s v="PAOLA VALERIA PIAZZOLI NEYRA"/>
    <s v="Canal web"/>
    <s v="Solicito agilizar el pago de mi licencia médica Folio68067657-7, fecha de inicio el 23 de marzo y de término el 21 de abril. He llamado en varias oportunidades y no he recibido información sobre avances."/>
    <s v="Correo Electrónico"/>
    <s v="ppiazzoli@hotmail.cl"/>
    <s v=""/>
    <s v="965734014"/>
    <s v="CHILE"/>
    <s v="Entre 45 y 54"/>
    <s v="Universitaria completa"/>
    <s v="Prestaciones económicas: Cálculo de subsidios"/>
    <s v="Ley"/>
    <s v="Directo en el Organismo Administrador"/>
    <s v="No"/>
    <s v="Trabajador dependiente protegido"/>
    <s v="Trabajador dependiente protegido"/>
    <s v="Región de Atacama"/>
    <s v="NO"/>
    <s v="CORREO"/>
    <s v="Estimada_x000a_PAOLA PIAZZOLI_x000a_Presente_x000a_Junto con saludar, a través del presente se da respuesta a su reclamo_x000a_N° 291285 ingresado mediante nuestro formulario OIRS, problema EN PAGO DE LICENCIA MÉDICA._x000a_Este Instituto ha revisado su requerimiento, siendo posible informar mediante el presente lo siguiente:_x000a_Le informo que la licencia médica Folio 68067657-7, ya fue calculada el 09-05-2022 y el pago estará en_x000a_su cuenta el día 13-05-2022._x000a_Expresamos a usted nuestras disculpas por la situación experimentada, y solicitamos su comprensión_x000a_frente a las eventuales molestias que esto pudo haberle provocado. Como institución, seguiremos_x000a_trabajando en nuestros procesos internos, con la finalidad de dar respuesta a sus requerimientos en el_x000a_menor plazo posible, brindando atención de excelencia._x000a_Esperando haber dado respuesta a su reclamo, le invitamos a que frente a cualquier necesidad o_x000a_inquietud, visite nuestra página web www.isl.gob.cl, seleccionando la opción Informaciones y Reclamos -_x000a_OIRS- donde nos encontramos a disposición para atender su consulta, reclamo, felicitación y/o_x000a_sugerencia._x000a_Recordamos además que, ante cualquier reclamo, apelación, denuncia o disconformidad, Ud. puede_x000a_dirigirse a la Superintendencia de Seguridad Social www.suseso.cl_x000a_Sin otro particular, le saluda atentamente;_x000a_PABLO ROJAS RAVEST_x000a_ATACAMA 444, COPIAPÓ_x000a_INSTITUTO DE SEGURIDAD LABORAL_x000a_ EVC_x000a_OIRS_x000a_Instituto de Seguridad Laboral_x000a_Teatinos #726, Santiago._x000a_Fono: 6005869090_x000a_13/5/22, 11:14 Correo de Instituto de Seguridad Laboral - OIRS N° 291285_x000a_https://mail.google.com/mail/u/1/?ik=e1ca129bec&amp;view=pt&amp;search=all&amp;permthid=thread-a%3Ar-6567393721492316535&amp;simpl=msg-a%3Ar87518082… 2/2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291285"/>
    <x v="0"/>
  </r>
  <r>
    <s v="326102"/>
    <s v="Reclamos"/>
    <s v=""/>
    <s v="Enrique Carrasco B"/>
    <s v="20/08/2022 16:36:00"/>
    <x v="2"/>
    <s v="06/09/2022 10:21:18"/>
    <s v="Preparación y Entrega de Respuesta"/>
    <s v="0"/>
    <s v="16"/>
    <s v="Corridos"/>
    <s v="Jose Luis Rojas Peralta"/>
    <s v="Etapa 3 de 3"/>
    <s v="01/09/2022"/>
    <x v="7"/>
    <s v="06/09/2022"/>
    <s v="20/08/2022"/>
    <s v="9.833.361-4"/>
    <s v=""/>
    <s v="MARIA MAGDALENA SANTELICES HERNANDEZ"/>
    <s v="Mujer"/>
    <s v="Región Metropolitana de Santiago"/>
    <s v="Cerro Navia"/>
    <s v="dulcemarisantelices@hotmail.com"/>
    <s v="977517458"/>
    <s v="9.833.361-4"/>
    <s v=""/>
    <s v="MARIA MAGDALENA SANTELICES HERNANDEZ"/>
    <s v="Canal web"/>
    <s v="Apelación por rechazo de examen Ecotomografía de partes blandas  hombro izq. El cual realicé en forma particular el 28-06-2022, mostrando como resultado: Tendinopatía del supraespinoso, sin desgarros._x000a_Bursitis subacromio-subdeltoídea, lo que claramente está asociado al accidente de trayecto que tuve el 13-01-2022, 17:45._x000a__x000a_Debo hacer hincapié que nunca he presentado problemas en esta extremidad específica._x000a_Es necesario destacar que esta dolencia se presentó una vez comenzada las terapias kinesiológicas y por el movimiento brusco que conlleva realizarlas, además que ESTUVE CON CABESTRILLO DURANTE TRES MESES _x000a_Sí el médico tratante pidió este examen, fue producto del intenso dolor que hoy mantengo, mi  RECLAMO es por qué no se toma mi dolencia como consecuencia del accidente, si éste se presentó después de varios meses de estar con BRAZO Y HOMBRO INMOVIL_x000a__x000a_Esperando que se reevalúe mi caso y  tener el tratamiento adecuado  para mi hombro y así obtener una mejor recuperación, para una buena calidad de vida. _x000a__x000a_Se despide cordialmente."/>
    <s v="Correo Electrónico"/>
    <s v="dulcemarisantelices@hotmail.com"/>
    <s v=""/>
    <s v="977517458"/>
    <s v="CHILE"/>
    <s v="Entre 55 y 64"/>
    <s v="Superior técnica completa"/>
    <s v="Prestaciones médicas: Atención hospitalaria"/>
    <s v="Ley"/>
    <s v="Directo en el Organismo Administrador"/>
    <s v="Si"/>
    <s v="Trabajador dependiente protegido"/>
    <s v="Trabajador dependiente protegido"/>
    <s v="Región Metropolitana de Santiago"/>
    <s v="NO"/>
    <s v="Respuesta enviada por CRM al correo dulcemarisantelices@hotmail.com"/>
    <s v=""/>
    <s v="Finalizado con respuesta favorable"/>
    <s v="326102"/>
    <x v="0"/>
  </r>
  <r>
    <s v="326096"/>
    <s v="Reclamos"/>
    <s v=""/>
    <s v="Laura Rojas Cerda"/>
    <s v="19/08/2022 19:33:23"/>
    <x v="2"/>
    <s v="30/08/2022 11:13:23"/>
    <s v="Preparación y Entrega de Respuesta"/>
    <s v="0"/>
    <s v="10"/>
    <s v="Corridos"/>
    <s v="Laura Gabriela Rojas Cerda"/>
    <s v="Etapa 3 de 3"/>
    <s v="31/08/2022"/>
    <x v="2"/>
    <s v="30/08/2022"/>
    <s v="19/08/2022"/>
    <s v="9.143.934-4"/>
    <s v=""/>
    <s v="Jovana galdames Aros"/>
    <s v="Mujer"/>
    <s v="Región de Valparaíso"/>
    <s v="Putaendo"/>
    <s v=""/>
    <s v="89822302"/>
    <s v="9.143.934-4"/>
    <s v=""/>
    <s v="Jovana galdames Aros"/>
    <s v="Canal web"/>
    <s v="Buenas tarde me dirijo a usted por motivo de una licencia que aun no a sido pagada desde ya un mes ...por ende e ido varias veces a la sucirsl de san felipe par buscar repuesta no pasa nada e llamado por telefono tampoco e tenido reapuestas ,me dicen l llamaremos pero le mandaremos un correo no mandan nada ,de ante mano muchas gracias"/>
    <s v="Correo Electrónico"/>
    <s v="jovanagaldames@gmail.com"/>
    <s v=""/>
    <s v=""/>
    <s v="CHILE"/>
    <s v="Entre 45 y 54"/>
    <s v="Superior técnica completa"/>
    <s v="Prestaciones económicas: Cálculo de subsidios"/>
    <s v="Ley"/>
    <s v="Directo en el Organismo Administrador"/>
    <s v="No"/>
    <s v="Trabajador independiente protegido"/>
    <s v="Trabajador independiente protegido"/>
    <s v="Región de Valparaíso"/>
    <s v="NO"/>
    <s v="Se revisa sesión Banco Estado de ISL"/>
    <s v="ID DE RECLAMO: 326096_x000a_FECHA RESPUESTA: 30-08-2022_x000a__x000a_Estimada_x000a_Sra Jovana Galdames Aros_x000a_Presente_x000a_Junto con saludar, a través del presente se da respuesta a su reclamo N° 326096 ingresado mediante nuestro formulario OIRS, referido a la demora el pago de licencias médica folio 72910099-4 por 15 días._x000a_Este Instituto ha revisado su requerimiento, siendo posible informar que la licencia médica por la cual consulta se encuentra tramitada y gestionada por ISL._x000a_Visto lo anterior, informamos que con fecha 24-08-2022 la licencia médica fue pagada a través de un depósito en Su Cuenta RUT Banco Estado.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6096"/>
    <x v="0"/>
  </r>
  <r>
    <s v="330195"/>
    <s v="Reclamos"/>
    <s v=""/>
    <s v="Sandra de las Mercedes Moreno FernÃ¡ndez"/>
    <s v="27/10/2022 13:07:44"/>
    <x v="4"/>
    <s v="27/10/2022 13:07:44"/>
    <s v="Recepción y Asignación"/>
    <s v="7"/>
    <s v="7"/>
    <s v="Corridos"/>
    <s v="Cristian Chavez Liempi"/>
    <s v="Etapa 0 de 3"/>
    <s v="08/11/2022"/>
    <x v="4"/>
    <s v=""/>
    <s v="27/10/2022"/>
    <s v="15.478.672-4"/>
    <s v=""/>
    <s v="CRISTIAN MENDOZA OLIVA"/>
    <s v="Hombre"/>
    <s v="Región de La Araucanía"/>
    <s v="Lautaro"/>
    <s v="cristian.mendoza.83@gmail.com"/>
    <s v="971768738"/>
    <s v="15.478.672-4"/>
    <s v=""/>
    <s v="CRISTIAN MENDOZA OLIVA"/>
    <s v="Canal web"/>
    <s v="AL006T0003048 SOLICITUD DE INFORMACIÓN LEY DE TRANSPARENCIA._x000a_Estimado ISL Vengo a realizar reclamo que solicite información por ley de transparencia, solicitud antes descrita, el dia de hoy fui a sucursal ISL ubicada en Temuco calle Andrés Bello Nº 190 Región de la Araucanía, me traslade desde otra comuna, perdí tiempo, solicite permiso en mi trabajo, gastos en traslado peajes, me presente para retirar antecedentes por correo electrónico: con fecha 26/10/2022, hora 16:48 del instituto de seguridad laboral ISLno-responder@transparencia.cl, para el retiro de antecedentes que según el correo están disponible para ser retiradas y que poseo 72 horas para retirarlos, bueno acudí con mi cédula de identidad tal como describe mencionado correo electrónico, y me dieron como respuesta que tal documentación no esta en esta institución publica ISL, tampoco que no esta la persona que los entrega estos antecedentes,  me atendió el guardia de seguridad que subia las escaleras al segundo piso a preguntar lo que estaba requiriendo, posteriormente solicite hablar con un funcionario y apareció a tenderme, que los mesones de atención de público externo estaban sin funcionarios en horarios de atencion a públicos en letreros en la puerta de la institución, tengo como respaldo correo electrónico antes mencionado, Resolución Exenta Nº 244 de fecha 26.10.22 que firma Sra. Aida Chacón Barraza Directora Nacional ISL, Acuse recibo de solicitud de acceso a la información ley de transparencia AL006T0003048 fecha 21.09.2022 y un boleto de turno de atención información general TURNO F1 (sala de espera)._x000a_    Solicito que el ISL se comunique con mi persona para coordinar la entrega de mencionados antecedentes solicitados por ley de transparencia y se me otorgue mas plazo para la entrega."/>
    <s v="Correo Electrónico"/>
    <s v="cristian.mendoza.83@gmail.com"/>
    <s v=""/>
    <s v="945043827"/>
    <s v="CHILE"/>
    <s v="Entre 35 y 44"/>
    <s v="Universitaria completa"/>
    <m/>
    <m/>
    <m/>
    <m/>
    <m/>
    <m/>
    <m/>
    <m/>
    <m/>
    <m/>
    <m/>
    <s v="330195"/>
    <x v="1"/>
  </r>
  <r>
    <s v="291283"/>
    <s v="Reclamos"/>
    <s v=""/>
    <s v="Enrique Carrasco B"/>
    <s v="05/05/2022 21:45:51"/>
    <x v="6"/>
    <s v="01/06/2022 10:44:52"/>
    <s v="Preparación y Entrega de Respuesta"/>
    <s v="0"/>
    <s v="26"/>
    <s v="Corridos"/>
    <s v="Jose Luis Rojas Peralta"/>
    <s v="Etapa 3 de 3"/>
    <s v="17/05/2022"/>
    <x v="5"/>
    <s v="01/06/2022"/>
    <s v="05/05/2022"/>
    <s v="12.987.489-9"/>
    <s v=""/>
    <s v="María Angélica mejias faundez"/>
    <s v="Mujer"/>
    <s v="Región Metropolitana de Santiago"/>
    <s v="Santiago"/>
    <s v="marifaundez97@gmail.com"/>
    <s v="995707298"/>
    <s v="12.987.489-9"/>
    <s v=""/>
    <s v="María Angélica mejias faundez"/>
    <s v="Canal web"/>
    <s v="Tengo una licencia del 29/03/22 que duraba 7 días con el folio 68379843-2 y el código c2faff, también tengo otra 05/04/22 la cual duro 5 días con el folio 68707161-1 y el código f4af4b necesito una respuesta de cuando las pagarán ya que llevo casi 1 mes y aún no llega el dinero, el cual necesito de manera urgente solicito la pronta revisión de las licencias y el pago de estas"/>
    <s v="Via Teléfonica"/>
    <s v="marifaundez97@gmail.com"/>
    <s v=""/>
    <s v="995707298"/>
    <s v="CHILE"/>
    <s v="Entre 45 y 54"/>
    <s v="Básica completa o menos"/>
    <s v="Prestaciones económicas: Tiempo de otorgamiento de subsidios"/>
    <s v="Ley"/>
    <s v="Directo en el Organismo Administrador"/>
    <s v="Si"/>
    <s v="Trabajador dependiente protegido"/>
    <s v="Trabajador dependiente protegido"/>
    <s v="Región Metropolitana de Santiago"/>
    <s v="NO"/>
    <s v="Respuesta enviada por CRM al correo marifaundez97@gmail.com"/>
    <s v=""/>
    <s v="Finalizado con respuesta favorable"/>
    <s v="291283"/>
    <x v="0"/>
  </r>
  <r>
    <s v="291292"/>
    <s v="Reclamos"/>
    <s v=""/>
    <s v="Enrique Carrasco B"/>
    <s v="06/05/2022 10:35:57"/>
    <x v="6"/>
    <s v="24/05/2022 16:27:21"/>
    <s v="Preparación y Entrega de Respuesta"/>
    <s v="0"/>
    <s v="18"/>
    <s v="Corridos"/>
    <s v="Jose Luis Rojas Peralta"/>
    <s v="Etapa 3 de 3"/>
    <s v="18/05/2022"/>
    <x v="6"/>
    <s v="24/05/2022"/>
    <s v="06/05/2022"/>
    <s v="26.887.460-7"/>
    <s v=""/>
    <s v="BÁRBARA COVA"/>
    <s v="Mujer"/>
    <s v="Región Metropolitana de Santiago"/>
    <s v="San Miguel"/>
    <s v="barbaracova1990@gmail.com"/>
    <s v="966902791"/>
    <s v="26.887.460-7"/>
    <s v=""/>
    <s v="BÁRBARA COVA"/>
    <s v="Canal web"/>
    <s v="Hola, buenos días! Quisiera saber el estado de mis licencias Nro. 66221185-2 fecha de inicio el 17/02/22, En está llamo por la consulta telefónica y me dicen que está pagada pero hasta donde tengo entendido no, descargo el certificado de SIL pagados y efectivamente no está pagada! Y a su vez las siguientes 67768764-9 (Fecha de inicio 19/03/22) y 69165684-5 ( Fecha de inicio 18/04/22)_x000a__x000a_Es Decir, que tengo pendientes por pagar:_x000a_- 66221185-2 (17/02/22)_x000a_- 67768764-9 ( 19/03/22)_x000a_- 69165684-5 (18/04/22)_x000a__x000a_De antemano muchas gracias, quedo atenta a su respuesta."/>
    <s v="Correo Electrónico"/>
    <s v="barbaracova1990@gmail.com"/>
    <s v=""/>
    <s v="966902791"/>
    <s v=""/>
    <s v=""/>
    <s v=""/>
    <s v="Prestaciones económicas: Tiempo de otorgamiento de subsidios"/>
    <s v="Ley"/>
    <s v="Directo en el Organismo Administrador"/>
    <s v="Si"/>
    <s v="Trabajador dependiente protegido"/>
    <s v="Trabajador dependiente protegido"/>
    <s v="Región Metropolitana de Santiago"/>
    <s v="NO"/>
    <s v="Respuesta enviada por CRM al correo barbaracova1990@gmail.com"/>
    <s v=""/>
    <s v="Finalizado con respuesta favorable"/>
    <s v="291292"/>
    <x v="0"/>
  </r>
  <r>
    <s v="324060"/>
    <s v="Reclamos"/>
    <s v=""/>
    <s v="Pablo Rojas Ravest"/>
    <s v="12/07/2022 22:20:09"/>
    <x v="1"/>
    <s v="21/07/2022 12:13:17"/>
    <s v="Preparación y Entrega de Respuesta"/>
    <s v="0"/>
    <s v="8"/>
    <s v="Corridos"/>
    <s v="Enrique Alejandro Varas Campillay"/>
    <s v="Etapa 3 de 3"/>
    <s v="24/07/2022"/>
    <x v="1"/>
    <s v="21/07/2022"/>
    <s v="12/07/2022"/>
    <s v="10.308.241-2"/>
    <s v=""/>
    <s v="PAOLA VALERIA PIAZZOLI NEYRA"/>
    <s v="Mujer"/>
    <s v="Región de Atacama"/>
    <s v="Copiapó"/>
    <s v="ppiazzoli@hotmail.cl"/>
    <s v="65734014"/>
    <s v="10.308.241-2"/>
    <s v=""/>
    <s v="PAOLA VALERIA  PIAZZOLI NEYRA"/>
    <s v="Canal web"/>
    <s v="Presenté  con fecha 3 de Junio de 2022, un recurso de reposición en la OIRS del ISL de Copiapó, por licencias médicas rechazadas que corresponden a los Folios 69389198-1 y 69933594-0; he enviado correos pero no he recibido ninguna respuesta ni información por ninguna vía, por lo que solicito mayores antecedentes respecto al estado de mi trámite, considerando que ha pasado mas de un mes desde mi solicitud."/>
    <s v="Correo Electrónico"/>
    <s v="ppiazzoli@hotmail.cl"/>
    <s v=""/>
    <s v="65734014"/>
    <s v="CHILE"/>
    <s v="Entre 45 y 54"/>
    <s v="Universitaria completa"/>
    <s v="Prestaciones económicas: Cálculo de subsidios"/>
    <s v="Ley"/>
    <s v="Directo en el Organismo Administrador"/>
    <s v="No"/>
    <s v="Trabajador dependiente protegido"/>
    <s v="Trabajador dependiente protegido"/>
    <s v="Región de Atacama"/>
    <s v="NO"/>
    <s v="correo"/>
    <s v="ID DE RECLAMO: 324060_x000a_FECHA RESPUESTA: 21-07-2022_x000a_Estimada_x000a_Paola Piazzoli_x000a_Presente_x000a_Junto con saludar, a través del presente se da respuesta a su reclamo N° 324060 ingresado mediante nuestro formulario_x000a_OIRS, REPOSICIÓN DE LICENCIAS._x000a_Este Instituto ha revisado su requerimiento, siendo posible informar mediante el presente lo siguiente:_x000a_De acuerdo a lo informado por la Enfermera Regional, informa que se logra contactar con usted el día 13 del presente_x000a_mes para informar sobre resultado de recursos de reposición presentados. Además, se informa que caso referente a su_x000a_esfera de salud mental deberá ser presentado a Nivel Central, para propuesta de capacidad de ganancia, para_x000a_posteriormente ser presentado a COMPIN._x000a_Nuestro departamento de salud envió propuesta de PCG, derivado a medicina laboral del Nivel Central el día 13 de Julio_x000a_2022 y se encuentra en revisión._x000a_Cuando la propuesta de ISL sea presentada a COMPIN, será informada para el seguimiento de su proceso._x000a_Expresamos a usted nuestras disculpas por la situación experimentada, y solicitamos su comprensión frente a las_x000a_eventuales molestias que esto pudo haberle provocado. Como institución, seguiremos trabajando en nuestros procesos_x000a_internos, con la finalidad de dar respuesta a sus requerimientos en el menor plazo posible, brindando atención de_x000a_excelencia._x000a_Esperando haber dado respuesta a su reclamo, le invitamos a que frente a cualquier necesidad o inquietud, visite_x000a_nuestra página web www.isl.gob.cl, seleccionando la opción Informaciones y Reclamos -OIRS- donde nos encontramos a_x000a_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EVC_x000a_OIRS_x000a_Instituto de Seguridad Laboral_x000a_Teatinos #726, Santiago._x000a_Fono: 6005869090_x000a_21/7/22, 11:18 Correo de Instituto de Seguridad Laboral - OIRS N° 324060_x000a_https://mail.google.com/mail/u/1/?ik=e1ca129bec&amp;view=pt&amp;search=all&amp;permthid=thread-a%3Ar6360116225272594658&amp;simpl=msg-a%3Ar-41600143… 2/2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4060"/>
    <x v="0"/>
  </r>
  <r>
    <s v="324061"/>
    <s v="Reclamos"/>
    <s v=""/>
    <s v="Enrique Carrasco B"/>
    <s v="12/07/2022 23:01:26"/>
    <x v="1"/>
    <s v="18/07/2022 16:12:33"/>
    <s v="Preparación y Entrega de Respuesta"/>
    <s v="0"/>
    <s v="5"/>
    <s v="Corridos"/>
    <s v="Jose Luis Rojas Peralta"/>
    <s v="Etapa 3 de 3"/>
    <s v="24/07/2022"/>
    <x v="1"/>
    <s v="18/07/2022"/>
    <s v="12/07/2022"/>
    <s v="10.723.792-5"/>
    <s v=""/>
    <s v="FERNANDO NAHUELQUIN FERNANDEZ"/>
    <s v="Hombre"/>
    <s v="Región Metropolitana de Santiago"/>
    <s v="Maipú"/>
    <s v="fnahuelquin90@gmail.com"/>
    <s v="986857471"/>
    <s v=""/>
    <s v="122893782"/>
    <s v="Maria Ines Hernandez Solis"/>
    <s v="Canal web"/>
    <s v="Necesito regularizar situación de afiliación ya que no he firmado ningún documento en favor del ISL"/>
    <s v="Correo Electrónico"/>
    <s v="fnahuelquin90@gmail.com"/>
    <s v=""/>
    <s v="986857471"/>
    <s v="CHILE"/>
    <s v="Entre 45 y 54"/>
    <s v="Postgrado"/>
    <s v="Afiliación o adhesión"/>
    <s v="Ley"/>
    <s v="Directo en el Organismo Administrador"/>
    <s v="No"/>
    <s v="Empresa adherente o afiliada"/>
    <s v="Trabajador dependiente protegido"/>
    <s v="Región Metropolitana de Santiago"/>
    <s v="NO"/>
    <s v="Respuesta enviada por CRM al correo fnahuelquin90@gmail.com"/>
    <s v=""/>
    <s v="Finalizado con respuesta favorable"/>
    <s v="324061"/>
    <x v="0"/>
  </r>
  <r>
    <s v="291295"/>
    <s v="Reclamos"/>
    <s v=""/>
    <s v="Enrique Carrasco B"/>
    <s v="06/05/2022 10:54:27"/>
    <x v="6"/>
    <s v="26/05/2022 13:29:54"/>
    <s v="Preparación y Entrega de Respuesta"/>
    <s v="0"/>
    <s v="20"/>
    <s v="Corridos"/>
    <s v="Jose Luis Rojas Peralta"/>
    <s v="Etapa 3 de 3"/>
    <s v="18/05/2022"/>
    <x v="6"/>
    <s v="26/05/2022"/>
    <s v="06/05/2022"/>
    <s v="12.636.984-0"/>
    <s v=""/>
    <s v="Jorge Michea Jiménez"/>
    <s v="Hombre"/>
    <s v="Región Metropolitana de Santiago"/>
    <s v="Independencia"/>
    <s v="jmmj.jmmj@gmail.com"/>
    <s v="991295107"/>
    <s v="12.636.984-0"/>
    <s v=""/>
    <s v="Jorge Michea Jiménez"/>
    <s v="Canal web"/>
    <s v="Quise corrobarar un alza acerca de una ley la 17.400 que según la administración del edificio subió de 0.93% a 6.71%...y la persona que me atendió por fono me cortó y no quiso responder mi pregunta"/>
    <s v="Correo Electrónico"/>
    <s v="jmmj.jmmj@gmail.com"/>
    <s v=""/>
    <s v="991295107"/>
    <s v="CHILE"/>
    <s v="Entre 45 y 54"/>
    <s v="Superior técnica completa"/>
    <s v="Tasa de cotización"/>
    <s v="Ley"/>
    <s v="Directo en el Organismo Administrador"/>
    <s v="Si"/>
    <s v="otro"/>
    <s v="otro"/>
    <s v="Región Metropolitana de Santiago"/>
    <s v="NO"/>
    <s v="Respuesta enviada por CRM al correo jmmj.jmmj@gmail.com"/>
    <s v=""/>
    <s v="Finalizado con respuesta favorable"/>
    <s v="291295"/>
    <x v="0"/>
  </r>
  <r>
    <s v="324057"/>
    <s v="Reclamos"/>
    <s v=""/>
    <s v="PATRICIA ANGELICA ACUñA BARRIGA"/>
    <s v="12/07/2022 17:57:39"/>
    <x v="1"/>
    <s v="22/07/2022 13:17:47"/>
    <s v="Preparación y Entrega de Respuesta"/>
    <s v="0"/>
    <s v="9"/>
    <s v="Corridos"/>
    <s v="Patricia Angelica Acuña Barriga"/>
    <s v="Etapa 3 de 3"/>
    <s v="24/07/2022"/>
    <x v="1"/>
    <s v="22/07/2022"/>
    <s v="12/07/2022"/>
    <s v="20.256.790-8"/>
    <s v=""/>
    <s v="Genesis Carvajal"/>
    <s v="Mujer"/>
    <s v="Región del Biobío"/>
    <s v="Concepción"/>
    <s v="genesiscarvajal.espinoza@hotmail.com"/>
    <s v="956048774"/>
    <s v="20.256.790-8"/>
    <s v=""/>
    <s v="Genesis Carvajal"/>
    <s v="Canal web"/>
    <s v="Hace mas de dos meses que no recibo mi asignacion familiar, la cual es depositada a mi madre por medio de su pension de viudes. Asisti a la sucursal del isl en la comuna de concepcion, donde no se me dio respuesta, el ejecutivo que me atendio, me informo que via telefonica me daria la informacion de el porqué no se me habia pagado mi asignacion familiar. Luego de una semana donde no se me informo ni se me llamo, envie un correo electronico al ejecutivo que me atendio con mi informacion y la de mi madre ya que es ella la que por medio de su pension recibe mi asignacion familiar, pero aun no tengo respuesta."/>
    <s v="Correo Electrónico"/>
    <s v="genesiscarvajal.espinoza@hotmail.com"/>
    <s v=""/>
    <s v="956048774"/>
    <s v="CHILE"/>
    <s v="Entre 18 y 24 años"/>
    <s v="Media completa"/>
    <s v="Prestaciones económicas: Tiempo de otorgamiento de pensiones"/>
    <s v="Ley"/>
    <s v="Directo en el Organismo Administrador"/>
    <s v="No"/>
    <s v="Pensionado"/>
    <s v="Pensionado"/>
    <s v="Región del Biobío"/>
    <s v="NO"/>
    <s v="Se cierra caso hoy 22/07, se contacta a usuaria vía telefónica y entrega información."/>
    <s v=""/>
    <s v="Finalizado con respuesta favorable"/>
    <s v="324057"/>
    <x v="0"/>
  </r>
  <r>
    <s v="291290"/>
    <s v="Reclamos"/>
    <s v=""/>
    <s v="PATRICIA ANGELICA ACUñA BARRIGA"/>
    <s v="06/05/2022 09:35:57"/>
    <x v="6"/>
    <s v="20/05/2022 15:33:17"/>
    <s v="Preparación y Entrega de Respuesta"/>
    <s v="0"/>
    <s v="14"/>
    <s v="Corridos"/>
    <s v="Patricia Angelica Acuña Barriga"/>
    <s v="Etapa 3 de 3"/>
    <s v="18/05/2022"/>
    <x v="6"/>
    <s v="20/05/2022"/>
    <s v="06/05/2022"/>
    <s v="76.895.387-2"/>
    <s v=""/>
    <s v="Sergel Ingeniería construcción y Servicios Ltda"/>
    <s v="Hombre"/>
    <s v="Región del Biobío"/>
    <s v="Concepción"/>
    <s v="sergelbiobio@gmail.com"/>
    <s v="56979505203"/>
    <s v="8.841.401-2"/>
    <s v=""/>
    <s v="JUAN CARTES IBAÑEZ"/>
    <s v="Canal web"/>
    <s v="Nuestro trabajador Juan Cartes Ibañez , rut.8.841.401-2 tuvo un accidente laboral, el 25 de Octubre del 2021 ,informado oportunamente, a la fecha tiene 3 licencias por accidente laboral ,impagas , necesitamos una solución urgente y que se le pague ,ya que Sergel Ltda ha tenido que asumir su sostenimiento económico durante este tiempo."/>
    <s v="Correo Electrónico"/>
    <s v="sergelbiobio@gmail.com"/>
    <s v=""/>
    <s v="56979505203"/>
    <s v="CHILE"/>
    <s v="Entre 55 y 64"/>
    <s v="Universitaria completa"/>
    <s v="Prestaciones económicas: Tiempo de otorgamiento de subsidios"/>
    <s v="Ley"/>
    <s v="Directo en el Organismo Administrador"/>
    <s v="Si"/>
    <s v="Empresa adherente o afiliada"/>
    <s v="Empresa adherente o afiliada"/>
    <s v="Región del Biobío"/>
    <s v="NO"/>
    <s v="Se cierra reclamo hoy 20/05 y se sube respaldo a CRM."/>
    <s v=""/>
    <s v="Finalizado con respuesta favorable"/>
    <s v="291290"/>
    <x v="0"/>
  </r>
  <r>
    <s v="289243"/>
    <s v="Reclamos"/>
    <s v=""/>
    <s v="Enrique Carrasco B"/>
    <s v="28/02/2022 12:26:08"/>
    <x v="0"/>
    <s v="02/03/2022 14:00:14"/>
    <s v="Preparación y Entrega de Respuesta"/>
    <s v="0"/>
    <s v="2"/>
    <s v="Corridos"/>
    <s v="Rodrigo Perez Flores"/>
    <s v="Etapa 3 de 3"/>
    <s v="12/03/2022"/>
    <x v="9"/>
    <s v="02/03/2022"/>
    <s v="28/02/2022"/>
    <s v="7.392.126-0"/>
    <s v=""/>
    <s v="JORGE ALEJANDRO LEIVA HUALA"/>
    <s v="Hombre"/>
    <s v="Región Metropolitana de Santiago"/>
    <s v="Maipú"/>
    <s v="leivahualajorge@gmail.com"/>
    <s v="945317005"/>
    <s v="7.392.126-0"/>
    <s v=""/>
    <s v="JORGE ALEJANDRO LEIVA HUALA"/>
    <s v="Canal correo físico/postal"/>
    <s v="Quisiera saber por el no pago de licencia de 4 dias por accidente laboral"/>
    <s v="Correo Electrónico"/>
    <s v="leivahualajorge@gmail.com"/>
    <s v=""/>
    <s v="945317005"/>
    <s v="CHILE"/>
    <s v="Entre 55 y 64"/>
    <s v="Superior técnica completa"/>
    <s v="Prestaciones económicas: Tiempo de otorgamiento de subsidios"/>
    <s v="Ley"/>
    <s v="Directo en el Organismo Administrador"/>
    <s v="No"/>
    <s v="Trabajador dependiente protegido"/>
    <s v="Trabajador dependiente protegido"/>
    <s v="Región Metropolitana de Santiago"/>
    <s v="NO"/>
    <s v="debe realizar recurso de reposición"/>
    <s v=""/>
    <s v="Finalizado con respuesta desfavorable"/>
    <s v="289243"/>
    <x v="0"/>
  </r>
  <r>
    <s v="291291"/>
    <s v="Reclamos"/>
    <s v=""/>
    <s v="Enrique Carrasco B"/>
    <s v="06/05/2022 10:18:00"/>
    <x v="6"/>
    <s v="01/06/2022 10:49:20"/>
    <s v="Preparación y Entrega de Respuesta"/>
    <s v="0"/>
    <s v="26"/>
    <s v="Corridos"/>
    <s v="Jose Luis Rojas Peralta"/>
    <s v="Etapa 3 de 3"/>
    <s v="18/05/2022"/>
    <x v="5"/>
    <s v="01/06/2022"/>
    <s v="06/05/2022"/>
    <s v="25.711.364-7"/>
    <s v=""/>
    <s v="ivan ramon piña colmenares"/>
    <s v="Hombre"/>
    <s v="Región Metropolitana de Santiago"/>
    <s v="Santiago"/>
    <s v="elivan1804@gmail.com"/>
    <s v="949034764"/>
    <s v="25.711.364-7"/>
    <s v=""/>
    <s v="ivan ramon piña colmenares"/>
    <s v="Canal web"/>
    <s v="buenos días espero que estén bien, escribo debido a que tengo unas licencias medicas que supuestamente tenían pago para el 29 de abril del presente año, y hoy 6 de mayo del mismo año nada que me pagan las licencias, he llamado, ido a sucursal, enviado correo y nada que me dan un respuesta,  aparte de eso tengo una tercera licencia que me le dieron fin por falta de denuncia, siendo que es una continuación de las otras dos licencias, pero igual se adjunto la denuncia al momento de presentar la tercera licencia, necesito por favor una solución urgente ya que tengo cosas que pagar, gastos acumulados ya que las licencias son de hace dos meses prácticamente, necesito una respuesta urgente por favor, agradeciendo su colaboración de antemano me despido, y quedo atento a cualquier información que me puedan dar, o novedad._x000a__x000a_Muchas gracias."/>
    <s v="Correo Electrónico"/>
    <s v="elivan1804@gmail.com"/>
    <s v=""/>
    <s v="949034764"/>
    <s v="VENEZUELA"/>
    <s v="Entre 35 y 44"/>
    <s v="Universitaria in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elivan1804@gmail.com"/>
    <s v=""/>
    <s v="Finalizado con respuesta favorable"/>
    <s v="291291"/>
    <x v="0"/>
  </r>
  <r>
    <s v="328154"/>
    <s v="Reclamos"/>
    <s v=""/>
    <s v="Mario Garay Vega"/>
    <s v="26/09/2022 15:26:41"/>
    <x v="5"/>
    <s v="29/09/2022 10:14:14"/>
    <s v="Preparación y Entrega de Respuesta"/>
    <s v="0"/>
    <s v="2"/>
    <s v="Corridos"/>
    <s v="Jimena Alejandra Zarate Carrasco"/>
    <s v="Etapa 3 de 3"/>
    <s v="08/10/2022"/>
    <x v="7"/>
    <s v="29/09/2022"/>
    <s v="26/09/2022"/>
    <s v="13.969.761-8"/>
    <s v=""/>
    <s v="ana yinia chodil vidal"/>
    <s v="Mujer"/>
    <s v="Región de Aysén del Gral. Carlos Ibáñez del Campo"/>
    <s v="Coyhaique"/>
    <s v="aychv1979@gmail.com"/>
    <s v="965165380"/>
    <s v="12.090.865-0"/>
    <s v=""/>
    <s v="ana maria vidal menco"/>
    <s v="Canal telefónico"/>
    <s v="quiero presentar mi molestia  sobre posta de salud rural de comuna de tortel por gestión de medicamentos que solicite vía e-mail con fecha 26/08/2022 como me indicaron en hospital de coyhaique que debía hacerse de forma interna ya que era un medicamento recién incorporado  me respondieron con fecha 29/08/2022 que se incluiría en solicitud medicamentos en septiembre y que llegaba la tercera semana  cuando se llamo por teléfono ala posta de tortel  el dia jueves   22/09/2022 respondieron que tenían retraso   pero que el lunes 26/09/2022 estarían para entregar  por la fecha ya mi madre le faltaría su medicamento que es el ácido ursodeoxicólico que es cada ocho horas ,fui el dia viernes 23/09/22 a  farmacia de hospital    para ver si me podian entregar el medicamento me encuentro con la sorpresa que el medicamento  no lo habían solicitado  ingresando datos de mi madre"/>
    <s v="Correo Electrónico"/>
    <s v="aychv1979@gmail.com"/>
    <s v=""/>
    <s v="965165380"/>
    <s v="CHILE"/>
    <s v="Entre 35 y 44"/>
    <s v="Media completa"/>
    <s v="Otros"/>
    <s v="Ley"/>
    <s v="Directo en el Organismo Administrador"/>
    <s v="No"/>
    <s v="otro"/>
    <s v="otro"/>
    <s v="Región de Aysén del Gral. Carlos Ibáñez del Campo"/>
    <s v="NO"/>
    <s v="Se prepara respuesta a personas de localidad de Tortel y se orienta donde debe hacer su reclamo, ya que no es materia de ISL"/>
    <s v="ID DE RECLAMO: 328154_x000a_FECHA RESPUESTA:28.09.2022_x000a_Estimada_x000a_Ana Yinia Chodil Vidal_x000a_Presente_x000a_Junto con saludar, a través del presente se da respuesta a su reclamo N° 328154 ingresado mediante nuestro formulario OIRS, referido a la molestia sobre posta de salud rural de comuna de Tortel por gestión de medicamentos._x000a_Este Instituto ha revisado su requerimiento, siendo posible informar mediante el presente lo siguiente:_x000a_El Instituto de Seguridad Laboral, es el organismo administrador del seguro de accidentes y enfermedades laborales, por ende, su caso al no ser de origen laboral debe ser direccionado al SERVICIO DE SALUD AYSEN, ya que las postas de salud rural son parte de ese organismo público._x000a_Visto lo anterior, indicamos a usted que puede ingresar a la página www.saludaysen.cl o dirigirse directamente a la OIRS del Servicio de Salud Aysén, que está ubicada en la calle Dr. Jorge Ibar 168, Coyhaique. Dicho lo anterior, y para brindarle una mejor orientación, nos contactamos con Ud. vía telefónica.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MARIO GARAY VEGA_x000a_DIRECCIÓN REGIONAL DE AYSEN_x000a_INSTITUTO DE SEGURIDAD LABORAL_x000a__x000a_JZC  _x000a__x000a_"/>
    <s v="Finalizado con respuesta favorable"/>
    <s v="328154"/>
    <x v="0"/>
  </r>
  <r>
    <s v="291300"/>
    <s v="Reclamos"/>
    <s v=""/>
    <s v="PATRICIA ANGELICA ACUñA BARRIGA"/>
    <s v="06/05/2022 11:30:20"/>
    <x v="6"/>
    <s v="17/05/2022 15:22:02"/>
    <s v="Preparación y Entrega de Respuesta"/>
    <s v="0"/>
    <s v="11"/>
    <s v="Corridos"/>
    <s v="Patricia Angelica Acuña Barriga"/>
    <s v="Etapa 3 de 3"/>
    <s v="18/05/2022"/>
    <x v="6"/>
    <s v="17/05/2022"/>
    <s v="06/05/2022"/>
    <s v="16.982.369-3"/>
    <s v=""/>
    <s v="Sandra Valentina Campos Herrera"/>
    <s v="Mujer"/>
    <s v="Región del Biobío"/>
    <s v="Concepción"/>
    <s v="savacampos.h@gmail.com"/>
    <s v="978924842"/>
    <s v="16.982.369-3"/>
    <s v=""/>
    <s v="Sandra Valentina Campos Herrera"/>
    <s v="Canal web"/>
    <s v="Estimados ISL, el motivo del presente es para para solicitar información respecto del estado de mis licencias médicas, la primera generada el 10 de marzo de 2022 y la segunda es correlativa a esa por 30 días más. comentar que he llamado reiteradas veces a call center solicitando información, sin obtener respuesta favorable, simplemente, &quot;su licencia está en trámite&quot;, además he enviado correos a biobio@isl.gob.cl solicitando mayor información, sin recibir resolución a mis consultas._x000a__x000a_Espero puedan resolver mis dudas lo antes posible, ya que estoy en espera del pago de dichas licencias por lo que imagino supondrán lo que significa no contar con dicho dinero._x000a__x000a_quedo atenta, gracias!"/>
    <s v="Correo Electrónico"/>
    <s v="savacampos.h@gmail.com"/>
    <s v=""/>
    <s v="978924842"/>
    <s v="CHILE"/>
    <s v="Entre 25 y 34"/>
    <s v="Universitaria completa"/>
    <s v="Prestaciones económicas: Tiempo de otorgamiento de subsidios"/>
    <s v="Ley"/>
    <s v="Directo en el Organismo Administrador"/>
    <s v="No"/>
    <s v="Trabajador dependiente protegido"/>
    <s v="Trabajador dependiente protegido"/>
    <s v="Región del Biobío"/>
    <s v="NO"/>
    <s v="Con fecha de hoy 17/05, se cierra reclamo y se da respuesta a usuario"/>
    <s v=""/>
    <s v="Finalizado con respuesta favorable"/>
    <s v="291300"/>
    <x v="0"/>
  </r>
  <r>
    <s v="291302"/>
    <s v="Reclamos"/>
    <s v=""/>
    <s v="Enrique Carrasco B"/>
    <s v="06/05/2022 11:39:25"/>
    <x v="6"/>
    <s v="03/06/2022 11:35:33"/>
    <s v="Preparación y Entrega de Respuesta"/>
    <s v="0"/>
    <s v="27"/>
    <s v="Corridos"/>
    <s v="Jose Luis Rojas Peralta"/>
    <s v="Etapa 3 de 3"/>
    <s v="18/05/2022"/>
    <x v="5"/>
    <s v="03/06/2022"/>
    <s v="06/05/2022"/>
    <s v="18.315.269-6"/>
    <s v=""/>
    <s v="Juan Opazo"/>
    <s v="Hombre"/>
    <s v="Región Metropolitana de Santiago"/>
    <s v="Puente Alto"/>
    <s v="juan.opazoe@gmail.com"/>
    <s v="951203188"/>
    <s v="18.315.269-6"/>
    <s v=""/>
    <s v="Juan Opazo"/>
    <s v="Canal web"/>
    <s v="Junto con saludar, quisiera establecer un reclamo debido a mi atención en el hospital del trabajador y más en específico hacia el Dr. Carlos Rojas. El día 5/05/2022 tuve cita médica en el hospital del trabajador, en dicha cita el Dr. Carlos Rojas me manifiesta (como en reiteradas ocasiones) que me va a dar el alta porque yo ya estoy capacitado para volver al trabajo, siendo que no es así. Me informa que mi condición médica ya es &quot;secuelar&quot; (palabra que viene ocupando desde la primera vez que me dio el alta en septiembre de 2020) y que ya no necesito el reposo. Yo le digo, que para mi, el reposo lo necesito sólo para mantener una continuidad en mis terapias y de una vez por todas poder rehabilitarme y volver al trabajo (y si, ha habido muchísimo avance desde que el quiso darme el alta hasta el día de hoy), ya que aún no me siento con las capacidades físicas de retornar a mi trabajo. El Dr. me reitera que mi situación es &quot;secuelar&quot; y me menciona que si no me siento capacitado para volver a mi trabajo que me busque otro trabajo (primer reclamo hacia su persona). Luego, de discutirle a él el tema de mi alta (debido a que uno, necesito las terapias para seguir con mi avance; dos, no estoy con la capacidad física para retornar a mis labores y tres, es la única forma que tengo de no perder la continuidad de las terapias, ya que los controles son mensuales y es más rápido volver a activar nuevos ciclos de terapia), le menciono que al fin y al cabo mi retraso se debe a una negligencia por parte de él y del hospital y me responde, diciendo (quizás parafraseando un poco y por como lo entendí yo) que el que tuvo el accidente fui yo, que la culpa del accidente era mía y que el hizo muy bien su trabajo (segundo reclamo hacia él). Esto último (de que si hizo mal su trabajo) se debe a que él cuando me dio el alta en septiembre de 2020 me informó que me estaba dando el alta debido a que mi hueso había consolidado en un 55% o más, no había dolor y no había signos de que el clavo endomedular y los tornillos se hallan movido. Yo le dije que entendía que el hueso estuviera bien (se supone), pero que también necesitaba recuperar mis músculos (dado que cojeaba demasiado en ese entonces) y aún así me dio el alta igual; lo que causo que yo estuviera sin terapia por unos meses hasta que fui reintegrado debido a los muchos reclamos que hice y de ahí en más me atendió el Dr. Ignacio Lasso. Esto hasta que nuevamente en abril-mayo de 2021 me volviera a atender Carlos Rojas y nuevamente me menciona lo mismo; que me dará el alta por las razones ya mencionadas, pero esta vez discutí con él el tema y logré que me diera las terapias y mantuviera el reposo (por las razones antes mencionadas). Luego de esto, en julio me atiende un Dr. que nunca me había atendido y me menciona que al ver mi radiografía el creía que se iba a evaluar la posibilidad de operarme debido a que mi hueso no había consolidado. No me alcanza para seguir con el reclamo, espero me contacte alguien paraterminarlo"/>
    <s v="Via Teléfonica"/>
    <s v="juan.opazoe@gmail.com"/>
    <s v=""/>
    <s v="951203188"/>
    <s v="CHILE"/>
    <s v="Entre 25 y 34"/>
    <s v="Universitaria incompleta"/>
    <s v="Prestaciones médicas: Atención hospitalaria"/>
    <s v="Ley"/>
    <s v="Directo en el Organismo Administrador"/>
    <s v="Si"/>
    <s v="Trabajador dependiente protegido"/>
    <s v="Trabajador dependiente protegido"/>
    <s v="Región Metropolitana de Santiago"/>
    <s v="NO"/>
    <s v="Respuesta Enviada por CRM al correo juan.opazoe@gmail.com "/>
    <s v=""/>
    <s v="Finalizado con respuesta favorable"/>
    <s v="291302"/>
    <x v="0"/>
  </r>
  <r>
    <s v="328160"/>
    <s v="Reclamos"/>
    <s v=""/>
    <s v="PATRICIA ANGELICA ACUñA BARRIGA"/>
    <s v="26/09/2022 15:59:18"/>
    <x v="5"/>
    <s v="24/10/2022 17:11:30"/>
    <s v="Preparación y Entrega de Respuesta"/>
    <s v="0"/>
    <s v="28"/>
    <s v="Corridos"/>
    <s v="Patricia Angelica Acuña Barriga"/>
    <s v="Etapa 3 de 3"/>
    <s v="08/10/2022"/>
    <x v="8"/>
    <s v="24/10/2022"/>
    <s v="26/09/2022"/>
    <s v="18.135.545-K"/>
    <s v=""/>
    <s v="Manuel Lozano Neira"/>
    <s v="Hombre"/>
    <s v="Región del Biobío"/>
    <s v="Lota"/>
    <s v="mlozano_n@gmail.com"/>
    <s v="97823308"/>
    <s v="18.135.545-K"/>
    <s v=""/>
    <s v="Manuel Lozano Neira"/>
    <s v="Canal web"/>
    <s v="Realizo esta denuncia porque les estan ROBANDO al Instituto de Seguridad Laboral, por ende al Estado de Chile y a todos los chilenos. El Hospital Clínico del Sur de Concepción, cuenta con un proveedor de transportes Guillermo Aguedo Veliz  que en complicidad con el Gerente Juan Pablo Stemberga Cruz dicen realizar transportes de pacientes en Ambulancias y/o vehiculos legalmente regularizados para el servicio de transportes. La realidad, es que la empresa que se encuentra prestando el servicio de trasnportes propiedad de Guillermo Aguedo Veliz NO REALIZA LOS TRASLADOS EN AMBULANCIAS COMO LOS COBRA, realiza los traslados de pacientes en autos particulares sin ningún tipo de regulación, ADEMÁS DE COBROS DE TRASLADOS QUE NUNCA SE REALIZARON. Todos los cobros de estos servicios de traslados son tarifados según el precio que cobraría una ambulancia. El proveedor Guillermo Aguedo Veliz fue jefe de recursos humanos del Hospital Clínico del Sur, lo que hace un par de años dejó de ser así por su renuncia voluntaria. Hace ya 5 meses que volvío como proveedor de transportes, con la venia y la autorización del Gerente Juan Pablo Stemberga Cruz, por lo que no cabe duda que existe un completa complicidad entre estas dos personas para crear un negocio fraudulento que roba los Recursos del Instituto de Seguridad Laboral. Espero se tomé en cuenta esta denuncia y se investigue ahora y hacia atras incluso, puesto que hace aproximadamente 6 meses que llevan operando de esta manera, ya se han cobrado entre 35 y 40 millones de pesos, sino mas."/>
    <s v="Correo Electrónico"/>
    <s v="mlozano_n@gmail.com"/>
    <s v=""/>
    <s v="97823308"/>
    <s v="CHILE"/>
    <s v="Entre 25 y 34"/>
    <s v="Media técnica completa"/>
    <s v="Otros"/>
    <s v="Ley"/>
    <s v="Directo en el Organismo Administrador"/>
    <s v="Si"/>
    <s v="Trabajador no protegido"/>
    <s v="Trabajador no protegido"/>
    <s v="Región del Biobío"/>
    <s v="NO"/>
    <s v="Se sube a CRM Acta reclamo Desistido ID 328160, correo indicado es erróneo y el teléfono de contacto se encuentra fuera de servicio."/>
    <s v=""/>
    <s v="Finalizado con respuesta favorable"/>
    <s v="328160"/>
    <x v="0"/>
  </r>
  <r>
    <s v="291299"/>
    <s v="Reclamos"/>
    <s v=""/>
    <s v="Enrique Carrasco B"/>
    <s v="06/05/2022 11:15:21"/>
    <x v="6"/>
    <s v="01/06/2022 10:52:07"/>
    <s v="Preparación y Entrega de Respuesta"/>
    <s v="0"/>
    <s v="25"/>
    <s v="Corridos"/>
    <s v="Jose Luis Rojas Peralta"/>
    <s v="Etapa 3 de 3"/>
    <s v="18/05/2022"/>
    <x v="5"/>
    <s v="01/06/2022"/>
    <s v="06/05/2022"/>
    <s v="15.724.162-1"/>
    <s v=""/>
    <s v="ALEJANDRO AGUILAR MARQUEZ"/>
    <s v="Hombre"/>
    <s v="Región Metropolitana de Santiago"/>
    <s v="Pudahuel"/>
    <s v="aaguilarmarquez@gmail.com"/>
    <s v="993206859"/>
    <s v="44.273.270-1"/>
    <s v=""/>
    <s v="YAHAIRA LEON ARTEAGA"/>
    <s v="Canal web"/>
    <s v="NECESITAMOS TENER FECHA DE PAGO DE LM 2-60628985 DE TRABAJADORA YAHAIRA LEON ARTEAGA [44.273.270-1] ESTA FUE EMITIDA EL 23-03-2022"/>
    <s v="Correo Electrónico"/>
    <s v="aaguilarmarquez@gmail.com"/>
    <s v=""/>
    <s v="993206859"/>
    <s v="CHILE"/>
    <s v="Entre 35 y 4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aaguilarmarquez@gmail.com"/>
    <s v=""/>
    <s v="Finalizado con respuesta favorable"/>
    <s v="291299"/>
    <x v="0"/>
  </r>
  <r>
    <s v="326126"/>
    <s v="Reclamos"/>
    <s v=""/>
    <s v="PATRICIA ANGELICA ACUñA BARRIGA"/>
    <s v="22/08/2022 12:29:03"/>
    <x v="2"/>
    <s v="26/09/2022 15:34:48"/>
    <s v="Preparación y Entrega de Respuesta"/>
    <s v="0"/>
    <s v="35"/>
    <s v="Corridos"/>
    <s v="Patricia Angelica Acuña Barriga"/>
    <s v="Etapa 3 de 3"/>
    <s v="03/09/2022"/>
    <x v="7"/>
    <s v="26/09/2022"/>
    <s v="22/08/2022"/>
    <s v="26.855.992-2"/>
    <s v=""/>
    <s v="Franyer Manuel Landaeta Colmenares"/>
    <s v="Hombre"/>
    <s v="Región del Biobío"/>
    <s v="Los Ángeles"/>
    <s v="frayerlan0691@gmail.com"/>
    <s v="973611795"/>
    <s v="26.855.992-2"/>
    <s v=""/>
    <s v="Franyer Manuel Landaeta Colmenares"/>
    <s v="Canal web"/>
    <s v="Estimados, quisiera quejarme por mi situación actual vivida en Hospital de Los Ángeles. Primero comenzar indicando que llegué a urgencias de este mismo por el corte de falange del pulgar en el trabajo, llegue a las 11:30 am del 12/08/22 con mi situación relativamente grave, me subieron a piso de pabellón a eso de las 22:00 pm y tanto mas tarde entre las 00: y 02:00 am recién me ingresaron a pabellón para intervenirme, resultado? la amputación de la falange de mi dedo pulgar izquierdo realizada por el TRAUMATOLOGO Sebastián Lizama Leñero, sin antes habérmelo informado, y resulta que ahora que me estoy atendiendo en el Hospital Clínico del Sur gracias a ustedes me instruyen mas en el tema y me informo que mi dedo se podía reconstruir de todas formas, por ende este reclamo va con el fin de hacer saber. para mi, la negligencia otorgada por el hospital por haberme tenido tantas horas ahí sin intervenirme para mas encima perder parte de mi dedo que jamas en la vida volveré a ser el mismo, reclamo la pésima atención del Dr. y repito, me cortaron el dedo sin haber necesidad."/>
    <s v="Correo Electrónico"/>
    <s v="frayerlan0691@gmail.com"/>
    <s v=""/>
    <s v="973611795"/>
    <s v="VENEZUELA"/>
    <s v="Entre 25 y 34"/>
    <s v="Universitaria completa"/>
    <s v="Prestaciones médicas: Tiempos de espera"/>
    <s v="Ley"/>
    <s v="Directo en el Organismo Administrador"/>
    <s v="Si"/>
    <s v="Trabajador dependiente protegido"/>
    <s v="Trabajador dependiente protegido"/>
    <s v="Región del Biobío"/>
    <s v="SI"/>
    <s v="Se cierra caso con fecha 26/09 y se adjunta carta subida a CRM como respaldo."/>
    <s v=""/>
    <s v="Finalizado con respuesta favorable"/>
    <s v="326126"/>
    <x v="0"/>
  </r>
  <r>
    <s v="291304"/>
    <s v="Reclamos"/>
    <s v=""/>
    <s v="Enrique Carrasco B"/>
    <s v="06/05/2022 13:01:59"/>
    <x v="6"/>
    <s v="23/05/2022 12:52:17"/>
    <s v="Preparación y Entrega de Respuesta"/>
    <s v="0"/>
    <s v="16"/>
    <s v="Corridos"/>
    <s v="Jose Luis Rojas Peralta"/>
    <s v="Etapa 3 de 3"/>
    <s v="18/05/2022"/>
    <x v="6"/>
    <s v="23/05/2022"/>
    <s v="06/05/2022"/>
    <s v="13.259.558-5"/>
    <s v=""/>
    <s v="JIMMY ALEJANDRO BERRIOS SALFATE"/>
    <s v="Hombre"/>
    <s v="Región Metropolitana de Santiago"/>
    <s v="Lampa"/>
    <s v="beriosjimmy@gmail.com"/>
    <s v="974591467"/>
    <s v="13.259.558-5"/>
    <s v=""/>
    <s v="JIMMY ALEJANDRO BERRIOS SALFATE"/>
    <s v="Canal web"/>
    <s v="LM EMITIDA CON FECHA 29-03-2022 Y AUN SIN QUE SE ME PAGUE"/>
    <s v="Correo Electrónico"/>
    <s v="beriosjimmy@gmail.com"/>
    <s v=""/>
    <s v="974591467"/>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beriosjimmy@gmail.com"/>
    <s v=""/>
    <s v="Finalizado con respuesta favorable"/>
    <s v="291304"/>
    <x v="0"/>
  </r>
  <r>
    <s v="291307"/>
    <s v="Reclamos"/>
    <s v=""/>
    <s v="Enrique Carrasco B"/>
    <s v="06/05/2022 13:48:28"/>
    <x v="6"/>
    <s v="24/05/2022 16:30:21"/>
    <s v="Preparación y Entrega de Respuesta"/>
    <s v="0"/>
    <s v="18"/>
    <s v="Corridos"/>
    <s v="Jose Luis Rojas Peralta"/>
    <s v="Etapa 3 de 3"/>
    <s v="18/05/2022"/>
    <x v="6"/>
    <s v="24/05/2022"/>
    <s v="06/05/2022"/>
    <s v="16.050.790-k"/>
    <s v=""/>
    <s v="Exequiel Muñoz Aravena"/>
    <s v="Hombre"/>
    <s v="Región Metropolitana de Santiago"/>
    <s v="Puente Alto"/>
    <s v="exe_munoz@hotmail.com"/>
    <s v="933439802"/>
    <s v="16.050.790-k"/>
    <s v=""/>
    <s v="Exequiel Muñoz Aravena"/>
    <s v="Canal Sucursal"/>
    <s v="Pago de licencias Folio 1-40199025 y 9785389-4  con fechas de recepción del 23/03/2022 y  25/03/2022, en consulta previa me indicaron que deberían ser pagadas a en un plazo máximo de 30 días desde su recepción y ya han pasado mas de 40 días._x000a_Por favor indicar fecha de pago de ambas licencias."/>
    <s v="Correo Electrónico"/>
    <s v="exe_munoz@hotmail.com"/>
    <s v=""/>
    <s v="933439802"/>
    <s v="CHILE"/>
    <s v="Entre 35 y 44"/>
    <s v="Universitar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exe_munoz@hotmail.com"/>
    <s v=""/>
    <s v="Finalizado con respuesta favorable"/>
    <s v="291307"/>
    <x v="0"/>
  </r>
  <r>
    <s v="291316"/>
    <s v="Reclamos"/>
    <s v=""/>
    <s v="Enrique Carrasco B"/>
    <s v="07/05/2022 21:39:14"/>
    <x v="6"/>
    <s v="26/05/2022 13:34:21"/>
    <s v="Preparación y Entrega de Respuesta"/>
    <s v="0"/>
    <s v="18"/>
    <s v="Corridos"/>
    <s v="Jose Luis Rojas Peralta"/>
    <s v="Etapa 3 de 3"/>
    <s v="19/05/2022"/>
    <x v="6"/>
    <s v="26/05/2022"/>
    <s v="07/05/2022"/>
    <s v="18.547.889-0"/>
    <s v=""/>
    <s v="Nicole Gómez"/>
    <s v="Mujer"/>
    <s v="Región Metropolitana de Santiago"/>
    <s v="Cerro Navia"/>
    <s v="gomeznicol31@gmail.com"/>
    <s v="950778921"/>
    <s v="18.547.889-0"/>
    <s v=""/>
    <s v="Nicole Gómez"/>
    <s v="Canal web"/>
    <s v="Solicito el pago de mi licencia médica del mes de febrero por 13 días esto ya me a superado. Toda mi incapacidad laboral e tenido problemas con los pagos. Esto es denigrante como persona el estar mendigando lo poco que te pagan._x000a_Exijo el pago mi pagoooo!!!! Ya parece una vurla"/>
    <s v="Correo Electrónico"/>
    <s v="gomeznicol31@gmail.com"/>
    <s v=""/>
    <s v="950778921"/>
    <s v="CHILE"/>
    <s v="Entre 25 y 34"/>
    <s v="Media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gomeznicol31@gmail.com"/>
    <s v=""/>
    <s v="Finalizado con respuesta favorable"/>
    <s v="291316"/>
    <x v="0"/>
  </r>
  <r>
    <s v="326132"/>
    <s v="Reclamos"/>
    <s v=""/>
    <s v="PATRICIA ANGELICA ACUñA BARRIGA"/>
    <s v="22/08/2022 13:25:27"/>
    <x v="2"/>
    <s v="06/09/2022 17:20:14"/>
    <s v="Preparación y Entrega de Respuesta"/>
    <s v="0"/>
    <s v="15"/>
    <s v="Corridos"/>
    <s v="Patricia Angelica Acuña Barriga"/>
    <s v="Etapa 3 de 3"/>
    <s v="03/09/2022"/>
    <x v="7"/>
    <s v="06/09/2022"/>
    <s v="22/08/2022"/>
    <s v="17.206.034-k"/>
    <s v=""/>
    <s v="Pablo Sanhueza"/>
    <s v="Hombre"/>
    <s v="Región del Biobío"/>
    <s v="Concepción"/>
    <s v="pablosanhuezacruces@gmail.com"/>
    <s v="982090814"/>
    <s v="17.206.034-k"/>
    <s v=""/>
    <s v="Pablo Sanhueza"/>
    <s v="Canal web"/>
    <s v="Todos los meses ha sido un fiasco obtener mi certificado de afiliación al ISL que me exigen en mi trabajo para pagar mi boleta de honorarios. He tenido que ir presencial junio y julio, en cada ocasión me tuvieron que registrar desde cero, yo me he registrado 2 o 3 veces online y aún no me permite obtener mi certificado en línea, para peor, cuando voy a Previred me aparece que no estoy registrado en el ISL lo que vuelve mas incomodo continuar tratando con Uds. Me he contactado 2 veces con ejecutivas por videollamada que no han podido solucionar mi problema, ellas con toda su disposición evidencian que no aparezco registrado y debo ir a la oficina de Concepción nuevamente. Lo peor es que su plataforma es tan engorrosa y desactualizada que tienen un enlace el cual arroja ERROR 404, para llegar a la sesión y registro, hay 2 plataformas distintas, una que funciona y la otra que no pero solo puedo llegar ingresando textual en el buscador de Google, para su verificación les dejo el enlace con error donde pueden apreciar al final de la página, en la pestaña EN LINEA que los dirigirá a una página con error, una vez mas sumamente inoperante su plataforma, lo mejor es el servicio por videollamada que al menos me dieron un correo de la oficina regional. Que terrible todos los meses registrarme e intentar aparecer nuevamente. Les dejo el enlace de la página desactualizada que al parecer ni se habían dado cuenta:_x000a_https://www2.isl.gob.cl/solicitud-de-certificado-de-afiliacion-2/"/>
    <s v="Correo Electrónico"/>
    <s v="pablosanhuezacruces@gmail.com"/>
    <s v=""/>
    <s v="982090814"/>
    <s v="CHILE"/>
    <s v="Entre 25 y 34"/>
    <s v="Universitaria completa"/>
    <s v="Otros"/>
    <s v="Ley"/>
    <s v="Directo en el Organismo Administrador"/>
    <s v="Si"/>
    <s v="Trabajador independiente protegido"/>
    <s v="Trabajador independiente protegido"/>
    <s v="Región del Biobío"/>
    <s v="NO"/>
    <s v="Se sube respaldo de respuesta a CRM y se cierra el caso hoy 06/09."/>
    <s v=""/>
    <s v="Finalizado con respuesta favorable"/>
    <s v="326132"/>
    <x v="0"/>
  </r>
  <r>
    <s v="330228"/>
    <s v="Reclamos"/>
    <s v=""/>
    <s v="PATRICIA ANGELICA ACUñA BARRIGA"/>
    <s v="27/10/2022 15:55:31"/>
    <x v="4"/>
    <s v="28/10/2022 15:50:46"/>
    <s v="Preparación y Entrega de Respuesta"/>
    <s v="6"/>
    <s v="7"/>
    <s v="Corridos"/>
    <s v="Patricia Angelica Acuña Barriga"/>
    <s v="Etapa 2 de 3"/>
    <s v="08/11/2022"/>
    <x v="4"/>
    <s v=""/>
    <s v="27/10/2022"/>
    <s v="14.535.721-7"/>
    <s v=""/>
    <s v="Roberto Cifuentes Rojas"/>
    <s v="Hombre"/>
    <s v="Región del Biobío"/>
    <s v="Chiguayante"/>
    <s v="ing.r.c.rojas@gmail.com"/>
    <s v="968256342"/>
    <s v="14.535.721-7"/>
    <s v=""/>
    <s v="Roberto Cifuentes Rojas"/>
    <s v="Canal web"/>
    <s v="Junto con saludar envío el siguiente correo para comunicar, expresar mi preocupación Y RECLAMO FORMAL, respecto al proceso de evaluación por sospecha de enfermedad profesional, debido a lo siguiente:_x000a__x000a_-_x0009_El día lunes 24 de noviembre del 2022, comenzó a circular en la dirección del servicio de salud concepción, los nombres de los testigos a declarar mis testigos como afectado. _x000a__x000a_-_x0009_Dicho hecho, resulta a lo menos extraño siendo que aun no se ha generado el contacto por parte de ESACHS con los mismos, siendo aún más grave, ya que en la primera citación con doctora ACHS, se solicitó expresamente la reserva de identidad, esto debido a la delicada y compleja situación que me encuentro viviendo tanto en el ámbito laboral como de salud ya que en este caso el agente estresor es la encargada de llevar los procesos de coordinación de las EPT, es importante mencionar que al ser el encargado históricamente yo como funcionario de la dirección del servicio de salud concepción y coordinador de las EPT (hasta agosto del 2022), conozco muy bien los procesos, es por lo mismo que se solicitó expresamente y recalco al prestador la reserva de identidad de los testigos _x000a__x000a_-_x0009_Asimismo, también expreso que dicha vulneración de derechos ha repercutido e incrementado fuertemente mi estado de ánimo debido a la angustia, preocupación, incertidumbre, ansiedad, trastornos del sueño debido a que constantemente pienso que puedo ser removido de mis funciones además de distintos problemas de salud relacionado a dolor de cabeza, irritabilidad, tristeza, dificultad para concentrarme, tensión en zona de cuello y espalda._x000a__x000a_-_x0009_Por otra parte, dicha preocupación se basa además en que eventualmente podría quedar sin testigos debido a la filtración de información al empleador que puede resultar perjudicial para el proceso de evaluación o represarías por parte de la dirección del servicio de salud en contra de los testigos aportados testigos quedando indefenso frente al proceso de calificación, _x000a__x000a_Por lo anteriormente expuesto y conforme a lo dispuesto en el compendio de normas del seguro social de accidentes del trabajo y enfermedades profesionales, libro III. Denuncias de calificación y evaluación de incapacidades permanentes titulo III. Calificación de enfermedades profesionales, vengo en solicitar pronunciamiento respecto a la irregularidad, de la filtración de testigos aportados con el fin de llevar el proceso de forma normal respecto al peritaje y coordinación,"/>
    <s v="Correo Electrónico"/>
    <s v="ing.r.c.rojas@gmail.com"/>
    <s v=""/>
    <s v="968256342"/>
    <s v="CHILE"/>
    <s v="Entre 35 y 44"/>
    <s v="Postgrado"/>
    <s v="Calificación de accidentes y enfermedades profesionales"/>
    <s v="Ley"/>
    <s v="SUSESO"/>
    <m/>
    <s v="Trabajador dependiente protegido"/>
    <s v="Trabajador dependiente protegido"/>
    <s v="Región del Biobío"/>
    <s v="SI"/>
    <m/>
    <m/>
    <m/>
    <s v="330228"/>
    <x v="1"/>
  </r>
  <r>
    <s v="291312"/>
    <s v="Reclamos"/>
    <s v=""/>
    <s v="PATRICIA ANGELICA ACUñA BARRIGA"/>
    <s v="06/05/2022 15:33:55"/>
    <x v="6"/>
    <s v="17/05/2022 16:17:58"/>
    <s v="Preparación y Entrega de Respuesta"/>
    <s v="0"/>
    <s v="11"/>
    <s v="Corridos"/>
    <s v="Patricia Angelica Acuña Barriga"/>
    <s v="Etapa 3 de 3"/>
    <s v="18/05/2022"/>
    <x v="6"/>
    <s v="17/05/2022"/>
    <s v="06/05/2022"/>
    <s v="27.108.875-2"/>
    <s v=""/>
    <s v="DUSMARY ANDRADE"/>
    <s v="Mujer"/>
    <s v="Región del Biobío"/>
    <s v="Concepción"/>
    <s v="dusmaryandrade23@gmail.com"/>
    <s v="977957770"/>
    <s v="27.108.875-2"/>
    <s v=""/>
    <s v="DUSMARY ANDRADE"/>
    <s v="Canal web"/>
    <s v="Estimados, quiero apelar por el pago de mi licencia la cual no fue aceptada por la tramitación fuera de plazo de mi empleador. Por favor quiero recurrir a apelar sobre el pago ya que tengo que pagar arriendo, alimentación y locomoción, y por sobre todo ya que no paso por mis manos la tramitación fuera de plazo. Desde ya les agradezco y espero puedan acoger mi solicitud."/>
    <s v="Correo Electrónico"/>
    <s v="dusmaryandrade23@gmail.com"/>
    <s v=""/>
    <s v=""/>
    <s v="CHILE"/>
    <s v="Entre 35 y 44"/>
    <s v="Media completa"/>
    <s v="Prestaciones económicas: Tiempo de otorgamiento de subsidios"/>
    <s v="Ley"/>
    <s v="Directo en el Organismo Administrador"/>
    <s v="No"/>
    <s v="Trabajador dependiente protegido"/>
    <s v="Trabajador dependiente protegido"/>
    <s v="Región del Biobío"/>
    <s v="NO"/>
    <s v="Se sube respaldo a CRM con fecha  17/05 y se cierra caso."/>
    <s v=""/>
    <s v="Finalizado con respuesta favorable"/>
    <s v="291312"/>
    <x v="0"/>
  </r>
  <r>
    <s v="326131"/>
    <s v="Reclamos"/>
    <s v=""/>
    <s v="Minerva Castañeda M"/>
    <s v="22/08/2022 13:20:15"/>
    <x v="2"/>
    <s v="30/09/2022 15:42:43"/>
    <s v="Preparación y Entrega de Respuesta"/>
    <s v="0"/>
    <s v="39"/>
    <s v="Corridos"/>
    <s v="Cristian Chavez Liempi"/>
    <s v="Etapa 3 de 3"/>
    <s v="03/09/2022"/>
    <x v="7"/>
    <s v="30/09/2022"/>
    <s v="22/08/2022"/>
    <s v="13.113.413-4"/>
    <s v=""/>
    <s v="CARLOS FRIGERIO FUENTES"/>
    <s v="Hombre"/>
    <s v="Región de La Araucanía"/>
    <s v="Temuco"/>
    <s v="frigerio_1975@hotmail.com"/>
    <s v="999759773"/>
    <s v="13.113.413-4"/>
    <s v=""/>
    <s v="CARLOS FRIGERIO FUENTES"/>
    <s v="Canal telefónico"/>
    <s v="Mediante la siguiente informo a ustedes que efectué una denuncia por enfermedad laboral en la cual tuve atención el médico tratante en la ACHS y mi reclamo es el siguiente: el día jueves 18/08/2022 el médico me atiende y me revisa y manifiesta que en mi columna cervical pueden existir dos hernias en las cuales el me manifiesta que esa información vuelve al isl para seguir el tratamiento y estudios posteriores. por lo que el no toma en cuenta el trabajo realizado por mi que es conducir un vehículo menos de transporte privado, por lo que el me da una receta de siete días de medicamentos que por normativa de transito y recomendación de las autoridades no se deberían consumir en el trabajo de conducción (tramadol y u medicamento derivado de clonazepam) y médico tratante no entrega licencia médica, etc. Que ustedes podrán averiguar. Eso a mi parecer es una falta a la normativa de transito actuales que tienen que ser revisadas y otorgar dicho descanso o licencia a trabajos de alto riesgo que el paciente pueda tener. _x000a__x000a_Dejo nota para su conocimiento que si llegado el caso de tener un accidente de transito bajo los efectos de estos medicamentos, haré responsable directamente a ISL por no otorgar el descanso necesario para este tipo de trabajo y las medidas. _x000a__x000a_Atentamente, esperando una respuesta y solución al caso _x000a_Carlos Frigerio"/>
    <s v="Correo Electrónico"/>
    <s v="frigerio_1975@hotmail.com"/>
    <s v=""/>
    <s v="999759773"/>
    <s v="CHILE"/>
    <s v="Entre 45 y 54"/>
    <s v="Media técnica completa"/>
    <s v="Prestaciones médicas: Atención ambulatoria"/>
    <s v="Ley"/>
    <s v="Directo en el Organismo Administrador"/>
    <s v="Si"/>
    <s v="Trabajador dependiente protegido"/>
    <s v="Trabajador dependiente protegido"/>
    <s v="Región de La Araucanía"/>
    <s v="SI"/>
    <s v="se deriva con fecha 31-08-2022 a unidad de salud laboral_x000a_se hace requerimiento de prorroga_x000a_se da respuesta 28-09-2022 desde salud laboral_x000a_con fecha 29-09-2022 se da visto bueno por DR_x000a_con fecha 30-09-2022 se da respuesta a usuaria. "/>
    <s v="Estimado_x000a_CARLOS FRIGERIO FUENTES_x000a_Presente_x000a_Junto con saludar, a través del presente se da respuesta a su reclamo N° 326131 ingresado mediante nuestro_x000a_formulario OIRS, referido a prestaciones médicas._x000a_Este Instituto ha revisado su requerimiento, siendo posible informar mediante el presente lo siguiente:_x000a_Se procedió a solicitar información al prestador médico ACHS, con el fin de poder dar una respuesta ante su_x000a_solicitud respecto a su solicitud._x000a_Médico tratante nos informa que:_x000a_1. Los medicamentos se indicaron para manejo del dolor. Algunos de ellos pueden generar algún grado de_x000a_somnolencia en algunos pacientes, por lo que se indicaron para uso solo durante la noche. Cuando dicho_x000a_efecto ocurre o persiste al despertar, es preferible la no utilización del mismo, por lo que en las_x000a_indicaciones médicas entregadas se explica y además se deja indicado un control SOS, de tal manera que_x000a_ante cualquier eventualidad o no mejora sus síntomas, pueda re consultar en la agencia más cercana a su_x000a_domicilio._x000a_2. Además, se señala que, a usted se le indicó que ante cualquier síntoma o estado que altere su salud,_x000a_puede concurrir a la agencia ACHS más cercana a domicilio._x000a_De igual forma, como ISL , una vez recibido su reclamo nuestra unidad de Auditoría y Contraloría realizó los_x000a_alcances y llamados de atención respectivos a las jefaturas técnicas del prestador médico ACHS, con el fin que se_x000a_generen las acciones necesarias que eviten que este tipo de situaciones se repitan._x000a_Una vez notificado el prestador médico se le citó de nuevo a una evaluación médica con el fin de realizar las_x000a_modificaciones en el tratamiento e indicaciones médicas respectivas acorde._x000a_Por otra parte, con fecha 01-09-2022, desafortunadamente fue calificada su patología como no laboral, por lo cual,_x000a_en caso de persistir con síntomas y/o requerir otras prestaciones de salud, debe dirigirse al centro de salud más_x000a_cercano acorde a su sistema de previsión de salud (Fonasa/Isapr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326131"/>
    <x v="0"/>
  </r>
  <r>
    <s v="328178"/>
    <s v="Reclamos"/>
    <s v=""/>
    <s v="Elena Villarroel Cortes"/>
    <s v="26/09/2022 17:21:28"/>
    <x v="5"/>
    <s v="30/09/2022 12:32:07"/>
    <s v="Preparación y Entrega de Respuesta"/>
    <s v="0"/>
    <s v="3"/>
    <s v="Corridos"/>
    <s v="Elena Maritza Villarroel Cortes"/>
    <s v="Etapa 3 de 3"/>
    <s v="08/10/2022"/>
    <x v="7"/>
    <s v="30/09/2022"/>
    <s v="26/09/2022"/>
    <s v="27.062.551-7"/>
    <s v=""/>
    <s v="Darmaris Dudamel"/>
    <s v="Mujer"/>
    <s v="Región de Coquimbo"/>
    <s v="La Serena"/>
    <s v="darmarisdudamel@gmail.com"/>
    <s v="949979695"/>
    <s v="27.062.551-7"/>
    <s v=""/>
    <s v="Darmaris Dudamel"/>
    <s v="Canal web"/>
    <s v="Saludos. Realicé una consulta N° 327869, la cual obtuve respuesta pero no cumple con lo solicitado. Ya que mi solicitud se refiere a conocer la fecha que fue pagada una licencia médica por Covid-19. Necesito información sobre la fecha de deposito a mi persona, y la fecha de pago de las cotizaciones previsionales._x000a_Agradezco compresión a mi requerimiento. Muchas gracias."/>
    <s v="Correo Electrónico"/>
    <s v="darmarisdudamel@gmail.com"/>
    <s v=""/>
    <s v="949979695"/>
    <s v="VENEZUELA"/>
    <s v="Entre 25 y 34"/>
    <s v="Media 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328178"/>
    <x v="0"/>
  </r>
  <r>
    <s v="289276"/>
    <s v="Reclamos"/>
    <s v=""/>
    <s v="Enrique Carrasco B"/>
    <s v="01/03/2022 12:31:44"/>
    <x v="7"/>
    <s v="18/03/2022 10:13:26"/>
    <s v="Preparación y Entrega de Respuesta"/>
    <s v="0"/>
    <s v="16"/>
    <s v="Corridos"/>
    <s v="Rodrigo Perez Flores"/>
    <s v="Etapa 3 de 3"/>
    <s v="13/03/2022"/>
    <x v="9"/>
    <s v="18/03/2022"/>
    <s v="01/03/2022"/>
    <s v="13.032.407-k"/>
    <s v=""/>
    <s v="Oscar Avila Salas"/>
    <s v="Hombre"/>
    <s v="Región Metropolitana de Santiago"/>
    <s v="Pudahuel"/>
    <s v="oafabian25@gmail.com"/>
    <s v="987876799"/>
    <s v="13.032.407-k"/>
    <s v=""/>
    <s v="Oscar Avila Salas"/>
    <s v="Canal telefónico"/>
    <s v="Solicita dejar reclamo por tardanza injustificada de la Región por la tardanza en la gestión de la Licencia Médica. Se detecta que la LME Nro 64886013-7 recien paso a su flujo normal fecha 25/02/2022 por lo cual incurre en una tardanza para el pago de la misma. Trabajador indica que encuentra inaceptable esta situación ya eso conlleva en un retraso en el pago de su subsidio. A petición del trabajador se ingresa el correspondiente reclamo."/>
    <s v="Via Teléfonica"/>
    <s v="oafabian25@gmail.com"/>
    <s v=""/>
    <s v="987876799"/>
    <s v="CHILE"/>
    <s v="Entre 45 y 54"/>
    <s v="Universitaria incompleta"/>
    <s v="Prestaciones económicas: Tiempo de otorgamiento de subsidios"/>
    <s v="Ley"/>
    <s v="Directo en el Organismo Administrador"/>
    <s v="Si"/>
    <s v="Trabajador dependiente protegido"/>
    <s v="Trabajador dependiente protegido"/>
    <s v="Región Metropolitana de Santiago"/>
    <s v="NO"/>
    <s v="se consulta a JAO respecto a caso_x000a_289453"/>
    <s v=""/>
    <s v="Finalizado con respuesta favorable"/>
    <s v="289276"/>
    <x v="0"/>
  </r>
  <r>
    <s v="328189"/>
    <s v="Reclamos"/>
    <s v=""/>
    <s v="Enrique Carrasco B"/>
    <s v="26/09/2022 18:13:32"/>
    <x v="5"/>
    <s v="05/10/2022 15:34:57"/>
    <s v="Preparación y Entrega de Respuesta"/>
    <s v="0"/>
    <s v="8"/>
    <s v="Corridos"/>
    <s v="Jose Luis Rojas Peralta"/>
    <s v="Etapa 3 de 3"/>
    <s v="08/10/2022"/>
    <x v="8"/>
    <s v="05/10/2022"/>
    <s v="26/09/2022"/>
    <s v="16.070.568-k"/>
    <s v=""/>
    <s v="JUAN ITURRIAGA ATALLA"/>
    <s v="Hombre"/>
    <s v="Región Metropolitana de Santiago"/>
    <s v="Pedro Aguirre Cerda"/>
    <s v="juandaiturriaga@gmail.com"/>
    <s v="950057628"/>
    <s v="16.070.568-K"/>
    <s v=""/>
    <s v="JUAN ITURRIAGA"/>
    <s v="Canal web"/>
    <s v="Recibí atención médica el día 12 de agosto en sucursal ACHS por accidente laboral, como prestador para ISL, ya que no estaba mutualizado. Me atendieron extendiendo licencia, me mandaron a hacer una ecotomografía recién 5 días despuésdel unas pastillas, dos muletas y para la casa, sin inmovilizar ni nada por el estilo, lo cual es primordial frente a una rotura del tendón de aquiles, que el médico no  quiso diagnosticar aún así viendo y examinando la parte posterior inferior de mi perna. Recién tres semanas después veo a un traumatólogo, quien me dice ya ha pasado mucho tiempo y que sí o sí tenía que operarme, pero por la espera el diagnóstico cambia y se hace más compleja la operación, por rotura crónica del tendón de aquiles. Además me informa de la resolución de ya no estar cubierto por el seguro laboral. Y por consiguiente, debía acercarme a mi prestador de salud, en mi caso fonasa, y con ellos resolver mi situación. Como saben, el sistema está colapsado y recién tengo traumatólogo en día 29 de este mes. _x000a__x000a_Considero una negligencia enorme esperar para dar un diagnóstico de rotura de tendón de aquiles, 3 semanas. Lo Comprendí perfectamente que esto no fue una lesión a causa del trabajo, pero dilatar un diagnóstico y una evaluación, sin pensar en el perjuicio de salud y económico que esto produciría al trabajador es irresponsable y poco ético. _x000a__x000a_Cuando telefónicamente pedí ayuda en ISL, sus operadoras no daban ninguna orientación y hasta cortaban el teléfono."/>
    <s v="Correo Electrónico"/>
    <s v="juandaiturriaga@gmail.com"/>
    <s v=""/>
    <s v="950057628"/>
    <s v="CHILE"/>
    <s v="Entre 35 y 44"/>
    <s v="Postgrado"/>
    <s v="Calificación de accidentes y enfermedades profesionales"/>
    <s v="Ley"/>
    <s v="Directo en el Organismo Administrador"/>
    <s v="No"/>
    <s v="Trabajador dependiente protegido"/>
    <s v="Trabajador dependiente protegido"/>
    <s v="Región Metropolitana de Santiago"/>
    <s v="NO"/>
    <s v="Respuesta enviada por CRM al correo juandaiturriaga@gmail.com"/>
    <s v=""/>
    <s v="Finalizado con respuesta favorable"/>
    <s v="328189"/>
    <x v="0"/>
  </r>
  <r>
    <s v="291325"/>
    <s v="Reclamos"/>
    <s v=""/>
    <s v="Laura Rojas Cerda"/>
    <s v="09/05/2022 10:40:23"/>
    <x v="6"/>
    <s v="26/05/2022 12:35:11"/>
    <s v="Preparación y Entrega de Respuesta"/>
    <s v="0"/>
    <s v="17"/>
    <s v="Corridos"/>
    <s v="Laura Gabriela Rojas Cerda"/>
    <s v="Etapa 3 de 3"/>
    <s v="21/05/2022"/>
    <x v="6"/>
    <s v="26/05/2022"/>
    <s v="09/05/2022"/>
    <s v="15.059.409-k"/>
    <s v=""/>
    <s v="raquel rojas rivera"/>
    <s v="Mujer"/>
    <s v="Región de Valparaíso"/>
    <s v="Valparaíso"/>
    <s v="raquel.rojas.rivera@gmail.com"/>
    <s v="972118827"/>
    <s v="15.059.409-k"/>
    <s v=""/>
    <s v="raquel rojas rivera"/>
    <s v="Canal web"/>
    <s v="tengo una licencia médica por accidente de transito desde el 7de abril, desde el isl Santiago me enviaron una carta diciendo que el accidente de transito fue aceptado, envíe correo a la oficina del isl de la región de Valparaíso, región a la cual correspondo pero hasta l momento no tengo respuesta alguna si hay alguna fecha de pago para esta licencia, este correo fue enviado hace dos semanas. La semana pasada llame por teléfono donde me indicaron que la licencia se demorada 30 días corrido en realizarse el pago desde la fecha que la licencia se emitió, el día de hoy lunes 9 de mayo volví a llamar para saber sobre el pago de mi licencia, y porque ya pasaron los 30 días corridos, donde me indicaron que el pago de licencia se demora un mes y medio, y que están con retraso de los pagos,  siendo que el plazo legal que tienen para hacer el pago es de 30 días. _x000a_Considerando esto quiero saber saber cuando será la fecha de la licencia, ya que además está aun se encuentra en oficina, necesito saber la fecha de pago y que me paguen esta licencia, no puedo esperar un mes más a que me den una respuesta."/>
    <s v="Correo Electrónico"/>
    <s v="raquel.rojas.rivera@gmail.com"/>
    <s v=""/>
    <s v="972118827"/>
    <s v="CHILE"/>
    <s v="Entre 35 y 44"/>
    <s v="Universitaria completa"/>
    <s v="Prestaciones económicas: Cálculo de subsidios"/>
    <s v="Ley"/>
    <s v="Directo en el Organismo Administrador"/>
    <s v="Si"/>
    <s v="Trabajador dependiente protegido"/>
    <s v="Trabajador dependiente protegido"/>
    <s v="Región de Valparaíso"/>
    <s v="NO"/>
    <s v="Se consulta la unidad de Subsidios regional"/>
    <s v="ID DE RECLAMO: 291325_x000a_FECHA RESPUESTA: 26-05-2022_x000a__x000a_Estimada_x000a_Sra. Raquel Rojas Rivera _x000a_Presente_x000a_ Junto con saludar, a través del presente se da respuesta a su reclamo N° 291325 ingresado mediante nuestro formulario OIRS, referido a la demora en el pago de la licencia médica folio 68812173-6. _x000a_Este Instituto ha revisado su requerimiento, siendo posible informar mediante el presente lo siguiente: se verifica que la licencia médica se encuentra gestionada._x000a_Visto lo anterior, informamos que usted la licencia médica por la cual consulta fue depositada en su Cuenta RUT Banco Estado con fecha 25-05-2022. De igual forma si presenta nuevas dudas respecto a su accidente o al pago de sus licencias médicas puede enviar un correo a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291325"/>
    <x v="0"/>
  </r>
  <r>
    <s v="324088"/>
    <s v="Reclamos"/>
    <s v=""/>
    <s v="Enrique Carrasco B"/>
    <s v="13/07/2022 13:51:35"/>
    <x v="1"/>
    <s v="18/07/2022 16:16:32"/>
    <s v="Preparación y Entrega de Respuesta"/>
    <s v="0"/>
    <s v="5"/>
    <s v="Corridos"/>
    <s v="Jose Luis Rojas Peralta"/>
    <s v="Etapa 3 de 3"/>
    <s v="25/07/2022"/>
    <x v="1"/>
    <s v="18/07/2022"/>
    <s v="13/07/2022"/>
    <s v=""/>
    <s v="12272557k"/>
    <s v="navarro"/>
    <s v="Mujer"/>
    <s v="Región Metropolitana de Santiago"/>
    <s v="Colina"/>
    <s v="s.navarro@lanztec.cl"/>
    <s v="224355610"/>
    <s v=""/>
    <s v="8363149k"/>
    <s v="vergara"/>
    <s v="Canal web"/>
    <s v="solicitamos saber donde y como empleado se puede realizar examen de altura, envié  form. , contrato y  firma de conocimiento del empleado ._x000a_hace un par de meses  y  aun no tenemos repuesta_x000a_nuestra empresa asociada a ISL  77.298.685-8   LANZTEC SPA."/>
    <s v="Correo Electrónico"/>
    <s v="s.navarro@lanztec.cl"/>
    <s v=""/>
    <s v="224355610"/>
    <s v="CHILE"/>
    <s v="Entre 45 y 54"/>
    <s v="Superior técnica completa"/>
    <s v="Prestaciones preventivas"/>
    <s v="Ley"/>
    <s v="Directo en el Organismo Administrador"/>
    <s v="No"/>
    <s v="Empresa adherente o afiliada"/>
    <s v="Empresa adherente o afiliada"/>
    <s v="Región Metropolitana de Santiago"/>
    <s v="NO"/>
    <s v="Respuesta enviada por CRM al correo s.navarro@lanztec.cl"/>
    <s v=""/>
    <s v="Finalizado con respuesta favorable"/>
    <s v="324088"/>
    <x v="0"/>
  </r>
  <r>
    <s v="291333"/>
    <s v="Reclamos"/>
    <s v=""/>
    <s v="Andres Eladio Zuñiga Lopez"/>
    <s v="09/05/2022 12:10:27"/>
    <x v="6"/>
    <s v="18/05/2022 12:38:19"/>
    <s v="Preparación y Entrega de Respuesta"/>
    <s v="0"/>
    <s v="9"/>
    <s v="Corridos"/>
    <s v="Elizabeth Otilia Tapia Valdes"/>
    <s v="Etapa 3 de 3"/>
    <s v="21/05/2022"/>
    <x v="6"/>
    <s v="18/05/2022"/>
    <s v="09/05/2022"/>
    <s v="9.815.821-9"/>
    <s v=""/>
    <s v="Luis Fernando Oyarce Ortiz"/>
    <s v="Hombre"/>
    <s v="Región del Libertador Gral. Bernardo O'Higgins"/>
    <s v="Chimbarongo"/>
    <s v="luisoyarceortiz@gmail.com"/>
    <s v="962598139"/>
    <s v="9.815.821-9"/>
    <s v=""/>
    <s v="Luis Fernando Oyarce Ortiz"/>
    <s v="Canal web"/>
    <s v="Necesito favor se realice el pago de mi licencia la cual ingreso el 30-03-2022 y a la fecha no hay pago, mas de un mes, tengo una hija en la universidad y requiero tener dinero, ya no puedo dormir por esta situación, solicito favor me indiquen cuando tendré mi pago"/>
    <s v="Correo Electrónico"/>
    <s v="luisoyarceortiz@gmail.com"/>
    <s v=""/>
    <s v="962598139"/>
    <s v="CHILE"/>
    <s v="Entre 55 y 64"/>
    <s v="Básica completa o menos"/>
    <s v="Prestaciones económicas: Tiempo de otorgamiento de subsidios"/>
    <s v="Ley"/>
    <s v="Directo en el Organismo Administrador"/>
    <s v="No"/>
    <s v="Trabajador dependiente protegido"/>
    <s v="Trabajador dependiente protegido"/>
    <s v="Región del Libertador Gral. Bernardo O'Higgins"/>
    <s v="NO"/>
    <s v="Se entrega respuesta con fecha 15-05-2022"/>
    <s v="ID DE RECLAMO: 291333_x000a_FECHA RESPUESTA: 18-05-2022_x000a__x000a_Estimado_x000a_Luis Fernando Oyarce Ortíz_x000a_Presente_x000a_ _x000a_Junto con saludar, a través del presente se da respuesta a su reclamo N° 291333 ingresado mediante nuestro formulario OIRS, referido al pago de su licencia médica._x000a_Este Instituto ha revisado su requerimiento, siendo posible informar mediante el presente lo siguiente: lamentamos el atraso en el pago de su licencia, analizaremos nuestros procesos para evitar casos como el suyo. _x000a_Visto lo anterior, indicamos a usted que hoy se realizará el cálculo de su licencia, por lo cual el pago, debe estar disponible en 7 días hábiles aproximadamente, vía deposito en su cuenta Rut.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JOSÉ GRANADA MENESES _x000a_DIRECCIÓN REGIONAL DE O´HIGGINS_x000a_INSTITUTO DE SEGURIDAD LABORAL_x000a__x000a_ETV_x000a_"/>
    <s v="Finalizado con respuesta favorable"/>
    <s v="291333"/>
    <x v="0"/>
  </r>
  <r>
    <s v="291334"/>
    <s v="Reclamos"/>
    <s v=""/>
    <s v="Enrique Carrasco B"/>
    <s v="09/05/2022 12:12:06"/>
    <x v="6"/>
    <s v="31/05/2022 12:04:23"/>
    <s v="Preparación y Entrega de Respuesta"/>
    <s v="0"/>
    <s v="21"/>
    <s v="Corridos"/>
    <s v="Jose Luis Rojas Peralta"/>
    <s v="Etapa 3 de 3"/>
    <s v="21/05/2022"/>
    <x v="6"/>
    <s v="31/05/2022"/>
    <s v="09/05/2022"/>
    <s v="13.737.257-6"/>
    <s v=""/>
    <s v="Patricia perez calisto"/>
    <s v="Mujer"/>
    <s v="Región Metropolitana de Santiago"/>
    <s v="Recoleta"/>
    <s v="negrita420808@gmail.com"/>
    <s v="945016361"/>
    <s v="13.737.257-6"/>
    <s v=""/>
    <s v="Patricia perez calisto"/>
    <s v="Canal web"/>
    <s v="He hido en reiteradas ocaciones a sucursal a consultar mi caso,otras tantas veces he llamado sin recibir respuesta distinta a &quot;su caso está en revisión&quot; _x000a_El 18 de marzo presenté documentacion para agilizar un poco el trámite y aún no recibo respuesta ni positiva ni negativa._x000a_Ruego favor darme una respuesta clara considerando el tiempo de espera,gracias desde ya"/>
    <s v="Correo Electrónico"/>
    <s v="negrita420808@gmail.com"/>
    <s v=""/>
    <s v="945016361"/>
    <s v="CHILE"/>
    <s v="Entre 35 y 44"/>
    <s v="Media incompleta"/>
    <s v="Prestaciones económicas: Cálculo de subsidios"/>
    <s v="Ley"/>
    <s v="Directo en el Organismo Administrador"/>
    <s v="Si"/>
    <s v="Trabajador dependiente protegido"/>
    <s v="Trabajador dependiente protegido"/>
    <s v="Región Metropolitana de Santiago"/>
    <s v="NO"/>
    <s v="Respuesta enviada por CRM al correo negrita420808@gmail.com"/>
    <s v=""/>
    <s v="Finalizado con respuesta favorable"/>
    <s v="291334"/>
    <x v="0"/>
  </r>
  <r>
    <s v="328192"/>
    <s v="Reclamos"/>
    <s v=""/>
    <s v="Enrique Carrasco B"/>
    <s v="26/09/2022 19:07:54"/>
    <x v="5"/>
    <s v="04/10/2022 11:40:37"/>
    <s v="Preparación y Entrega de Respuesta"/>
    <s v="0"/>
    <s v="7"/>
    <s v="Corridos"/>
    <s v="Jose Luis Rojas Peralta"/>
    <s v="Etapa 3 de 3"/>
    <s v="08/10/2022"/>
    <x v="8"/>
    <s v="04/10/2022"/>
    <s v="26/09/2022"/>
    <s v="20.611.301-4"/>
    <s v=""/>
    <s v="Celeste Tuesta Muñoz"/>
    <s v="Mujer"/>
    <s v="Región Metropolitana de Santiago"/>
    <s v="Santiago"/>
    <s v="ctuesta1@gmail.com"/>
    <s v="56958376256"/>
    <s v="20.611.301-4"/>
    <s v=""/>
    <s v="Celeste Tuesta Muñoz"/>
    <s v="Otro"/>
    <s v="retraso en el pago de mi licencia, al llamar a la línea telefónica no me daban ninguna información ni solución."/>
    <s v="Via Teléfonica"/>
    <s v="ctuesta1@gmail.com"/>
    <s v=""/>
    <s v="56958376256"/>
    <s v=""/>
    <s v=""/>
    <s v=""/>
    <s v="Prestaciones económicas: Tiempo de otorgamiento de subsidios"/>
    <s v="Ley"/>
    <s v="Directo en el Organismo Administrador"/>
    <s v="No"/>
    <s v="Trabajador dependiente protegido"/>
    <s v="Trabajador dependiente protegido"/>
    <s v="Región Metropolitana de Santiago"/>
    <s v="NO"/>
    <s v="Respuesta enviada por CRM al correo ctuesta1@gmail.com"/>
    <s v=""/>
    <s v="Finalizado con respuesta favorable"/>
    <s v="328192"/>
    <x v="0"/>
  </r>
  <r>
    <s v="328195"/>
    <s v="Reclamos"/>
    <s v=""/>
    <s v="Nestor Villarroel H"/>
    <s v="27/09/2022 09:11:51"/>
    <x v="5"/>
    <s v="30/09/2022 12:30:59"/>
    <s v="Preparación y Entrega de Respuesta"/>
    <s v="0"/>
    <s v="3"/>
    <s v="Corridos"/>
    <s v="Paola Aguilar Trujillo"/>
    <s v="Etapa 3 de 3"/>
    <s v="09/10/2022"/>
    <x v="7"/>
    <s v="30/09/2022"/>
    <s v="27/09/2022"/>
    <s v="10.976.997-5"/>
    <s v=""/>
    <s v="kattya Elizabeth Gonzalez Assis"/>
    <s v="Mujer"/>
    <s v="Región de Los Lagos"/>
    <s v="Castro"/>
    <s v="kattyagonzalez@icloud.com"/>
    <s v="972189427"/>
    <s v="10.976.997-5"/>
    <s v=""/>
    <s v="kattya Elizabeth Gonzalez Assis"/>
    <s v="Canal web"/>
    <s v="hoy 27 de septiembre me ha llegado  un mail de parte de la Isapre CRUZ BLANCA , donde han rechazado una licencia presentada el día 23 de septiembre, de acuerdo a lo informado en su  mail , esta fue rechazada por enfermedad  profesional beneficio debe ser otorgado por Org. Adm . Ley 16744 , por lo que entiendo esta no será pagada por mi isapre CRUZ BLANCA, requiero urgente de una respuesta y a quien debo apelar."/>
    <s v="Correo Electrónico"/>
    <s v="kattyagonzalez@icloud.com"/>
    <s v=""/>
    <s v="972189427"/>
    <s v="CHILE"/>
    <s v="Entre 45 y 54"/>
    <s v="Media completa"/>
    <s v="Prestaciones económicas: Cálculo de subsidios"/>
    <s v="Ley"/>
    <s v="Directo en el Organismo Administrador"/>
    <s v="No"/>
    <s v="Trabajador no protegido"/>
    <s v="Trabajador no protegido"/>
    <s v="Región de Los Lagos"/>
    <s v="NO"/>
    <s v="consulta sistemas internos"/>
    <s v="Estimada_x000a_kattya Elizabeth Gonzalez Assis_x000a_Presente_x000a__x000a_Junto con saludar, a través del presente se da respuesta a su reclamo N°328195 ingresado mediante nuestro formulario OIRS, referido a licencia médica rechazada por Isapre  Cruz Blanca._x000a__x000a_Este Instituto ha revisado su requerimiento, siendo posible informar mediante el presente lo siguiente:_x000a_ _x000a_Revisado nuestros sistemas, Ud., no figura adherida al Instituto de Seguridad Laboral. Debe verificar con su empleador en qué Mutualidad cotiza el seguro de accidentes del trabajo y enfermedades profesionales.Ley N°16.744 , y en su Mutualidad  ver el rechazo de su licencia médica._x000a__x000a_Esperamos haber dado respuesta a su reclamo, y lo invitamos a que, frente a cualquier necesidad o inquietud, visite nuestros diversos canales de comunicación:_x000a__x000a_1.  Sucursal ISL de Puerto Montt, ubicada en calle Quillota N° 175 oficina 805, 8°piso, Puerto Montt. Horario de Atención de Lunes a viernes de 08:30 a 13:30 horas._x000a_2.  Nuestro Call Center en horario de lunes a viernes desde las 08:30 hasta las 16:30 horas, el N° teléfono 6005869090._x000a_3. Sucursal virtual en link https://sucursalenlinea.isl.gob.cl/.(Con clave única)._x000a_4. Web www.isl.gob.cl, seleccionando la opción Informaciones y Reclamos -OIRS- donde nos encontramos a disposición para atender su consulta, reclamo, felicitación y/o sugerencia._x000a_5. Y además por medio de nuestro correo regional loslagos@isl.gob.cl._x000a__x000a_Recordamos además que, ante cualquier reclamo, apelación, denuncia o disconformidad, Ud. puede dirigirse a la Superintendencia de Seguridad Social www.suseso.cl_x000a_Sin otro particular, le saluda atentamente._x000a_ _x000a_NESTOR VILLARROEL HIPP_x000a_DIRECTOR REGIONAL DE LOS LAGOS_x000a_INSTITUTO DE SEGURIDAD LABORAL"/>
    <s v="Finalizado con respuesta favorable"/>
    <s v="328195"/>
    <x v="0"/>
  </r>
  <r>
    <s v="291331"/>
    <s v="Reclamos"/>
    <s v=""/>
    <s v="Felipe Jara A"/>
    <s v="09/05/2022 11:43:43"/>
    <x v="6"/>
    <s v="17/05/2022 15:34:33"/>
    <s v="Preparación y Entrega de Respuesta"/>
    <s v="0"/>
    <s v="8"/>
    <s v="Corridos"/>
    <s v="Maria Monserrat Moreno Calzada"/>
    <s v="Etapa 3 de 3"/>
    <s v="21/05/2022"/>
    <x v="6"/>
    <s v="17/05/2022"/>
    <s v="09/05/2022"/>
    <s v="20.306.931-6"/>
    <s v=""/>
    <s v="camila martinez"/>
    <s v="Mujer"/>
    <s v="Región del Maule"/>
    <s v="Talca"/>
    <s v="martinezcamila330@gmail.com"/>
    <s v="984748040"/>
    <s v="20.306.931-6"/>
    <s v=""/>
    <s v="camila martinez"/>
    <s v="Canal Sucursal"/>
    <s v="enfermedad profesional"/>
    <s v="Correo Electrónico"/>
    <s v="martinezcamila330@gmail.com"/>
    <s v=""/>
    <s v="984748040"/>
    <s v="CHILE"/>
    <s v="Entre 18 y 24 años"/>
    <s v="Media técnica completa"/>
    <s v="Prestaciones económicas: Cálculo de subsidios"/>
    <s v="Ley"/>
    <s v="Directo en el Organismo Administrador"/>
    <s v="No"/>
    <s v="Trabajador dependiente protegido"/>
    <s v="Trabajador dependiente protegido"/>
    <s v="Región del Maule"/>
    <s v="NO"/>
    <s v="Carta respuesta Reclamo ID N° 291331."/>
    <s v="Estimada_x000a_Camila Martínez Bravo_x000a_Presente_x000a_ _x000a_Junto con saludar, a través del presente se da respuesta a su reclamo N°291331, ingresado mediante nuestro formulario OIRS, referido a enfermedad profesional._x000a_Este Instituto ha revisado su requerimiento, siendo posible informar mediante el presente lo siguiente: nos hemos contactado con usted vía telefónica, ya que no se entiende el motivo de su reclamo, puesto que, en el formulario de Reclamo a través de OIRS, precisamente en descripción de esta presentación/caso, usted expone enfermedad profesional._x000a_Según lo que nos informa, es que hubo una equivocación en la forma de exponer el reclamo y en realidad el fin es, saber del pago de su licencia médica electrónica N° 68318328-8 del 29/03/2020 por 20 días._x000a_Revisando nuestro Sistema, se puede informar que: su licencia médica se encuentra en la etapa de revisión de antecedentes (Pre Contraloría), para pasar a etapa de aprobación (Contraloría) donde se da la orden de calcular y cancelar dicha licencia.  Todo esto con un plazo de 2 semanas a contar de esta fech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331"/>
    <x v="0"/>
  </r>
  <r>
    <s v="291343"/>
    <s v="Reclamos"/>
    <s v=""/>
    <s v="Enrique Carrasco B"/>
    <s v="09/05/2022 13:55:22"/>
    <x v="6"/>
    <s v="13/06/2022 15:59:27"/>
    <s v="Preparación y Entrega de Respuesta"/>
    <s v="0"/>
    <s v="35"/>
    <s v="Corridos"/>
    <s v="Jose Luis Rojas Peralta"/>
    <s v="Etapa 3 de 3"/>
    <s v="21/05/2022"/>
    <x v="5"/>
    <s v="13/06/2022"/>
    <s v="09/05/2022"/>
    <s v="19.187.401-3"/>
    <s v=""/>
    <s v="Gloria Mey Lee Maulén Cáceres"/>
    <s v="Mujer"/>
    <s v="Región Metropolitana de Santiago"/>
    <s v="Maipú"/>
    <s v="gmmaulenc@gmail.com"/>
    <s v="56959068160"/>
    <s v="19.187.401-3"/>
    <s v=""/>
    <s v="Gloria Mey Lee Maulén Cáceres"/>
    <s v="Canal telefónico"/>
    <s v="DESDE EL DÍA 13/02/22 PRESENTÉ LICENCIA MÉDICA POR 30 DÍAS Y EL 15/03/22 POR 7 DÍAS MÁS POR UN ACCIDENTE DE TRAYECTO,  A LA FECHA AUN NADIE LOGRA DARME RESPUESTA SOBRE LA FECHA DE PAGO DE LA LICENCIA, YA LLEVO 3 MESES SIN SUELDO Y LAS DEUDAS NO DAN PARA MÁS... SOLO ME DICEN QUE ESTÁ EN TRÁMITE Y QUE DEBO ESPERAR, PERO EN UNA OCASIÓN ME DIJERON QUE UNA VEZ INICIADO EL TRÁMITE DEMORABA 20 DÍAS EL PAGO. LA LICENCIA ESTÁ ACEPTADA DESDE EL 26 DE ABRIL Y AUN NO DEFINEN FECHA DE PAGO. NECESITO SOLUCIÓN."/>
    <s v="Correo Electrónico"/>
    <s v="gmmaulenc@gmail.com"/>
    <s v=""/>
    <s v="56959068160"/>
    <s v="CHILE"/>
    <s v="Entre 25 y 34"/>
    <s v="Postgrado"/>
    <s v="Prestaciones económicas: Tiempo de otorgamiento de subsidios"/>
    <s v="Ley"/>
    <s v="Directo en el Organismo Administrador"/>
    <s v="Si"/>
    <s v="Trabajador independiente protegido"/>
    <s v="Trabajador independiente protegido"/>
    <s v="Región Metropolitana de Santiago"/>
    <s v="NO"/>
    <s v="Respuesta enviada por CRM al correo gmmaulenc@gmail.com"/>
    <s v=""/>
    <s v="Finalizado con respuesta favorable"/>
    <s v="291343"/>
    <x v="0"/>
  </r>
  <r>
    <s v="289290"/>
    <s v="Reclamos"/>
    <s v=""/>
    <s v="Francisca Andrea Calquin Burgos"/>
    <s v="01/03/2022 21:58:50"/>
    <x v="7"/>
    <s v="22/03/2022 16:57:58"/>
    <s v="Preparación y Entrega de Respuesta"/>
    <s v="0"/>
    <s v="20"/>
    <s v="Corridos"/>
    <s v="Maria Monserrat Moreno Calzada"/>
    <s v="Etapa 3 de 3"/>
    <s v="13/03/2022"/>
    <x v="9"/>
    <s v="22/03/2022"/>
    <s v="01/03/2022"/>
    <s v="18.653.648-7"/>
    <s v=""/>
    <s v="darling nicole prieto chandia"/>
    <s v="Mujer"/>
    <s v="Región del Maule"/>
    <s v="Talca"/>
    <s v="darling.prietoch1@hotmail.com"/>
    <s v="951966367"/>
    <s v="18.653.648-7"/>
    <s v=""/>
    <s v="darling nicole prieto chandia"/>
    <s v="Canal Sucursal"/>
    <s v="Tengo una licencia del 19 de diciembre del 2021 por 30 días, dada por un médico de la ISL. La cual fue calificada en diciembre como común , pero que a la fecha no me han enviado a la sucursal de Talca para poder tramitarla en COMPIN. Situación por la cuál me encuentro muy angustiada, ya que soy madre de niños pequeños y el que se demoren más de dos meses en enviar una licencia nos afecta económicamente. Por favor, ruego agilizar el trámite, ya  que después de ingresarla en COMPIN, debo esperar nuevamente."/>
    <s v="Correo Electrónico"/>
    <s v="darling.prietoch1@hotmail.com"/>
    <s v=""/>
    <s v="951966367"/>
    <s v="CHILE"/>
    <s v="Entre 25 y 34"/>
    <s v="Universitaria completa"/>
    <s v="Prestaciones económicas: Cálculo de subsidios"/>
    <s v="Ley"/>
    <s v="Directo en el Organismo Administrador"/>
    <s v="Si"/>
    <s v="Trabajador dependiente protegido"/>
    <s v="Trabajador dependiente protegido"/>
    <s v="Región del Maule"/>
    <s v="NO"/>
    <s v="CARTA RESPUESTA RECLAMO ID N° 289290"/>
    <s v="Estimada_x000a_Daring Prieto Chandía_x000a_Presente_x000a_ _x000a_Junto con saludar, a través del presente se da respuesta a su reclamo N°289290, ingresado mediante nuestro formulario OIRS, referido a Licencia Médica para reposición._x000a_Este Instituto ha revisado su requerimiento, siendo posible informar mediante el presente lo siguiente: Su licencia médica electrónica N°6338064-7,  de fecha 19-12-2021,  por 30 días se encuentra disponible en nuestra Sucursal de Talca, por lo que se solicita favor, retirarla a partir del día miércoles 23 del presente, en los horarios de 9:00 a 13:00 Hr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290"/>
    <x v="0"/>
  </r>
  <r>
    <s v="291339"/>
    <s v="Reclamos"/>
    <s v=""/>
    <s v="Enrique Carrasco B"/>
    <s v="09/05/2022 13:27:28"/>
    <x v="6"/>
    <s v="02/06/2022 13:55:25"/>
    <s v="Preparación y Entrega de Respuesta"/>
    <s v="0"/>
    <s v="24"/>
    <s v="Corridos"/>
    <s v="Jose Luis Rojas Peralta"/>
    <s v="Etapa 3 de 3"/>
    <s v="21/05/2022"/>
    <x v="5"/>
    <s v="02/06/2022"/>
    <s v="09/05/2022"/>
    <s v="13.595.696-1"/>
    <s v=""/>
    <s v="JUAN FRANCISCO ANDRADE LILLO"/>
    <s v="Hombre"/>
    <s v="Región Metropolitana de Santiago"/>
    <s v="Buin"/>
    <s v="jfal6383@gmail.com"/>
    <s v="947970910"/>
    <s v="13.595.696-1"/>
    <s v=""/>
    <s v="JUAN FRANCISCO ANDRADE LILLO"/>
    <s v="Canal web"/>
    <s v="Mediante el presente documento vengo a interponer reclamo, motivo no pago de la Licencia médica Folio Nro. 69007518-0, del 07/04/2022 al 07/05/2022, toda vez que voy a ser intervenido quirúrgicamente por segunda vez debido a la misma lesión, antecedentes que ustedes los tienen, y las dos licencias anteriores se retrasaron más de dos meses y medio en cancelarlas, casi tres meses sin recibir el seguro, por lo que comprenderán que el costo de vida está elevado y necesito el dinero para susbsistir y concurrir a los controles y exámenes que el Hospital del Profesor me requiere hacer, como asimismo para las necesidades básicas como ser humano y padre de familia, motivo por el cual de manera urgente le solicito agilizar la cancelación, por qué en estos momentos no tengo para movilizarme cuando me llamen para la intervención que será en cualquier momento, cuyo retrasos además no me ayudan en mi recuperación ya que uno entra en un stress permanente al no contar con los recursos para susbsistir, esperando que comprendan la situación y respuesta positiva a mi caso, muchas gracias."/>
    <s v="Correo Electrónico"/>
    <s v="jfal6383@gmail.com"/>
    <s v=""/>
    <s v="947970910"/>
    <s v="CHILE"/>
    <s v="Entre 35 y 4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jfal6383@gmail.com "/>
    <s v=""/>
    <s v="Finalizado con respuesta favorable"/>
    <s v="291339"/>
    <x v="0"/>
  </r>
  <r>
    <s v="291344"/>
    <s v="Reclamos"/>
    <s v=""/>
    <s v="Enrique Carrasco B"/>
    <s v="09/05/2022 14:11:58"/>
    <x v="6"/>
    <s v="16/06/2022 12:57:47"/>
    <s v="Preparación y Entrega de Respuesta"/>
    <s v="0"/>
    <s v="37"/>
    <s v="Corridos"/>
    <s v="Jose Luis Rojas Peralta"/>
    <s v="Etapa 3 de 3"/>
    <s v="21/05/2022"/>
    <x v="5"/>
    <s v="16/06/2022"/>
    <s v="09/05/2022"/>
    <s v="13.710.178-5"/>
    <s v=""/>
    <s v="Gladys Sepúlveda Puga"/>
    <s v="Mujer"/>
    <s v="Región Metropolitana de Santiago"/>
    <s v="Santiago"/>
    <s v="gsepulvedap@isl.gob.cl"/>
    <s v="223937503"/>
    <s v="13.710.178-5"/>
    <s v=""/>
    <s v="Gladys Sepúlveda Puga"/>
    <s v="Canal web"/>
    <s v="Junto con saludar escribo para hacer presente una situación del día viernes respecto a la atención de un Accidente de Trayecto de una funcionaria de ISL._x000a_La funcionaria Yasna Zúñiga  tuvo el día viernes un accidente de trayecto y fue ingresada a la Sucursal ASCH ubicada en Agustinas 1428, aprox. a las 10:30 horas, siendo atendida y diagnosticada con un esguince en el pie derecho, grado 2, y se le indicó que sería trasladada a su domicilio en una VAN de ASCH._x000a_Ella subió aprox a las 12:00 a la Van, y fue dejada en su casa a las 18:30 horas, estando 6 horas y media dando vuelta por Santiago dejando a otros pacientes, y como vive en la comuna de San Bernardo fue el último recorrido, afectando más a su dolor en el pie, y su condición física._x000a_Comento esta situación por que creo que si el servicio es así siempre, debería existir una priorización por dolencia, o bien informar de ésta situación a fin de decidir si se toma este servicio o no, ya que podría haber preferido la funcionaria trasladarse a su casa en otro medio, aunque tuviera que tener un gasto._x000a_Creo que es importante que hacer saber esta situación ocurrida con el prestador."/>
    <s v="Correo Electrónico"/>
    <s v="gsepulvedap@isl.gob.cl"/>
    <s v=""/>
    <s v="223937503"/>
    <s v="CHILE"/>
    <s v="Entre 35 y 44"/>
    <s v="Universitaria completa"/>
    <s v="Prestaciones médicas: Traslados"/>
    <s v="Ley"/>
    <s v="Directo en el Organismo Administrador"/>
    <s v="Si"/>
    <s v="otro"/>
    <s v="Trabajador dependiente protegido"/>
    <s v="Región Metropolitana de Santiago"/>
    <s v="NO"/>
    <s v="Respuesta enviada por CRM al correo gsepulvedap@isl.gob.cl"/>
    <s v=""/>
    <s v="Finalizado con respuesta favorable"/>
    <s v="291344"/>
    <x v="0"/>
  </r>
  <r>
    <s v="291345"/>
    <s v="Reclamos"/>
    <s v=""/>
    <s v="Enrique Carrasco B"/>
    <s v="09/05/2022 15:10:16"/>
    <x v="6"/>
    <s v="27/05/2022 13:24:22"/>
    <s v="Preparación y Entrega de Respuesta"/>
    <s v="0"/>
    <s v="17"/>
    <s v="Corridos"/>
    <s v="Jose Luis Rojas Peralta"/>
    <s v="Etapa 3 de 3"/>
    <s v="21/05/2022"/>
    <x v="6"/>
    <s v="27/05/2022"/>
    <s v="09/05/2022"/>
    <s v="15.106.466-3"/>
    <s v=""/>
    <s v="Andrés Feddersen Martínez"/>
    <s v="Hombre"/>
    <s v="Región Metropolitana de Santiago"/>
    <s v="Vitacura"/>
    <s v="andres@lafproducciones.cl"/>
    <s v="56945904940"/>
    <s v="19.117.855-6"/>
    <s v=""/>
    <s v="Michelle Vargas Sepúlveda"/>
    <s v="Canal web"/>
    <s v="Estimados ISL, o Liliana, _x000a__x000a_Espero que se encuentren muy bien._x000a__x000a_Soy Andrés Feddersen, empleador, suscrito a ISL, a través de mi empresa LAF Producciones (76.530.916-6). El 18 de febrero 2022 una trabajadora, Michelle Vargas, tuvo un accidente leve, y la llevamos a la ACHS, donde le negaron la atención. Nosotros le habíamos rellenado una DIAT y la mandamos con ese documento, y aún así, no la quisieron atender. Ella se fue, molesta, al Hospital del Salvador, donde la atendieron, pero tampoco le reconocieron que era trabajadora nuestra. No le quisieron dar licencia, y luego ella la fue a pedir a un tercer lugar. _x000a__x000a_Nosotros, después fuimos directamente a ustedes, y rellenamos una DIAT, y está todo en orden. La resolución fue aprobada y fue un accidente de trabajo. Número de resolución: 1472876_x000a__x000a_Sin embargo, todo este problema de la atención de los prestadores nos ha generado, que la trabajadora nos quiera demandar según ella &quot;por no tener seguro de accidentes&quot;, lo cual es falso. Aún comprobando que tengo todo pagado, la DIAT llenada en regla y el seguro corriendo, igual la Inspección del trabajo me quiere pasar una multa, porque en el lugar de emergencias no se timbró la DIAT. ¿Qué se puede hacer en estos casos?_x000a__x000a_Loretto Araya mi socia y representante legal fue a hablar con ustedes hoy, y dentro de las razones posibles de que haya este mal entendido, es que las personas que atienden el mesón en ACHS o en otras partes, no sepan hacer los papeles. Por favor, aprovechamos de enviar este reclamo, para que le digan a sus prestadores, que tengan mejor información para que no se nos generen problemas graves a quienes estamos siempre al día pagando el seguro. _x000a__x000a_Nos gustaría dejar constancia de que no se realizó la atención en ACHS, y que en El Salvador, se le terminó haciendo la atención como &quot;accidente común&quot;, aún cuando les insistimos que era un accidente laboral. Hoy tuvimos que ir al Hospital del Salvador, donde ellos se quedaron con la DIAT rellenada por ustedes, para corregir este error de ellos."/>
    <s v="Correo Electrónico"/>
    <s v="andres@lafproducciones.cl"/>
    <s v=""/>
    <s v="56945904940"/>
    <s v="CHILE"/>
    <s v="Entre 35 y 44"/>
    <s v="Postgrado"/>
    <s v="Prestaciones médicas: Atención de urgencia"/>
    <s v="Ley"/>
    <s v="Directo en el Organismo Administrador"/>
    <s v="Si"/>
    <s v="Empresa adherente o afiliada"/>
    <s v="Trabajador dependiente protegido"/>
    <s v="Región Metropolitana de Santiago"/>
    <s v="NO"/>
    <s v="Respuesta enviada por CRM al correo andres@lafproducciones.cl"/>
    <s v=""/>
    <s v="Finalizado con respuesta favorable"/>
    <s v="291345"/>
    <x v="0"/>
  </r>
  <r>
    <s v="289308"/>
    <s v="Reclamos"/>
    <s v=""/>
    <s v="Laura Rojas Cerda"/>
    <s v="02/03/2022 13:19:41"/>
    <x v="7"/>
    <s v="14/03/2022 17:47:25"/>
    <s v="Preparación y Entrega de Respuesta"/>
    <s v="0"/>
    <s v="12"/>
    <s v="Corridos"/>
    <s v="Laura Gabriela Rojas Cerda"/>
    <s v="Etapa 3 de 3"/>
    <s v="14/03/2022"/>
    <x v="9"/>
    <s v="14/03/2022"/>
    <s v="02/03/2022"/>
    <s v="9.185.632-8"/>
    <s v=""/>
    <s v="Kristian Alonso Pérez Valcárcel"/>
    <s v="Hombre"/>
    <s v="Región de Valparaíso"/>
    <s v="El Quisco"/>
    <s v="kristianalonsop@gmail.com"/>
    <s v="982530886"/>
    <s v=""/>
    <s v="522329159"/>
    <s v="Kristian Pérez"/>
    <s v="Canal correo físico/postal"/>
    <s v="Cirugía de estoma"/>
    <s v="Correo Electrónico"/>
    <s v="kristianalonsop@gmail.com"/>
    <s v=""/>
    <s v="982530886"/>
    <s v="CHILE"/>
    <s v="Entre 55 y 64"/>
    <s v="Universitaria incompleta"/>
    <s v="Prestaciones médicas: Tiempos de espera"/>
    <s v="Ley"/>
    <s v="Directo en el Organismo Administrador"/>
    <s v="No"/>
    <s v="Trabajador dependiente protegido"/>
    <s v="Trabajador dependiente protegido"/>
    <s v="Región de Valparaíso"/>
    <s v="NO"/>
    <s v="Se consulta a Unidad de Salud Laboral"/>
    <s v="ID DE RECLAMO: 289308_x000a_FECHA RESPUESTA: 14-03-2022_x000a__x000a_Estimado_x000a_Don Kristian Pérez Valcárcel_x000a_Presente_x000a_ Junto con saludar, a través del presente se da respuesta a su reclamo N° 289308 ingresado mediante nuestro formulario OIRS, referido a la fecha de cirugía pendiente._x000a_Este Instituto ha revisado su requerimiento, siendo posible informar mediante el presente lo siguiente: la cirugía por la cual consulta se encuentra autorizada y reprogramada a través de nuestro prestador médico ACHS._x000a_Visto lo anterior, informamos que la nueva fecha de la cirugía es el 18 de marzo de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DANA ALVARADO_x000a_DIRECCIÓN REGIONAL DE VALPARAÍSO (S)_x000a_INSTITUTO DE SEGURIDAD LABORAL_x000a__x000a_LRC _x000a__x000a_"/>
    <s v="Finalizado con respuesta favorable"/>
    <s v="289308"/>
    <x v="0"/>
  </r>
  <r>
    <s v="291353"/>
    <s v="Reclamos"/>
    <s v=""/>
    <s v="Enrique Carrasco B"/>
    <s v="09/05/2022 23:09:37"/>
    <x v="6"/>
    <s v="06/06/2022 13:29:32"/>
    <s v="Preparación y Entrega de Respuesta"/>
    <s v="0"/>
    <s v="27"/>
    <s v="Corridos"/>
    <s v="Jose Luis Rojas Peralta"/>
    <s v="Etapa 3 de 3"/>
    <s v="21/05/2022"/>
    <x v="5"/>
    <s v="06/06/2022"/>
    <s v="09/05/2022"/>
    <s v="10.125.514-k"/>
    <s v=""/>
    <s v="Gerardo Rojas Parra"/>
    <s v="Hombre"/>
    <s v="Región Metropolitana de Santiago"/>
    <s v="10101"/>
    <s v="kmndcka@gmail.com"/>
    <s v="989608632"/>
    <s v="10.125.514-k"/>
    <s v=""/>
    <s v="Gerardo Rojas Parra"/>
    <s v="Canal web"/>
    <s v="El día 26 de mayo sufrí un accidente de trabajo grave, caída de 2 metros, con consecuencia de fractura en una vertebra. Fui trasladado en ambulancia hasta el hospital Sotero del Rio, mi empleador no dio aviso a ISL hasta el 29 de abril. Estuve hospitalizado, sufriendo dolores terribles sin intervención alguna hasta el martes 3 de mayo donde me operaron. Debo agregar que sufrí además la indolencia del médico que atendió mi caso, con el que difícilmente pude hablar. Siguiendo aún con mucho dolor fui dado de alta el 6 de mayo. Mi hermana asistió a la oficina del ISL de calle Teatinos, a poner un reclamo por la mala atención que estaba recibiendo, la funcionaria le indicó que no tenían información de mi caso, no entendían porque no se me había rescatado de ese hospital, pese a que mi empleador lo había solicitado. Hoy 9 de mayo, fue una ambulancia a buscarme y me llevó a la agencia ACHS del San Bernardo a las 9 am, done fui derivado. No tenían ninguna información de mi caso, estuve 2 horas esperando en un pasillo, con todo el dolor que tengo y la escasa movilidad de la que soy capaz. Luego me pasaron a un box, donde permanecí 2 horas más, sin ninguna atención, sólo esperando. No entiendo como puede ser este trato deficiente, indigno, para un trabajador que se supone debe ser protegido por el organismo administrador según la la Ley 16.744. He vivido un infierno desde el accidente, necesito que alguien me explique por qué he sido tratado así, y si esto seguirá del mismo modo, tendré un tratamiento adecuado para recuperarme?, quien falló en esto, por qué todo fue tan lento. Si mi hermana no hubiera ido a reclamar personalmente, ya que por teléfono nadie nos ayudó, estaría abandonado a mi suerte?, fue un accidente laboral, donde está la protección y trato digno del trabajador?_x000a_Sólo quiero recuperarme lo mas proto posible, y quiero que el ISL cumpla con su rol de darme la atención eficiente y de calidad que requiero para ello. _x000a_Quedo atento a su pronta respuesta."/>
    <s v="Correo Electrónico"/>
    <s v="kmndcka@gmail.com"/>
    <s v=""/>
    <s v="989608632"/>
    <s v="CHILE"/>
    <s v="Entre 55 y 64"/>
    <s v="Media completa"/>
    <s v="Prestaciones médicas: Atención hospitalaria"/>
    <s v="Ley"/>
    <s v="Directo en el Organismo Administrador"/>
    <s v="Si"/>
    <s v="Trabajador dependiente protegido"/>
    <s v="Trabajador dependiente protegido"/>
    <s v="Región Metropolitana de Santiago"/>
    <s v="NO"/>
    <s v="Respuesta enviada por CRM al correo kmndcka@gmail.com"/>
    <s v=""/>
    <s v="Finalizado con respuesta favorable"/>
    <s v="291353"/>
    <x v="0"/>
  </r>
  <r>
    <s v="291366"/>
    <s v="Reclamos"/>
    <s v=""/>
    <s v="Enrique Carrasco B"/>
    <s v="10/05/2022 11:22:34"/>
    <x v="6"/>
    <s v="06/06/2022 10:20:13"/>
    <s v="Preparación y Entrega de Respuesta"/>
    <s v="0"/>
    <s v="26"/>
    <s v="Corridos"/>
    <s v="Jose Luis Rojas Peralta"/>
    <s v="Etapa 3 de 3"/>
    <s v="22/05/2022"/>
    <x v="5"/>
    <s v="06/06/2022"/>
    <s v="10/05/2022"/>
    <s v="11.496.402-6"/>
    <s v=""/>
    <s v="RICARDO GILBERTO PINO CARRASCO"/>
    <s v="Hombre"/>
    <s v="Región Metropolitana de Santiago"/>
    <s v="Huechuraba"/>
    <s v="pinoricardo224@gmail.com"/>
    <s v="948755386"/>
    <s v="11.496.402-6"/>
    <s v=""/>
    <s v="RICARDO GILBERTO PINO CARRASCO"/>
    <s v="Canal web"/>
    <s v="tengo una segunda LM con periodo de reposo que se inicia el 06-04-2022 y estamos a 10-05-2022 ya han pasado 30 días de su emisión y aun se encuentra en etapa de recepción, favor poder apurar el tramite"/>
    <s v="Correo Electrónico"/>
    <s v="pinoricardo224@gmail.com"/>
    <s v=""/>
    <s v="948755386"/>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pinoricardo224@gmail.com"/>
    <s v=""/>
    <s v="Finalizado con respuesta favorable"/>
    <s v="291366"/>
    <x v="0"/>
  </r>
  <r>
    <s v="291363"/>
    <s v="Reclamos"/>
    <s v=""/>
    <s v="Margarita Meneses"/>
    <s v="10/05/2022 10:53:31"/>
    <x v="6"/>
    <s v="13/05/2022 12:22:51"/>
    <s v="Preparación y Entrega de Respuesta"/>
    <s v="0"/>
    <s v="3"/>
    <s v="Corridos"/>
    <s v="Marcela Katlyn Maureira Santander"/>
    <s v="Etapa 3 de 3"/>
    <s v="22/05/2022"/>
    <x v="6"/>
    <s v="13/05/2022"/>
    <s v="10/05/2022"/>
    <s v="10.669.399-4"/>
    <s v=""/>
    <s v="FERNANDO TAPIA CUBILLOS"/>
    <s v="Hombre"/>
    <s v="Región de Antofagasta"/>
    <s v="Antofagasta"/>
    <s v="fernando@avittpro.cl"/>
    <s v="966586249"/>
    <s v="10.669.399-4"/>
    <s v=""/>
    <s v="FERNANDO TAPIA CUBILLOS"/>
    <s v="Canal web"/>
    <s v="Ha pasado un poco mas de un mes y no tengo noticias cdel pago de mi licencia medica. Necesitó me den una respuesta lo antes posible._x000a_ De antemano muchas gracias"/>
    <s v="Correo Electrónico"/>
    <s v="fernando@avittpro.cl"/>
    <s v=""/>
    <s v="966586249"/>
    <s v="CHILE"/>
    <s v="Entre 45 y 54"/>
    <s v="Superior técnica completa"/>
    <s v="Prestaciones económicas: Tiempo de otorgamiento de subsidios"/>
    <s v="Ley"/>
    <s v="Directo en el Organismo Administrador"/>
    <s v="No"/>
    <s v="Trabajador dependiente protegido"/>
    <s v="Trabajador dependiente protegido"/>
    <s v="Región de Antofagasta"/>
    <s v="NO"/>
    <s v="Se solicita antecedentes a unidad de subsidios regional, sobre estado de licencias médicas_x000a_Se solicita a encargada de prestaciones médicas, sobre demora en etapa de Contraloría de licencia médica del usuario."/>
    <s v="Se adjunta Oficio de respuesta "/>
    <s v="Finalizado con respuesta favorable"/>
    <s v="291363"/>
    <x v="0"/>
  </r>
  <r>
    <s v="291374"/>
    <s v="Reclamos"/>
    <s v=""/>
    <s v="Cesar Alfonso Palma Torres"/>
    <s v="10/05/2022 12:34:43"/>
    <x v="6"/>
    <s v="09/06/2022 17:17:41"/>
    <s v="Preparación y Entrega de Respuesta"/>
    <s v="0"/>
    <s v="30"/>
    <s v="Corridos"/>
    <s v="Cristian Chavez Liempi"/>
    <s v="Etapa 3 de 3"/>
    <s v="22/05/2022"/>
    <x v="5"/>
    <s v="09/06/2022"/>
    <s v="10/05/2022"/>
    <s v="14.075.177-4"/>
    <s v=""/>
    <s v="María Provoste Valeria"/>
    <s v="Mujer"/>
    <s v="Región de La Araucanía"/>
    <s v="Temuco"/>
    <s v="mariaprovoste_valeria@hotmail.com"/>
    <s v="995663585"/>
    <s v="14.075.177-4"/>
    <s v=""/>
    <s v="María Provoste Valeria"/>
    <s v="Canal web"/>
    <s v="Buenas tardes_x000a_El motivo de mi reclamo es debido a que mi última licencia medica emitida el 13/04/22  folio 690618060 código de verificación 602640 estando en el plazo máximo para pago, recién el día de ayer se ingreso al sistema por lo que me explican en el ISL está será pagada dentro de 30 días más por lo que esto hace un total de 60 días, cabe destacar que no es mi responsabilidad que en la entidad no realizarán en forma eficiente el ingreso de esta._x000a_Solicito a usted pueda gestionar mi reclamo y solucionar el inconveniente ya que 60 días de demora para el pago de una licencia medica es más que un tiempo excesivo._x000a_Sin otro particular me despido_x000a_María Provoste_x000a_14.075.177-4"/>
    <s v="Correo Electrónico"/>
    <s v="mariaprovoste_valeria@hotmail.com"/>
    <s v=""/>
    <s v="995663585"/>
    <s v=""/>
    <s v=""/>
    <s v=""/>
    <s v="Prestaciones económicas: Cálculo de subsidios"/>
    <s v="Ley"/>
    <s v="Directo en el Organismo Administrador"/>
    <s v="Si"/>
    <s v="Trabajador dependiente protegido"/>
    <s v="Trabajador dependiente protegido"/>
    <s v="Región de La Araucanía"/>
    <s v="NO"/>
    <s v="CON FECHA 09-06-2022, SE DA RESPUESTA A USUARIA VIA CORREO ELECTRONICO "/>
    <s v="Estimada_x000a_María Provoste Valeria_x000a_Presente_x000a_Junto con saludar, a través del presente se da respuesta a su reclamo N° 291374 ingresado mediante nuestro_x000a_formulario OIRS, referido a no pago de licencias médicas._x000a_Este Instituto ha revisado su requerimiento, siendo posible informar mediante el presente, que se observa en_x000a_nuestra plataforma de tramitación, que licencia reclamada folio N°690618060, se encuentra en etapa de_x000a_contraloría médica, y que efectivamente presenta un retraso desde la fecha de emisión._x000a_Por lo anterior, informamos a usted, que el motivo del retraso de su Licencia Médica, es debido a que, el operador_x000a_de emisión IMED presentó un problema, y en nuestra plataforma de tramitación, fue posible la visualización de su_x000a_licencia médica el día 09-05-2022, donde se procede a su inmediata tramitación._x000a_Importante mencionar, que todo proceso de licencia médica, comienza desde la emisión de Licencia Médica_x000a_Electrónica por su médico tratante, posterior a ello, toda Licencia Médica Electrónica en Chile, ingresa al sistema de_x000a_tramitación en línea operador IMED o MEDIPASS, quienes derivan la información de la licencia médica a la_x000a_institución correspondiente de la tramitación, lamentamos el retraso en esta etapa del proceso, del cual, como_x000a_Instituto no tenemos facultades en sus procesos internos._x000a_Visto lo anterior, indicamos a usted que, ante la problemática presentada, se solicitó a unidad de contraloría, la_x000a_priorización de su Licencia Médica, con el fin de poder subsanar los tiempos de respuesta._x000a_Por otra parte, informamos que su licencia médica N°70049598-1, fue pagada con fecha 01-06-2022, vía cuenta_x000a_Rut. -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
    <s v="Finalizado con respuesta favorable"/>
    <s v="291374"/>
    <x v="0"/>
  </r>
  <r>
    <s v="330286"/>
    <s v="Reclamos"/>
    <s v=""/>
    <s v="Enrique Carrasco B"/>
    <s v="28/10/2022 13:07:29"/>
    <x v="4"/>
    <s v="28/10/2022 13:07:29"/>
    <s v="Recepción y Asignación"/>
    <s v="6"/>
    <s v="6"/>
    <s v="Corridos"/>
    <s v="Vivian Natalia Ramos Riveros"/>
    <s v="Etapa 0 de 3"/>
    <s v="09/11/2022"/>
    <x v="4"/>
    <s v=""/>
    <s v="28/10/2022"/>
    <s v=""/>
    <s v="81021430"/>
    <s v="Susana  Mac Auliffe Cornejo"/>
    <s v="Mujer"/>
    <s v="Región Metropolitana de Santiago"/>
    <s v="Providencia"/>
    <s v="sumak20061@gmail.com"/>
    <s v="56949285871"/>
    <s v="8.102.143-0"/>
    <s v=""/>
    <s v="Susana  Mac Auliffe Cornejo"/>
    <s v="Canal correo físico/postal"/>
    <s v="Buenas Tardes, les escribo porque hoy fue una persona Virginia Vega Mayorga, por segunda vez a pedirme hora con el Doctor Ojeda, Otorrinolaringólogo que el me opero el año 2021 del oído izquierdo un tumor que tenía. La operación fue 25 de Octubre.desde ahi estado en constante controles hechos por dicho Profesional, la última vez que me vio fue en Septiembre y me dio un papel para pedir hora en el mes Octubre, para verme en Noviembre. Lo cual no ha sido posible, la primera vez dicha persona antes mencionada fue no logrando pedir la hora fue con el 17 de Octubre, respuesta que le dieron vuelve el 28 de Octubre, encontrándose con la sorpresa nuevamente que las Agendas no están abiertas hasta el 16 de Noviembre, hora para Diciembre.Yo he presentado problema con el oído operado, no puedo dormir apoyándome con dicho oído en la almohada, ya que en dos oportunidades amanezco con manchas de sangre en la almohada. Yo no ire a la Posta ya que no estoy dispuesta a estar 9 horas esperando. Lo otro no hay Especialistas y yo tampoco soy Médico para saber todo el proceso que él me hizo. Además he presentado dolores._x000a_Debo decir que la persona que fue Virginia Vega, fue atendida en Admisión de muy buena manera, fue derivada a Otorrinolaringología, la persona que la atendió no fue muy agradable en atender._x000a_Sin otro particular_x000a_Se despide Atte a Ud.,_x000a_Susana Mac-auliffe C._x000a_rut 8.102.143-0"/>
    <s v="Correo Electrónico"/>
    <s v="sumak20061@gmail.com"/>
    <s v=""/>
    <s v="56949285871"/>
    <s v="CHILE"/>
    <s v="Más de 65"/>
    <s v="Superior técnica completa"/>
    <m/>
    <m/>
    <m/>
    <m/>
    <m/>
    <m/>
    <m/>
    <m/>
    <m/>
    <m/>
    <m/>
    <s v="330286"/>
    <x v="1"/>
  </r>
  <r>
    <s v="291380"/>
    <s v="Reclamos"/>
    <s v=""/>
    <s v="Laura Rojas Cerda"/>
    <s v="10/05/2022 13:07:11"/>
    <x v="6"/>
    <s v="20/05/2022 12:25:39"/>
    <s v="Preparación y Entrega de Respuesta"/>
    <s v="0"/>
    <s v="9"/>
    <s v="Corridos"/>
    <s v="Laura Gabriela Rojas Cerda"/>
    <s v="Etapa 3 de 3"/>
    <s v="22/05/2022"/>
    <x v="6"/>
    <s v="20/05/2022"/>
    <s v="10/05/2022"/>
    <s v=""/>
    <s v="170809599"/>
    <s v="felipe jofré"/>
    <s v="Hombre"/>
    <s v="Región de Valparaíso"/>
    <s v="San Antonio"/>
    <s v="felipe.jofre.z@gmail.com"/>
    <s v="56940813986"/>
    <s v=""/>
    <s v="170809599"/>
    <s v="felipe jofré"/>
    <s v="Canal web"/>
    <s v="pago de licencia"/>
    <s v="Correo Electrónico"/>
    <s v="felipe.jofre.z@gmail.com"/>
    <s v=""/>
    <s v="56940813986"/>
    <s v="CHILE"/>
    <s v="Entre 25 y 34"/>
    <s v="Superior técnica completa"/>
    <s v="Prestaciones económicas: Cálculo de subsidios"/>
    <s v="Ley"/>
    <s v="Directo en el Organismo Administrador"/>
    <s v="No"/>
    <s v="Trabajador independiente protegido"/>
    <s v="Trabajador independiente protegido"/>
    <s v="Región de Valparaíso"/>
    <s v="NO"/>
    <s v="Se consulta a Unidad de Subsidios de nivel central"/>
    <s v="ID DE RECLAMO: 291380_x000a_FECHA RESPUESTA: 20-05-2022_x000a__x000a_Estimado_x000a_Don Felipe Jofre Zuñiga_x000a_Presente_x000a_ Junto con saludar, a través del presente se da respuesta a su reclamo N° 291380 ingresado mediante nuestro formulario OIRS, referido a la demora en el pago de la licencia médica folio 68208195-3._x000a_Este Instituto ha revisado su requerimiento, siendo posible informar mediante el presente lo siguiente: se verifica que la licencia médica se encuentra gestionada._x000a_Visto lo anterior, informamos que usted la licencia médica por la cual consulta fue calculada el día 19-05-2022 y será depositada en su Cuenta RUT el día 30-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1380"/>
    <x v="0"/>
  </r>
  <r>
    <s v="326196"/>
    <s v="Reclamos"/>
    <s v=""/>
    <s v="Jenny Angelica Toledo Astudillo"/>
    <s v="23/08/2022 11:32:53"/>
    <x v="2"/>
    <s v="02/09/2022 12:22:53"/>
    <s v="Preparación y Entrega de Respuesta"/>
    <s v="0"/>
    <s v="10"/>
    <s v="Corridos"/>
    <s v="Jenny Angelica Toledo Astudilllo"/>
    <s v="Etapa 3 de 3"/>
    <s v="04/09/2022"/>
    <x v="7"/>
    <s v="02/09/2022"/>
    <s v="23/08/2022"/>
    <s v="9.317.224-8"/>
    <s v=""/>
    <s v="CARMEN GONZALEZ FLORES"/>
    <s v="Mujer"/>
    <s v="Región de Tarapacá"/>
    <s v="Iquique"/>
    <s v=""/>
    <s v="981996901"/>
    <s v="9.317.224-8"/>
    <s v=""/>
    <s v="CARMEN GONZALEZ FLORES"/>
    <s v="Canal Sucursal"/>
    <s v="Yo Carmen González Flores, Rut 9.317.224-8, funcionaria Hospital Iquique, actualmente cursando una Enfermedad Profesional reconocida por ISL, desde el día 19 enero por Covid 19, N O Resolución 1469257 del 28-02-2022._x000a_En atención a carta presentada al ISL el día 8 agosto 2022, y no obteniendo respuesta escrita hasta el momento._x000a_Informo lo siguiente ._x000a_  El 11 de agosto, día que tenia plazo para la presentación de continuación de mi Licencia Médica, me vi OBLIGADA a usar mi Fonasa para comprar Bono y que me atendiera algún Médico de Medicina General para plantearle mi situación._x000a_  El día 16 agosto a las 17:51 hrs. recibo llamado de la Dra. Paola Delgado López de Clínica Iquique, quien me pregunta si me han informado que ella me iba a llamar, le contesto que NO. Se dio cuenta que ella era la que me había extendido por 10 días la licencia médica en la Clínica Iquique el día 11 agosto, y quedamos que seguro era un error de la Clínica._x000a_A las 18:15 hrs. Me vuelve a llamar la Dra. Paola Delgado, preguntando por Karen González, porque otra vez aparecía mi número de celular en un listado que le entregó la Clínica. Y le dije que ya habíamos conversado hace un rato atrás, que seguramente era OTRO ERROR de la Clínica._x000a_  El día 5 de agosto Clinica Iquique por medio de whatsapp me asignó hora con la especialidad de Neurología para el día 17-8-2022 a las 13:00 Hrs con el Dr. Cortés._x000a_Al presentarme con la asistente del Dr. Cortés me solicitó el pago de la consulta médica, le indiqué que la Clínica Iquique tendría que haberla cancelado, me indicó que NO, que si no cancelaba perdería la hora._x000a_Me puse nerviosa porque ni siquiera sabía si tendría esa cantidad en mi cuenta Rut Me vi OBLIGADA cancelar $ 52.000"/>
    <s v="Via Teléfonica"/>
    <s v=""/>
    <s v=""/>
    <s v="981996901"/>
    <s v="CHILE"/>
    <s v="Entre 55 y 64"/>
    <s v="Superior técnica completa"/>
    <s v="Prestaciones médicas: Tiempos de espera"/>
    <s v="Ley"/>
    <s v="Directo en el Organismo Administrador"/>
    <s v="Si"/>
    <s v="Trabajador dependiente protegido"/>
    <s v="Trabajador dependiente protegido"/>
    <s v="Región de Tarapacá"/>
    <s v="NO"/>
    <s v="SE SOLICITO RESPUESTA FORMAL DE PRESTADOR MEDICO, MOTIVO POR EL CUAL NO SE PODIA DAR RESPUESTA DENTRO DE LOS PLAZOS DE OIRS."/>
    <s v="Estimada_x000a_CARMEN GONZALEZ FLORES_x000a_Presente_x000a__x000a_Junto con saludar, a través del presente se da respuesta a su reclamo N° 326196 ingresado mediante nuestro_x000a_formulario OIRS, referido a atenciones médicas en prestador Clínica Iquique._x000a__x000a_Este Instituto ha revisado su requerimiento, siendo posible informar mediante el presente lo siguiente: hemos_x000a_atendido su caso y derivado al prestador médico Clínica Iquique._x000a__x000a_Visto lo anterior, indicamos a usted que, desde el prestador médico Clínica Iquique, informan lo siguiente: podemos_x000a_comentar que se realizó la reserva de hora para consulta médica y renovación de licencia médica, y en cuanto_x000a_efectuamos la confirmación, la paciente de manera personal solicitar hora con especialista y canceló los valores en_x000a_recaudación de consultas ambulatorias de la clínica. Adicionalmente le ofrecemos para la comodidad de la paciente_x000a_atención por telemedicina, pero no fue posible coordinar horarios con la paciente. Finalmente, y dada la solicitud_x000a_realizada por paciente, se le gestiono hora con un médico neurólogo, pero con la aclaración que profesional atiende_x000a_en su consulta fuera de nuestra clínica, y que se le debe cancelar previamente, proceso que nuestros ejecutivos_x000a_realizan cuando se coordina efectivamente la hora con el médico, siendo esta oportunidad fecha y hora elegida de_x000a_manera personal por la paciente._x000a__x000a_Se realizó contacto telefónico el 01-09-2022 a las 17:25 horas donde se le procedió a indicar la respuesta otorgada_x000a_por el prestador médico._x000a_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_x000a_Recordamos además que, ante cualquier reclamo, apelación, denuncia o disconformidad, Ud. puede dirigirse a la_x000a_Superintendencia de Seguridad Social www.suseso.cl._x000a__x000a_Sin otro particular, le saluda atentamente;"/>
    <s v="Finalizado con respuesta favorable"/>
    <s v="326196"/>
    <x v="0"/>
  </r>
  <r>
    <s v="291383"/>
    <s v="Reclamos"/>
    <s v=""/>
    <s v="Enrique Carrasco B"/>
    <s v="10/05/2022 13:26:33"/>
    <x v="6"/>
    <s v="14/06/2022 11:33:11"/>
    <s v="Preparación y Entrega de Respuesta"/>
    <s v="0"/>
    <s v="34"/>
    <s v="Corridos"/>
    <s v="Jose Luis Rojas Peralta"/>
    <s v="Etapa 3 de 3"/>
    <s v="22/05/2022"/>
    <x v="5"/>
    <s v="14/06/2022"/>
    <s v="10/05/2022"/>
    <s v="18.466.779-7"/>
    <s v=""/>
    <s v="NICOLE FERNANDA CANDIA RIVAS"/>
    <s v="Mujer"/>
    <s v="Región Metropolitana de Santiago"/>
    <s v="Estación Central"/>
    <s v="nicolec.candia@gmail.com"/>
    <s v="935599487"/>
    <s v="18.466.779-7"/>
    <s v=""/>
    <s v="NICOLE FERNANDA CANDIA RIVAS"/>
    <s v="Canal telefónico"/>
    <s v="Soy trabajadora a Honorarios de la Municipalidad de Estación Central. El día lunes 02/05/2022 tuve un accidente de trayecto, recibiendo atención médica en la Clínica Hospital del Profesor de Estación Central. En esa oportunidad se me diagnosticó fractura de metatarso, con tres días de descanso y uso de bota durante tres semanas. En esa misma oportunidad me dieron hora médica para hoy martes 10/05/2022 a las 12,20 hs. para control de mi fractura.  Acudí HOY a la Clínica Hospital del Profesor como me citaron y al llegar se me informa que NO SERÉ ATENDIDA POR NINGÚN PROFESIONAL MÉDICO debido a que me borraron del sistema del ISL, sin indicarme causa ni haber recibido ninguna llamada telefónica ni aviso por email tanto por la Clínica Hospital del Profesor, como tampoco del ISL."/>
    <s v="Correo Electrónico"/>
    <s v="nicolec.candia@gmail.com"/>
    <s v=""/>
    <s v="935599487"/>
    <s v=""/>
    <s v="Entre 25 y 34"/>
    <s v="Universitaria incompleta"/>
    <s v="Calificación de accidentes y enfermedades profesionales"/>
    <s v="Ley"/>
    <s v="Directo en el Organismo Administrador"/>
    <s v="Si"/>
    <s v="Trabajador independiente protegido"/>
    <s v="Trabajador independiente protegido"/>
    <s v="Región Metropolitana de Santiago"/>
    <s v="NO"/>
    <s v="Respuesta Enviada por CRM al correo Nicolefer.candia@gmail.com"/>
    <s v=""/>
    <s v="Finalizado con respuesta favorable"/>
    <s v="291383"/>
    <x v="0"/>
  </r>
  <r>
    <s v="291376"/>
    <s v="Reclamos"/>
    <s v=""/>
    <s v="Cesar Alfonso Palma Torres"/>
    <s v="10/05/2022 12:56:23"/>
    <x v="6"/>
    <s v="24/05/2022 16:25:18"/>
    <s v="Preparación y Entrega de Respuesta"/>
    <s v="0"/>
    <s v="14"/>
    <s v="Corridos"/>
    <s v="Cristian Chavez Liempi"/>
    <s v="Etapa 3 de 3"/>
    <s v="22/05/2022"/>
    <x v="6"/>
    <s v="24/05/2022"/>
    <s v="10/05/2022"/>
    <s v="13.960.640-k"/>
    <s v=""/>
    <s v="Jose Luis Sepulveda Pavez"/>
    <s v="Hombre"/>
    <s v="Región de La Araucanía"/>
    <s v="Traiguén"/>
    <s v="jjsandovals.1988@gmail.com"/>
    <s v="962979321"/>
    <s v="13.960.640-k"/>
    <s v=""/>
    <s v="Jose Luis Sepulveda Pavez"/>
    <s v="Canal web"/>
    <s v="Mi nombre es José Luis Sepulveda Pavez, desde el mes de marzo me declararon enfermedad laboral y me derivaron hacia ustedes, lamentablemente mi situación con usted o mi experiencia con respecto al ISL ha sido pésima ya que aun estoy esperando  que me cancelen una licencia que es desde marzo llamo a su call center he ido presencial a sus oficinas y aun no tengo respuesta , estoy sin remuneración  y sin pago de licencia desde marzo, las deudas se acumulan y ustedes aun no son capaces de cancelar una licencia he hecho todo lo que me han pedido y es por eso que me dirijo a ustedes por estas instancias ya que no tengo más opciones para que le den una pronta solución al pago de la licencia ya que los plazos ya están cumplidos y no he tenido respuesta alguna._x000a_Espero una pronta respuesta  y solución para que me puedan cancelar y así yo poder dar un respiro económicamente hablando."/>
    <s v="Correo Electrónico"/>
    <s v="jjsandovals.1988@gmail.com"/>
    <s v=""/>
    <s v="962979321"/>
    <s v="CHILE"/>
    <s v="Entre 35 y 44"/>
    <s v="Media completa"/>
    <s v="Prestaciones económicas: Cálculo de subsidios"/>
    <s v="Ley"/>
    <s v="Directo en el Organismo Administrador"/>
    <s v="Si"/>
    <s v="Trabajador dependiente protegido"/>
    <s v="Trabajador dependiente protegido"/>
    <s v="Región de La Araucanía"/>
    <s v="NO"/>
    <s v="con fecha 24-05-2022 se da respuesta a usuario vía correo electrónico "/>
    <s v="Estimado_x000a_José Luis Sepúlveda Pavez_x000a__x000a_Presente_x000a__x000a_ _x000a__x000a_Junto con saludar, a través del presente se da respuesta a su reclamo N° 291376 ingresado mediante nuestro formulario OIRS, referido a no pago de licencias médicas._x000a__x000a_Este Instituto ha revisado su requerimiento, siendo posible informar mediante el presente, que se observan en nuestra plataforma de tramitación, las siguientes licencias médicas:_x000a__x000a_image.png_x000a__x000a__x000a_Visto lo anterior, procedemos a explicar estado de cada licencia según su folio._x000a__x000a_1.    Folio 9678141-5, licencia médica tramitada y pagada a cuenta Rut Banco Estado con fecha 19-05-2022._x000a__x000a_2.    Folio 68877210-9, anulada por el Médico tratante con fecha 05-05-2022, por periodo de reposo superpuesto, se reemplaza por Licencia Médica Folio 69818052-8._x000a__x000a_3.    Folio 69818052-8, emitida con fecha 05-05-2022, por reemplazo en periodo superpuesto, actualmente en pre contraloría._x000a__x000a_4.    Folio 70430697-0, emitida con fecha 19-05-2022, actualmente en pre contraloría cumpliendo con el proceso de gestión en tiempo y forma._x000a__x000a_Por lo anterior, entendemos su molestia, por lo cual, se solicitará a unidad correspondiente priorizar sus licencias médicas en trámite.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
    <s v="Finalizado con respuesta favorable"/>
    <s v="291376"/>
    <x v="0"/>
  </r>
  <r>
    <s v="291379"/>
    <s v="Reclamos"/>
    <s v=""/>
    <s v="Laura Rojas Cerda"/>
    <s v="10/05/2022 13:04:47"/>
    <x v="6"/>
    <s v="24/05/2022 17:15:57"/>
    <s v="Preparación y Entrega de Respuesta"/>
    <s v="0"/>
    <s v="14"/>
    <s v="Corridos"/>
    <s v="Laura Gabriela Rojas Cerda"/>
    <s v="Etapa 3 de 3"/>
    <s v="22/05/2022"/>
    <x v="6"/>
    <s v="24/05/2022"/>
    <s v="10/05/2022"/>
    <s v="10.346.968-6"/>
    <s v=""/>
    <s v="Sergio Castro Contador"/>
    <s v="Hombre"/>
    <s v="Región de Valparaíso"/>
    <s v="Valparaíso"/>
    <s v="scastroc354@gmail.com"/>
    <s v="962216708"/>
    <s v="10.346.968-6"/>
    <s v=""/>
    <s v="Sergio Castro Contador"/>
    <s v="Canal web"/>
    <s v="Demora excesiva en el pago de mis licencias médicas, el último pago lo recibí el 4 de marzo de 2022, me encuentro en una situación económica critica, vendiendo mis pertenencias para poder comer y vivir. Por favor agilizar el pago de dos licencias medicas."/>
    <s v="Correo Electrónico"/>
    <s v="scastroc354@gmail.com"/>
    <s v=""/>
    <s v="962216708"/>
    <s v="CHILE"/>
    <s v="Entre 55 y 64"/>
    <s v="Media técnica completa"/>
    <s v="Prestaciones económicas: Cálculo de subsidios"/>
    <s v="Ley"/>
    <s v="Directo en el Organismo Administrador"/>
    <s v="No"/>
    <s v="Trabajador dependiente protegido"/>
    <s v="Trabajador dependiente protegido"/>
    <s v="Región de Valparaíso"/>
    <s v="NO"/>
    <s v="Se consulta a la Unidad de Subsidios Regional"/>
    <s v="ID DE RECLAMO: 291379_x000a_FECHA RESPUESTA: 24-05-2022_x000a__x000a_Estimado_x000a_Don Sergio Castro Contador_x000a_Presente_x000a_ Junto con saludar, a través del presente se da respuesta a su reclamo N° 291379 ingresado mediante nuestro formulario OIRS, referido a la demora excesiva en el pago de sus licencias médicas._x000a_Este Instituto ha revisado su requerimiento, siendo posible informar mediante el presente lo siguiente: se verifica que las licencias médicas se encuentran gestionadas._x000a_Visto lo anterior, informamos que usted el día 20-05-2022 se depositó en su Cuenta RUT Banco Estado el pago de la licencia médica folio 69531042-0 por 26 días. Sumado a lo anterior le informamos el día miércoles 25 de mayo 2022 será pagada la licencia médica folio 69422836-4 por 60 día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291379"/>
    <x v="0"/>
  </r>
  <r>
    <s v="324156"/>
    <s v="Reclamos"/>
    <s v=""/>
    <s v="Laura Rojas Cerda"/>
    <s v="14/07/2022 09:57:59"/>
    <x v="1"/>
    <s v="27/07/2022 16:10:32"/>
    <s v="Preparación y Entrega de Respuesta"/>
    <s v="0"/>
    <s v="13"/>
    <s v="Corridos"/>
    <s v="Laura Gabriela Rojas Cerda"/>
    <s v="Etapa 3 de 3"/>
    <s v="26/07/2022"/>
    <x v="1"/>
    <s v="27/07/2022"/>
    <s v="14/07/2022"/>
    <s v="19.817.647-8"/>
    <s v=""/>
    <s v="sebastian berrios"/>
    <s v="Hombre"/>
    <s v="Región de Valparaíso"/>
    <s v="Viña del Mar"/>
    <s v="sebastianyosiba@gmail.com"/>
    <s v="56978995874"/>
    <s v="19.817.647-8"/>
    <s v=""/>
    <s v="sebastian berrios"/>
    <s v="Canal telefónico"/>
    <s v="al contactar a centrome viña del mar despues de verificaren su pagina que ellos ofrecían el servicio de procedimientos de enfermería de inyecciones, me informaron que ellos solo aceptaban tomar horas para el procedimiento con recetas dadas por el centro médico lo que a mi entender no esta permitido, al decirles esto de la nada según ellos no ofrecían el servicio en viña del mar despues de haberme informado que si lo ofrecían y que fuera a otro centro(según la contestadora del centro la llamada fue grabada)"/>
    <s v="Correo Electrónico"/>
    <s v="sebastianyosiba@gmail.com"/>
    <s v=""/>
    <s v="56978995874"/>
    <s v="CHILE"/>
    <s v="Entre 18 y 24 años"/>
    <s v="Universitaria incompleta"/>
    <s v="Prestaciones médicas: Atención hospitalaria"/>
    <s v="Extra Ley"/>
    <s v="Directo en el Organismo Administrador"/>
    <s v="No"/>
    <s v="Trabajador no protegido"/>
    <s v="Trabajador no protegido"/>
    <s v="Región de Valparaíso"/>
    <s v="NO"/>
    <s v="Se llama a usuario"/>
    <s v="ID DE RECLAMO: 334156_x000a_FECHA RESPUESTA: 27-07-2022_x000a__x000a_Estimado_x000a_Don Sebastián Berrios_x000a_Presente_x000a_ Junto con saludar, a través del presente se da respuesta a su reclamo N° 324434 ingresado mediante nuestro formulario OIRS, referido a que CENTROMED Viña del Mar se negó a dar una hora para un procedimiento de enfermería, (colocar inyección), debido que usted no contaba con una receta con la indicación médica._x000a_Este Instituto ha revisado su requerimiento, siendo posible informar que al revisar nuestro sistema de afiliación a ISL, usted no se encuentra adherido a nuestro organismo administrador._x000a_Visto lo anterior, informamos a usted que posterior a llamada telefónica sostenida, nos confirmó que ocurrió un error al ingresar el reclamo, ya que este estaba dirigido a CENTROMED de Viña del Mar. De igual forma le dejo el link de la Superintendencia de Salud para que ingrese su relamo https://servicios.superdesalud.gob.cl/ReclamosApbWeb/logindocumento, fue imposible realizar el ingreso por parte de ISL debido a que solicita información privada de su cédula (n° del document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
    <s v="Finalizado con respuesta desfavorable"/>
    <s v="324156"/>
    <x v="2"/>
  </r>
  <r>
    <s v="291391"/>
    <s v="Reclamos"/>
    <s v=""/>
    <s v="Andres Eladio Zuñiga Lopez"/>
    <s v="10/05/2022 15:59:45"/>
    <x v="6"/>
    <s v="18/05/2022 11:17:38"/>
    <s v="Preparación y Entrega de Respuesta"/>
    <s v="0"/>
    <s v="7"/>
    <s v="Corridos"/>
    <s v="Daniela Alejandra Moran Valenzuela"/>
    <s v="Etapa 3 de 3"/>
    <s v="22/05/2022"/>
    <x v="6"/>
    <s v="18/05/2022"/>
    <s v="10/05/2022"/>
    <s v="10.903.127-5"/>
    <s v=""/>
    <s v="richard ernesto maldonado paredes"/>
    <s v="Hombre"/>
    <s v="Región del Libertador Gral. Bernardo O'Higgins"/>
    <s v="Santa Cruz"/>
    <s v="magdalena.maldonado.boza@gmail.com"/>
    <s v="971634117"/>
    <s v="10.903.127-5"/>
    <s v=""/>
    <s v="richard ernesto maldonado paredes"/>
    <s v="Canal telefónico"/>
    <s v="porque aun no me han pagado las licencias , ninguna de las que se han enviado, estoy super angustiado depresivo ya que estoy super mal sin dinero porque soy el unico sustento en mi hogar y no he recibido ninguna respuesta , hemos mandado correo, llamado por teléfono todas las semanas y aun no nos responden, tube un accidente laboral , donde quede con 19 puntos , con mucho dolor y moretones en el cuerpo , ademas de perder dos de mis dientes de delante, eso me ha tenido muy mal porque ni reirme puedo me da vergüenza verme asi, porfavor queria saber que pasaba que aun no me dan respuestas de todas las licencias que se han enviado, porfavor necesito urgente el pago para poder pagar lo que nos hemos conseguido estos meses que no he recibido ningun ingreso económico y mas de eso que con suerte me puedo mover con la pierna hinchada y mareado como , pido porfavor que se revicen las licencias para poder solventar el tema economico en mi hogar , que estas muy angustiados por todo este tema, hasta psiquiatra me derivaron porque tantos problemas con este tema me tienen bien mal, estare atento al telefono y correo para que me comenten alguna respuesta, porfavor necesito que me solucionen el problema porque llevo meses sin ningun pago monetario. saludos"/>
    <s v="Correo Electrónico"/>
    <s v="magdalena.maldonado.boza@gmail.com"/>
    <s v=""/>
    <s v="971634117"/>
    <s v="CHILE"/>
    <s v="Entre 55 y 64"/>
    <s v="Básica completa o menos"/>
    <s v="Prestaciones económicas: Cálculo de subsidios"/>
    <s v="Ley"/>
    <s v="Directo en el Organismo Administrador"/>
    <s v="No"/>
    <s v="Trabajador dependiente protegido"/>
    <s v="Trabajador dependiente protegido"/>
    <s v="Región del Libertador Gral. Bernardo O'Higgins"/>
    <s v="NO"/>
    <s v="CÁLCULOS DE LICENCIAS "/>
    <s v="ID DE RECLAMO: 291391_x000a_FECHA RESPUESTA: 18-05-2022_x000a__x000a_Estimado Richard Maldonado Paredes_x000a_Presente_x000a_ Junto con saludar, a través del presente se da respuesta a sus reclamos N° 291391, ingresado mediante nuestro formulario OIRS, referido al pago de sus licencias médicas._x000a_Este Instituto ha revisado su requerimiento, siendo posible informar mediante el presente lo siguiente: Lamentamos el atraso de sus licencias médicas, analizaremos nuestros procesos para evitar casos como el suyo._x000a_Visto lo anterior, indicamos a usted que las licencias: N° 67316616-4 (21 días, esta cancelada), N° 68370363-K (11 días) se encuentra calculada y el pago debe estar disponible entre 5 a 8 días hábiles en su cuenta rut. Respecto a las licencias; N° 68849367-6 y N° 70006425-5 están en proceso de revisión por parte del área médica._x000a_Además, nos comprometemos a informar el estado de sus licencias pendientes cada 5 días hábiles al correo electrónico informado magdalena.maldonado.boza@gmail.com.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JOSE GRANADA MENESES_x000a_DIRECCIÓN REGIONAL DE O´HIGGINS_x000a_INSTITUTO DE SEGURIDAD LABORAL_x000a__x000a_"/>
    <s v="Finalizado con respuesta favorable"/>
    <s v="291391"/>
    <x v="0"/>
  </r>
  <r>
    <s v="326207"/>
    <s v="Reclamos"/>
    <s v=""/>
    <s v="Enrique Carrasco B"/>
    <s v="23/08/2022 12:22:34"/>
    <x v="2"/>
    <s v="29/08/2022 12:24:29"/>
    <s v="Preparación y Entrega de Respuesta"/>
    <s v="0"/>
    <s v="6"/>
    <s v="Corridos"/>
    <s v="Jose Luis Rojas Peralta"/>
    <s v="Etapa 3 de 3"/>
    <s v="04/09/2022"/>
    <x v="2"/>
    <s v="29/08/2022"/>
    <s v="23/08/2022"/>
    <s v="10.513.438-k"/>
    <s v=""/>
    <s v="Carlos Cristian Rojas Bustos"/>
    <s v="Hombre"/>
    <s v="Región Metropolitana de Santiago"/>
    <s v="Quilicura"/>
    <s v="carl.azul@live.com"/>
    <s v="975327006"/>
    <s v="10.513.438-k"/>
    <s v=""/>
    <s v="Carlos Cristian Rojas Bustos"/>
    <s v="Canal web"/>
    <s v="Buen día, escribo ya que estoy intentando ingresar a &quot;atención a empleadores&quot; en ISL, luego ingreso a solicitud de certificados de gestión de adheridos en linea (con el fin de descargar certificados de adhesión, siniestralidad, etc) ingreso con mi clave única y resulta que para poder avanzar a la solicitud necesito completar datos de FORMULARIO DE ASOCIACIO´N USUARIO (REPRESENTANTE) Y EMPRESA. Sin embargo, no es posible modificar dicho formulario, por ende tampoco es posible avanzar a la solicitud de certificados. Llame a call center quien intento ayudarme pero llegábamos al mismo problema de no poder modificar formulario para avanzar, favor necesito una solución ya que constantemente requiero dichos certificados para ingresos a trabajos y no puedo estar solicitándolos cada vez que se requiera en sucursal o por video llamada, ya que es tiempo, favor sus comentarios. Quedo atento."/>
    <s v="Correo Electrónico"/>
    <s v="carl.azul@live.com"/>
    <s v=""/>
    <s v="975327006"/>
    <s v="CHILE"/>
    <s v="Entre 45 y 54"/>
    <s v="No responde"/>
    <s v="Afiliación o adhesión"/>
    <s v="Ley"/>
    <s v="Directo en el Organismo Administrador"/>
    <s v="No"/>
    <s v="Empresa adherente o afiliada"/>
    <s v="Empresa adherente o afiliada"/>
    <s v="Región Metropolitana de Santiago"/>
    <s v="NO"/>
    <s v="Respuesta Enviada por CRM al correo carl.azul@live.com"/>
    <s v=""/>
    <s v="Finalizado con respuesta favorable"/>
    <s v="326207"/>
    <x v="0"/>
  </r>
  <r>
    <s v="328254"/>
    <s v="Reclamos"/>
    <s v=""/>
    <s v="Felipe Jara A"/>
    <s v="27/09/2022 15:18:50"/>
    <x v="5"/>
    <s v="20/10/2022 11:25:19"/>
    <s v="Preparación y Entrega de Respuesta"/>
    <s v="0"/>
    <s v="22"/>
    <s v="Corridos"/>
    <s v="Valentina Villanueva Santibáñez"/>
    <s v="Etapa 3 de 3"/>
    <s v="09/10/2022"/>
    <x v="8"/>
    <s v="20/10/2022"/>
    <s v="27/09/2022"/>
    <s v="14.399.458-9"/>
    <s v=""/>
    <s v="Fabiola Alejandra Gomez Gutierrez"/>
    <s v="Mujer"/>
    <s v="Región del Maule"/>
    <s v="Talca"/>
    <s v="faby3214@live.cl"/>
    <s v="971962151"/>
    <s v="14.399.458-9"/>
    <s v=""/>
    <s v="Fabiola Alejandra Gomez Gutierrez"/>
    <s v="Canal Sucursal"/>
    <s v="El día 19/08/22 recibí un trato discriminatorio, estigmatizada, agresión verbal, amedrentamiento por parte del guardia y ejecutivo de los cuales el Director del ISL Felipe Jara, se negó a dar identificación. Tras tener un accidente de trayecto, con contusiones mis derechos fueron vulnerados siendo atendida en la calle por el director ISL Talca, al no tener pase de movilidad, éste se salto protocolos y deberes de funcionario publico, fue despectivo, humillante y no acorde a su cargo."/>
    <s v="Correo Electrónico"/>
    <s v="faby3214@live.cl"/>
    <s v=""/>
    <s v=""/>
    <s v="CHILE"/>
    <s v="Entre 35 y 44"/>
    <s v="Superior técnica completa"/>
    <s v="Otros"/>
    <s v="Ley"/>
    <s v="Directo en el Organismo Administrador"/>
    <s v="Si"/>
    <s v="Trabajador dependiente protegido"/>
    <s v="Trabajador dependiente protegido"/>
    <s v="Región Metropolitana de Santiago"/>
    <s v="NO"/>
    <s v="Se da respuesta desde Nivel Central el día 20/10/2022"/>
    <s v="ID DE RECLAMO: 328254 _x000a__x000a_Estimada _x000a_Fabiola Alejandra Gómez Gutiérrez _x000a_Presente _x000a__x000a_Junto con saludar, a través del presente se da respuesta a su reclamo N° 328254, ingresado mediante nuestro formulario OIRS, referido a situación experimentada en Sucursal ISL de Talca en la región del Maule. _x000a__x000a_Este Instituto ha revisado su requerimiento, siendo posible informar mediante el presente lo siguiente: _x000a__x000a_Primero que todo, como Instituto de Seguridad Laboral presentamos nuestras disculpas por la situación experimentada. Como organismo administrador de la Ley N° 16.744, nuestro objetivo es asegurar atención de calidad en las prestaciones del Seguro Social contra Riesgos de Accidentes del Trabajo y Enfermedades Profesionales, en todas las sucursales del país. _x000a__x000a_En cuanto al motivo de su reclamo, cumplimos con informar que se escaló su situación tanto con el personal de la Sucursal ISL de Talca, como también, con nuestra Directora Nacional. _x000a__x000a_Al respecto, consultada la Dirección Regional de Talca, ésta ha informado a este Nivel Central que el día 19/08/2022 usted acude presencialmente a dichas dependencias, para requerir atención. En esa oportunidad, se ha indicado que, acorde a lo establecido en el protocolo ajustado del Plan &quot;Seguimos Cuidándonos, paso a paso&quot;, se le requirió pase de movilidad para el ingreso a la sucursal. Cabe señalar que, dicha normativa, a esa fecha establecía la exigencia del pase de este documento para acceso a espacios cerrados. Así, de acuerdo a lo anterior, se especifica que la acción efectuada por guardia de seguridad, se enmarca en el cumplimiento de los protocolos impuestos por el Ministerio de Salud, lo que implicó la exigencia del pase de movilidad, para ingresar a la Sucursal ISL de Talca. _x000a__x000a_En cuanto a su solicitud de hablar con el Director Regional, desde la región se informa a este Nivel Central que, éste accedió a su solicitud, señalando que atendió y clarificó que su requerimiento de autorizar atención urgente en ACHS no era necesario, ya que no se necesita autorización o documento de respaldo para dirigirse a nuestros prestadores médicos en convenio, entendiendo la situación de urgencia médica. Asimismo, de acuerdo al seguimiento realizado desde esa región directamente con la clínica de ACHS, la atención médica requerida se concretó según lo solicitado. _x000a__x000a_Por otra parte, de manera complementaria, cumplimos con informarle que el Director (S) regional, indicó a este Nivel Central que sostuvo reunión con directivos y jefaturas de su establecimiento Hospital Regional de Talca, con el motivo de esclarecer y reforzar el procedimiento y protocolos de atención en estos casos. _x000a__x000a_Finalmente, se ha tomado conocimiento que usted ha concurrido a esta sucursal con posterioridad a la situación acontecida, siendo atendida de manera regular, sin presentar disconformidad con la atención en la Dirección Regional de Talca. _x000a__x000a_Expresamos a usted nuestras disculpas por la situación experimentada, y solicitamos su comprensión frente a las eventu"/>
    <s v="Finalizado con respuesta favorable"/>
    <s v="328254"/>
    <x v="0"/>
  </r>
  <r>
    <s v="291385"/>
    <s v="Reclamos"/>
    <s v=""/>
    <s v="Felipe Jara A"/>
    <s v="10/05/2022 13:30:59"/>
    <x v="6"/>
    <s v="17/05/2022 15:53:46"/>
    <s v="Preparación y Entrega de Respuesta"/>
    <s v="0"/>
    <s v="7"/>
    <s v="Corridos"/>
    <s v="Maria Monserrat Moreno Calzada"/>
    <s v="Etapa 3 de 3"/>
    <s v="22/05/2022"/>
    <x v="6"/>
    <s v="17/05/2022"/>
    <s v="10/05/2022"/>
    <s v="11.893.201-3"/>
    <s v=""/>
    <s v="Claudio Bustos Rebolledo"/>
    <s v="Hombre"/>
    <s v="Región del Maule"/>
    <s v="Talca"/>
    <s v="claudiobustos185@gmail.com"/>
    <s v="974587858"/>
    <s v="11.893.201-3"/>
    <s v=""/>
    <s v="Claudio Bustos Rebolledo"/>
    <s v="Canal web"/>
    <s v="Estimados_x000a_Tengo la licencia N°68193741-2, con fecha reposo del 26/03, hasta la fecha aun no me cancelan. Tengo una pension alimenticia que cancelar, la cual aun no lo realizo, por el NO pago de la licencia._x000a_Por favor, gestionar para el pago, de manera de NO tener problemas con tribunales._x000a_Tengo la licencia continuidad, que tampoco tengo respuesta._x000a_Favor cancelar la licencia para no tener problemas con Tribunales."/>
    <s v="Correo Electrónico"/>
    <s v="claudiobustos185@gmail.com"/>
    <s v=""/>
    <s v="974587858"/>
    <s v="CHILE"/>
    <s v="Entre 45 y 54"/>
    <s v="Media completa"/>
    <s v="Prestaciones económicas: Cáculo de pensiones"/>
    <s v="Ley"/>
    <s v="Directo en el Organismo Administrador"/>
    <s v="No"/>
    <s v="Trabajador dependiente protegido"/>
    <s v="Trabajador dependiente protegido"/>
    <s v="Región del Maule"/>
    <s v="NO"/>
    <s v="Carta respuesta a Reclamo ID N° 231385"/>
    <s v="Estimado_x000a_Claudio Bustos Rebolledo_x000a_Presente_x000a_ _x000a_Junto con saludar, a través del presente se da respuesta a su reclamo N°291385, ingresado mediante nuestro formulario OIRS, referido a pago de licencia médica._x000a_Este Instituto ha revisado su requerimiento, siendo posible informar mediante el presente lo siguiente: consultando en nuestros sistemas, se puede observar que su licencia médica electrónica N° 68193741-2, del 26 de marzo del presente, se encuentra en etapa de  cálculo aprobado y enviado a Finanzas para ser cancelada, por lo tanto, su dinero  será abonado a su Cuenta Rut a más tardar el viernes 20 del pres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385"/>
    <x v="0"/>
  </r>
  <r>
    <s v="324164"/>
    <s v="Reclamos"/>
    <s v=""/>
    <s v="Felipe Jara A"/>
    <s v="14/07/2022 12:01:14"/>
    <x v="1"/>
    <s v="21/07/2022 12:33:21"/>
    <s v="Preparación y Entrega de Respuesta"/>
    <s v="0"/>
    <s v="7"/>
    <s v="Corridos"/>
    <s v="Maria Monserrat Moreno Calzada"/>
    <s v="Etapa 3 de 3"/>
    <s v="26/07/2022"/>
    <x v="1"/>
    <s v="21/07/2022"/>
    <s v="14/07/2022"/>
    <s v="17.155.982-0"/>
    <s v=""/>
    <s v="joao emmanuel Caceces Retamales"/>
    <s v="Hombre"/>
    <s v="Región del Maule"/>
    <s v="Curicó"/>
    <s v="joao.caceres4@gmail.com"/>
    <s v="962154301"/>
    <s v="17.155.982-0"/>
    <s v=""/>
    <s v="joao emmanuel Caceces Retamales"/>
    <s v="Canal web"/>
    <s v="hola buenos dias._x000a__x000a_Señores del ISL quiero saber si este mes me cancelaran mi licencia medica ya que tengo deudas que cancelar y para mantenerme también.También saber realmente si siempre serán desfasados los pagos de la fecha de término de cada licencia los pagos ya que mi licencia se venció y tambie  ya eh tenido el mismo problema anteriormente._x000a_ De ante mano estaré atento a su respuesta."/>
    <s v="Correo Electrónico"/>
    <s v="joao.caceres4@gmail.com"/>
    <s v=""/>
    <s v="962154301"/>
    <s v="CHILE"/>
    <s v="Entre 25 y 34"/>
    <s v="Superior técnica completa"/>
    <s v="Prestaciones económicas: Cálculo de subsidios"/>
    <s v="Ley"/>
    <s v="Directo en el Organismo Administrador"/>
    <s v="No"/>
    <s v="Trabajador dependiente protegido"/>
    <s v="Trabajador dependiente protegido"/>
    <s v="Región del Maule"/>
    <s v="NO"/>
    <s v="CARTA RESPUESTA RECLAMO ID N° 324164"/>
    <s v="Estimado_x000a_Joao Cáceres Retamales_x000a_Presente_x000a_ _x000a_Junto con saludar, a través del presente se da respuesta a su reclamo N°324164, ingresado mediante nuestro formulario OIRS, referido a cancelación de licencia médica y al desfase de los pagos._x000a_Este Instituto ha revisado su requerimiento, siendo posible informar mediante el presente lo siguiente: Se ha consultado a  los sistemas de nuestro Instituto y se aprecia que su licencia médica N° 971794284-1, del 13 de junio de 2022 por 30 días, se encuentra en etapa de cálculo aprobado, para posteriormente ser depositado el monto a su Cuenta Rut a más tardar el día viernes 22 del presente, además la licencia médica siguiente, la N° 73187668-1, del 19 de julio del presente por 30 días se encuentra en etapa de cálculo aprobado, para ser depositado el monto a más tardar el día viernes 28 del presente._x000a_Ahora bien, en relación a los desfases que usted hace mención, no podemos decir con seguridad que no habrán, ya que depende de los procesos internos a que son sometidas las licencias médicas para ser aprobadas y luego canceladas, pero nos encontramos trabajando a fin de acortar los plazos para que nuestros usuarios no tengan inconvenientes con sus pago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164"/>
    <x v="0"/>
  </r>
  <r>
    <s v="326215"/>
    <s v="Reclamos"/>
    <s v=""/>
    <s v="Laura Rojas Cerda"/>
    <s v="23/08/2022 14:32:54"/>
    <x v="2"/>
    <s v="23/09/2022 10:47:57"/>
    <s v="Preparación y Entrega de Respuesta"/>
    <s v="0"/>
    <s v="0"/>
    <s v="Corridos"/>
    <s v="Laura Gabriela Rojas Cerda"/>
    <s v="Etapa 3 de 3"/>
    <s v="04/09/2022"/>
    <x v="7"/>
    <s v="23/09/2022"/>
    <s v="23/08/2022"/>
    <s v="25.346.452-6"/>
    <s v=""/>
    <s v="Gabriel Fernando Toselli"/>
    <s v="Hombre"/>
    <s v="Región de Valparaíso"/>
    <s v="El Quisco"/>
    <s v="gabrielfernandotoselli@gmail.com"/>
    <s v="936284618"/>
    <s v="25.346.452-6"/>
    <s v=""/>
    <s v="Gabriel Fernando Toselli"/>
    <s v="Canal web"/>
    <s v="Recurso de reposición de Licencia médica N° 3 074505283-5"/>
    <s v="Correo Electrónico"/>
    <s v="gabrielfernandotoselli@gmail.com"/>
    <s v=""/>
    <s v="936284618"/>
    <s v=""/>
    <s v=""/>
    <s v=""/>
    <s v="Prestaciones económicas: Cálculo de subsidios"/>
    <s v="Ley"/>
    <s v="Directo en el Organismo Administrador"/>
    <s v="Si"/>
    <s v="Trabajador dependiente protegido"/>
    <s v="Trabajador dependiente protegido"/>
    <s v="Región de Valparaíso"/>
    <s v="NO"/>
    <s v="Se solicitan antecedentes con Unidad de Salud Laboral Regional"/>
    <s v="ID DE RECLAMO: 326215_x000a_FECHA RESPUESTA: 23-09-2022_x000a__x000a_Estimado_x000a_Don Gabriel Fernando Toselli_x000a_Presente_x000a_Junto con saludar, a través del presente se da respuesta a su reclamo N° 326215 ingresado mediante nuestro formulario OIRS, referido a consulta por recursos de reposición de licencia médica N° 3 074505283-5._x000a_Este Instituto ha revisado su requerimiento, siendo posible informar que no hemos recepcionado alguna solicitud de recurso de reposición y de igual forma es importante indicarle que el seguimiento de su caso era llevado por la Región Metropolitana._x000a_Visto lo anterior, informamos que a causa de su reclamo a través de nuestra OIRS se gestionó el cambio del seguimiento de su caso de la Región Metropolitana a la Región Valparaíso, esto debido a su cambio de domicilio a la comuna del El Quisco. Respecto a la gestión del Recurso de Reposición, se sugiere que cuando tenga el próximo control con su médico tratante, solicite un certificado médico con su actual estado de salud, con dicho documento podrá presentar un Recurso de Reposición por la licencia médica que fue rechazada, el cual estará sujeto de aprobación por parte de nuestra contraloría médica. La documentación debe ser enviada al correo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6215"/>
    <x v="0"/>
  </r>
  <r>
    <s v="289356"/>
    <s v="Reclamos"/>
    <s v=""/>
    <s v="Enrique Carrasco B"/>
    <s v="03/03/2022 09:17:04"/>
    <x v="7"/>
    <s v="18/03/2022 13:06:13"/>
    <s v="Preparación y Entrega de Respuesta"/>
    <s v="0"/>
    <s v="15"/>
    <s v="Corridos"/>
    <s v="Rodrigo Perez Flores"/>
    <s v="Etapa 3 de 3"/>
    <s v="15/03/2022"/>
    <x v="9"/>
    <s v="18/03/2022"/>
    <s v="03/03/2022"/>
    <s v=""/>
    <s v="272602301"/>
    <s v="stephani gutierrez"/>
    <s v="Mujer"/>
    <s v="Región Metropolitana de Santiago"/>
    <s v="Santiago"/>
    <s v="smgutierrez1996@gmail.com"/>
    <s v="936736784"/>
    <s v=""/>
    <s v="272602301"/>
    <s v="stephani gutierrez"/>
    <s v="Otro"/>
    <s v="Buenas tardes, el dia 07 de febrero tuve un accidente laboral por lo tanto tuve 5 dias de licencia, me indicaron al momento de llamar al isl que el pago se realizaría en menos de 30 días, aun no esta listo, ahora me indican que serán mas de 30 dias para aprobar la licencia, como lo saben no percibí una parte de mi sueldo, y el hecho de no tener el pago de mi licencia constituye un menoscabo hacia mi persona. Por favor, quedo atenta a una solución."/>
    <s v="Correo Electrónico"/>
    <s v="smgutierrez1996@gmail.com"/>
    <s v=""/>
    <s v="936736784"/>
    <s v="VENEZUELA"/>
    <s v="Entre 25 y 34"/>
    <s v="Universitaria completa"/>
    <s v="Prestaciones económicas: Tiempo de otorgamiento de subsidios"/>
    <s v="Ley"/>
    <s v="Directo en el Organismo Administrador"/>
    <s v="Si"/>
    <s v="Trabajador dependiente protegido"/>
    <s v="Trabajador dependiente protegido"/>
    <s v="Región Metropolitana de Santiago"/>
    <s v="NO"/>
    <s v="lm en precontraloría_x000a_se avis a subsidios para apurar pronunciamiento"/>
    <s v=""/>
    <s v="Finalizado con respuesta desfavorable"/>
    <s v="289356"/>
    <x v="0"/>
  </r>
  <r>
    <s v="291406"/>
    <s v="Reclamos"/>
    <s v=""/>
    <s v="Marisol Villalobos M"/>
    <s v="10/05/2022 22:22:48"/>
    <x v="6"/>
    <s v="17/05/2022 15:51:11"/>
    <s v="Preparación y Entrega de Respuesta"/>
    <s v="0"/>
    <s v="6"/>
    <s v="Corridos"/>
    <s v="Marisol Del Carmen Villalobos Manquez"/>
    <s v="Etapa 3 de 3"/>
    <s v="22/05/2022"/>
    <x v="6"/>
    <s v="17/05/2022"/>
    <s v="10/05/2022"/>
    <s v="9.017.840-7"/>
    <s v=""/>
    <s v="Patricio Manríquez Abarca"/>
    <s v="Hombre"/>
    <s v="Región de Coquimbo"/>
    <s v="Coquimbo"/>
    <s v="patohabana@yahoo.es"/>
    <s v="958943125"/>
    <s v="9.017.840-7"/>
    <s v=""/>
    <s v="Patricio Manríquez Abarca"/>
    <s v="Canal web"/>
    <s v="no tengo información acerca del pago de mis licencias"/>
    <s v="Correo Electrónico"/>
    <s v="patohabana@yahoo.es"/>
    <s v=""/>
    <s v="958943125"/>
    <s v="CHILE"/>
    <s v="Entre 55 y 64"/>
    <s v="No responde"/>
    <s v="Prestaciones económicas: Cálculo de subsidios"/>
    <s v="Ley"/>
    <s v="Directo en el Organismo Administrador"/>
    <s v="No"/>
    <s v="Trabajador independiente protegido"/>
    <s v="Trabajador independiente protegido"/>
    <s v="Región de Coquimbo"/>
    <s v="NO"/>
    <s v="Se dará respuesta"/>
    <s v=""/>
    <s v="Finalizado con respuesta favorable"/>
    <s v="291406"/>
    <x v="0"/>
  </r>
  <r>
    <s v="324169"/>
    <s v="Reclamos"/>
    <s v=""/>
    <s v="Pablo Rojas Ravest"/>
    <s v="14/07/2022 12:48:06"/>
    <x v="1"/>
    <s v="21/07/2022 12:16:13"/>
    <s v="Preparación y Entrega de Respuesta"/>
    <s v="0"/>
    <s v="6"/>
    <s v="Corridos"/>
    <s v="Enrique Alejandro Varas Campillay"/>
    <s v="Etapa 3 de 3"/>
    <s v="26/07/2022"/>
    <x v="1"/>
    <s v="21/07/2022"/>
    <s v="14/07/2022"/>
    <s v=""/>
    <s v="76458480"/>
    <s v="ROBERTO PEREZ AGUIRRE"/>
    <s v="Hombre"/>
    <s v="Región de Atacama"/>
    <s v="Copiapó"/>
    <s v="perezaguirre1957@gmail.com"/>
    <s v="40477564"/>
    <s v="7.645.848-0"/>
    <s v=""/>
    <s v="ROBERTO PEREZ AGUIRRE"/>
    <s v="Canal web"/>
    <s v="Fui a solicitar hora con médico en ACHS por SOS tal y como dice el documento  que me entregaron y no me dieron hora, dicen  que tengo que ir en la fecha de mi control ."/>
    <s v="Correo Electrónico"/>
    <s v="perezaguirre1957@gmail.com"/>
    <s v=""/>
    <s v="40477564"/>
    <s v="CHILE"/>
    <s v="Entre 55 y 64"/>
    <s v="Media completa"/>
    <s v="Prestaciones médicas: Atención hospitalaria"/>
    <s v="Ley"/>
    <s v="Directo en el Organismo Administrador"/>
    <s v="No"/>
    <s v="Trabajador dependiente protegido"/>
    <s v="Trabajador dependiente protegido"/>
    <s v="Región de Atacama"/>
    <s v="NO"/>
    <s v="correo"/>
    <s v="ID DE RECLAMO: 324169_x000a_FECHA RESPUESTA: 21-07-2022_x000a_Estimada_x000a_Roberto Pérez_x000a_Presente_x000a_Junto con saludar, a través del presente se da respuesta a su reclamo N° 324169 ingresado mediante nuestro_x000a_formulario OIRS, ATENCIÓN SOS ACHS._x000a_Este Instituto ha revisado su requerimiento, siendo posible informar mediante el presente lo siguiente:_x000a_Nuestro departamento de salud regional eleva reclamo formal a prestador médico por lo que usted nos informa por_x000a_medio de su reclamo._x000a_Rogamos que nos comunique si vuelve a sufrir inconvenientes para recibir atención en ACHS, esto lo puede hacer_x000a_al correo regional atacama@isl.gob.cl y de esta forma podemos coordinar su atención._x000a_Por cuanto tomaremos las medidas exigidas y que debe dar cumplimiento nuestro prestador médic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OIRS_x000a_21/7/22, 11:49 Correo de Instituto de Seguridad Laboral - OIRS N° 324169_x000a_https://mail.google.com/mail/u/1/?ik=e1ca129bec&amp;view=pt&amp;search=all&amp;permthid=thread-a%3Ar4768711596376243345&amp;simpl=msg-a%3Ar47769740… 2/2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4169"/>
    <x v="0"/>
  </r>
  <r>
    <s v="291402"/>
    <s v="Reclamos"/>
    <s v=""/>
    <s v="Enrique Carrasco B"/>
    <s v="10/05/2022 18:31:26"/>
    <x v="6"/>
    <s v="26/05/2022 13:38:24"/>
    <s v="Preparación y Entrega de Respuesta"/>
    <s v="0"/>
    <s v="15"/>
    <s v="Corridos"/>
    <s v="Jose Luis Rojas Peralta"/>
    <s v="Etapa 3 de 3"/>
    <s v="22/05/2022"/>
    <x v="6"/>
    <s v="26/05/2022"/>
    <s v="10/05/2022"/>
    <s v="13.234.134-6"/>
    <s v=""/>
    <s v="Daniela Rogat"/>
    <s v="Mujer"/>
    <s v="Región Metropolitana de Santiago"/>
    <s v="Las Condes"/>
    <s v="danyrogat@hotmail.com"/>
    <s v="973985976"/>
    <s v="13.234.134-6"/>
    <s v=""/>
    <s v="Daniela Rogat"/>
    <s v="Canal web"/>
    <s v="no he recibido respuesta por solicitud e transparencia AL 006T0002571, me llegó la confirmación y acuse que se dará curso, pero no recibí la información solicitada"/>
    <s v="Correo Electrónico"/>
    <s v="danyrogat@hotmail.com"/>
    <s v=""/>
    <s v="973985976"/>
    <s v="CHILE"/>
    <s v=""/>
    <s v=""/>
    <s v="Otros"/>
    <s v="Extra Ley"/>
    <s v="Directo en el Organismo Administrador"/>
    <s v="Si"/>
    <s v="otro"/>
    <s v="otro"/>
    <s v="Región Metropolitana de Santiago"/>
    <s v="NO"/>
    <s v="Respuesta enviada por CRM, con fecha 26/04/2022 al correo danyrogat@hotmail.com"/>
    <s v=""/>
    <s v="Finalizado con respuesta favorable"/>
    <s v="291402"/>
    <x v="0"/>
  </r>
  <r>
    <s v="291403"/>
    <s v="Reclamos"/>
    <s v=""/>
    <s v="Enrique Carrasco B"/>
    <s v="10/05/2022 20:12:28"/>
    <x v="6"/>
    <s v="26/05/2022 13:42:33"/>
    <s v="Preparación y Entrega de Respuesta"/>
    <s v="0"/>
    <s v="15"/>
    <s v="Corridos"/>
    <s v="Jose Luis Rojas Peralta"/>
    <s v="Etapa 3 de 3"/>
    <s v="22/05/2022"/>
    <x v="6"/>
    <s v="26/05/2022"/>
    <s v="10/05/2022"/>
    <s v=""/>
    <s v="264428475"/>
    <s v="Oswaldo Meza"/>
    <s v="Hombre"/>
    <s v="Región Metropolitana de Santiago"/>
    <s v="Ñuñoa"/>
    <s v="acmoralesh.2411@gmail.com"/>
    <s v="997633230"/>
    <s v=""/>
    <s v="264428475"/>
    <s v="Oswaldo Meza"/>
    <s v="Canal web"/>
    <s v="La presente es para consultarle porque nos aumentaron el porcentaje de cotización de seguro de accidentes que veníamos pagando de 0,93 a 2,63 si solo somos una microempresa familiar de elaboración de alimentos, no deberíamos pagar un porcentaje tan alto, como se puede hacer la corrección en la página del previred ?"/>
    <s v="Correo Electrónico"/>
    <s v="acmoralesh.2411@gmail.com"/>
    <s v=""/>
    <s v="997633230"/>
    <s v="VENEZUELA"/>
    <s v="Entre 35 y 44"/>
    <s v="Universitaria completa"/>
    <s v="Tasa de cotización"/>
    <s v="Ley"/>
    <s v="Directo en el Organismo Administrador"/>
    <s v="Si"/>
    <s v="Empresa adherente o afiliada"/>
    <s v="Empresa adherente o afiliada"/>
    <s v="Región Metropolitana de Santiago"/>
    <s v="NO"/>
    <s v="Respuesta enviada por CRM, con fecha 26/05/2022, al correo acmoralesh.2411@gmail.com"/>
    <s v=""/>
    <s v="Finalizado con respuesta favorable"/>
    <s v="291403"/>
    <x v="0"/>
  </r>
  <r>
    <s v="289361"/>
    <s v="Reclamos"/>
    <s v=""/>
    <s v="Johana Ferrufino M"/>
    <s v="03/03/2022 10:21:58"/>
    <x v="7"/>
    <s v="03/03/2022 14:54:48"/>
    <s v="Preparación y Entrega de Respuesta"/>
    <s v="0"/>
    <s v="0"/>
    <s v="Corridos"/>
    <s v="Juan Pablo Alvarado Lecaros"/>
    <s v="Etapa 3 de 3"/>
    <s v="15/03/2022"/>
    <x v="9"/>
    <s v="03/03/2022"/>
    <s v="03/03/2022"/>
    <s v="11.239.117-7"/>
    <s v=""/>
    <s v="RODRIGO FIERRO LEFMO"/>
    <s v="Hombre"/>
    <s v="Región del Biobío"/>
    <s v="Florida"/>
    <s v="maryan.cc7@gmail.com"/>
    <s v="961734464"/>
    <s v="11.239.117-7"/>
    <s v=""/>
    <s v="RODRIGO FIERRO LEFMO"/>
    <s v="Canal web"/>
    <s v="Mi Estimados junto con saludarlos, quiero manifestar mi molestia ya que el 04/12/2021 estuve con contacto estrecho y a la vez me realice a los días después el examen dando POSITIVO todo esto empezó en el lugar de mi trabajo en donde hubo un Brote de Covid, todo bajo la supervisión de la Seremi de Salud en donde nos gestionaron las Licencias en la cual aun no a sido cancelada, quiero saber el porque aun no se a realizado el Pago Correspondiente ya van varios meses y no he tenido ninguna respuesta, Espero tener una pronta Solución...Desde ya se despide atte. Rodrigo Fierro L."/>
    <s v="Correo Electrónico"/>
    <s v="maryan.cc7@gmail.com"/>
    <s v=""/>
    <s v="961734464"/>
    <s v="CHILE"/>
    <s v="Entre 55 y 64"/>
    <s v="Básica completa o menos"/>
    <s v="Prestaciones económicas: Tiempo de otorgamiento de subsidios"/>
    <s v="Ley"/>
    <s v="Directo en el Organismo Administrador"/>
    <s v="No"/>
    <s v="otro"/>
    <s v="otro"/>
    <s v="Región del Biobío"/>
    <s v="NO"/>
    <s v="se sube a CRM"/>
    <s v="si"/>
    <s v="Finalizado con respuesta favorable"/>
    <s v="289361"/>
    <x v="0"/>
  </r>
  <r>
    <s v="289363"/>
    <s v="Reclamos"/>
    <s v=""/>
    <s v="Johana Ferrufino M"/>
    <s v="03/03/2022 10:33:05"/>
    <x v="7"/>
    <s v="03/03/2022 14:56:39"/>
    <s v="Preparación y Entrega de Respuesta"/>
    <s v="0"/>
    <s v="0"/>
    <s v="Corridos"/>
    <s v="Juan Pablo Alvarado Lecaros"/>
    <s v="Etapa 3 de 3"/>
    <s v="15/03/2022"/>
    <x v="9"/>
    <s v="03/03/2022"/>
    <s v="03/03/2022"/>
    <s v="7.087.263-3"/>
    <s v=""/>
    <s v="HECTOR MELLA SANCHEZ"/>
    <s v="Hombre"/>
    <s v="Región del Biobío"/>
    <s v="Florida"/>
    <s v="maryan.cc7@gmail.com"/>
    <s v="961734464"/>
    <s v="7.087.263-3"/>
    <s v=""/>
    <s v="HECTOR MELLA SANCHEZ"/>
    <s v="Canal web"/>
    <s v="Mi Estimados junto con saludarlos, quiero manifestar mi molestia ya que el 03/12/2021 estuve con contacto estrecho y a la vez me realice a los días después el examen dando POSITIVO todo esto empezó en el lugar de mi trabajo en donde hubo un Brote de Covid, todo bajo la supervisión de la Seremi de Salud en donde nos gestionaron las Licencias en la cual aun no a sido cancelada, quiero saber el porque aun no se a realizado el Pago Correspondiente ya van varios meses y no he tenido ninguna respuesta, Espero tener una pronta Solución...Desde ya se despide atte. Héctor Mella S."/>
    <s v="Correo Electrónico"/>
    <s v="maryan.cc7@gmail.com"/>
    <s v=""/>
    <s v="961734464"/>
    <s v="CHILE"/>
    <s v="Más de 65"/>
    <s v="Básica completa o menos"/>
    <s v="Prestaciones económicas: Tiempo de otorgamiento de subsidios"/>
    <s v="Ley"/>
    <s v="Directo en el Organismo Administrador"/>
    <s v="No"/>
    <s v="otro"/>
    <s v="otro"/>
    <s v="Región del Biobío"/>
    <s v="NO"/>
    <s v="se sube a crm"/>
    <s v="si"/>
    <s v="Finalizado con respuesta favorable"/>
    <s v="289363"/>
    <x v="0"/>
  </r>
  <r>
    <s v="291420"/>
    <s v="Reclamos"/>
    <s v=""/>
    <s v="Enrique Carrasco B"/>
    <s v="11/05/2022 11:34:55"/>
    <x v="6"/>
    <s v="07/06/2022 11:42:13"/>
    <s v="Preparación y Entrega de Respuesta"/>
    <s v="0"/>
    <s v="27"/>
    <s v="Corridos"/>
    <s v="Jose Luis Rojas Peralta"/>
    <s v="Etapa 3 de 3"/>
    <s v="23/05/2022"/>
    <x v="5"/>
    <s v="07/06/2022"/>
    <s v="11/05/2022"/>
    <s v="27.116.931-0"/>
    <s v=""/>
    <s v="RICHARD GABRIEL ROMERO SEMIDEY"/>
    <s v="Hombre"/>
    <s v="Región Metropolitana de Santiago"/>
    <s v="Santiago"/>
    <s v="richardromero191200@gmail.com"/>
    <s v="962816514"/>
    <s v="27.116.931-0"/>
    <s v=""/>
    <s v="RICHARD GABRIEL ROMERO SEMIDEY"/>
    <s v="Canal web"/>
    <s v="TRABAJADOR TIENE UN ACCIDENTE DE TRABAJO CON FECHA 23 DE MARZO 2022 Y MANTIENE 2 LICENCIAS MEDICAS LA PRIMERA AUN SE ENCUENTRA EN CONTRALORIA YA VAN 49 DÍAS SIN UN PAGO"/>
    <s v="Correo Electrónico"/>
    <s v="richardromero191200@gmail.com"/>
    <s v=""/>
    <s v="962816514"/>
    <s v="VENEZUELA"/>
    <s v="Entre 18 y 24 años"/>
    <s v="Universitar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richardromero191200@gmail.com"/>
    <s v=""/>
    <s v="Finalizado con respuesta favorable"/>
    <s v="291420"/>
    <x v="0"/>
  </r>
  <r>
    <s v="328284"/>
    <s v="Reclamos"/>
    <s v=""/>
    <s v="Marisol Villalobos M"/>
    <s v="28/09/2022 08:44:50"/>
    <x v="5"/>
    <s v="29/09/2022 15:56:07"/>
    <s v="Preparación y Entrega de Respuesta"/>
    <s v="0"/>
    <s v="1"/>
    <s v="Corridos"/>
    <s v="Marisol Del Carmen Villalobos Manquez"/>
    <s v="Etapa 3 de 3"/>
    <s v="10/10/2022"/>
    <x v="7"/>
    <s v="29/09/2022"/>
    <s v="28/09/2022"/>
    <s v="10.521.472-3"/>
    <s v=""/>
    <s v="JUAN ANTONIO ALVAREZ FARIAS"/>
    <s v="Hombre"/>
    <s v="Región de Coquimbo"/>
    <s v="La Serena"/>
    <s v=""/>
    <s v="995655119"/>
    <s v=""/>
    <s v="105214723"/>
    <s v="JUAN ANTONIO ALVAREZ FARIAS"/>
    <s v="Canal Sucursal"/>
    <s v="ESTOY EN ESPERA DE UNA EVALUACIÓN DE COMPIN POR MIS OÍDOS, ESPERANDO DE ABRIL DE 2021 Y NO HE TENIDO RESPUESTA NINGUNA."/>
    <s v="Via Teléfonica"/>
    <s v=""/>
    <s v=""/>
    <s v="995655119"/>
    <s v="CHILE"/>
    <s v="Entre 55 y 64"/>
    <s v="Básica completa o menos"/>
    <s v="Prestaciones económicas: Cálculo de indemnizaciones"/>
    <s v="Ley"/>
    <s v="Directo en el Organismo Administrador"/>
    <s v="No"/>
    <s v="Trabajador dependiente protegido"/>
    <s v="Trabajador dependiente protegido"/>
    <s v="Región de Coquimbo"/>
    <s v="NO"/>
    <s v="Se dará respuesta"/>
    <s v=""/>
    <s v="Finalizado con respuesta favorable"/>
    <s v="328284"/>
    <x v="0"/>
  </r>
  <r>
    <s v="311902"/>
    <s v="Reclamos"/>
    <s v=""/>
    <s v="Enrique Carrasco B"/>
    <s v="26/05/2022 13:40:47"/>
    <x v="6"/>
    <s v="10/06/2022 14:29:46"/>
    <s v="Preparación y Entrega de Respuesta"/>
    <s v="0"/>
    <s v="15"/>
    <s v="Corridos"/>
    <s v="Jose Luis Rojas Peralta"/>
    <s v="Etapa 3 de 3"/>
    <s v="07/06/2022"/>
    <x v="5"/>
    <s v="10/06/2022"/>
    <s v="26/05/2022"/>
    <s v="17.694.267-3"/>
    <s v=""/>
    <s v="Emilio Saldivia"/>
    <s v="Hombre"/>
    <s v="Región Metropolitana de Santiago"/>
    <s v="La Pintana"/>
    <s v="emiliosaldivia08@gmail.com"/>
    <s v="941002317"/>
    <s v="17.694.267-3"/>
    <s v=""/>
    <s v="Emilio Saldivia"/>
    <s v="Canal web"/>
    <s v="Solicito de manera urgente el pago de mi licencia._x000a_Alguna respuesta quedó atento gracias"/>
    <s v="Correo Electrónico"/>
    <s v="emiliosaldivia08@gmail.com"/>
    <s v=""/>
    <s v="941002317"/>
    <s v="CHILE"/>
    <s v="Entre 25 y 34"/>
    <s v="Med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emiliosaldivia08@gmail.com"/>
    <s v=""/>
    <s v="Finalizado con respuesta favorable"/>
    <s v="311902"/>
    <x v="0"/>
  </r>
  <r>
    <s v="311903"/>
    <s v="Reclamos"/>
    <s v=""/>
    <s v="Enrique Carrasco B"/>
    <s v="26/05/2022 13:57:31"/>
    <x v="6"/>
    <s v="13/06/2022 11:36:52"/>
    <s v="Preparación y Entrega de Respuesta"/>
    <s v="0"/>
    <s v="17"/>
    <s v="Corridos"/>
    <s v="Jose Luis Rojas Peralta"/>
    <s v="Etapa 3 de 3"/>
    <s v="07/06/2022"/>
    <x v="5"/>
    <s v="13/06/2022"/>
    <s v="26/05/2022"/>
    <s v="13.675.453-k"/>
    <s v=""/>
    <s v="Eyre Trinidad Pacheco Miranda"/>
    <s v="Mujer"/>
    <s v="Región Metropolitana de Santiago"/>
    <s v="Santiago"/>
    <s v="contacto.pronatural@gmail.com"/>
    <s v="56971006007"/>
    <s v="76.649.639-3"/>
    <s v=""/>
    <s v="Comercializadora Pronatural Eyre Pacheco Miranda E"/>
    <s v="Canal web"/>
    <s v="Necesito hacer llegar este reclamo en vista de que mejoren sustantiva, rápida y activamente los procedimientos y procesos de trámites. _x000a_No es posible que en plena era digital, en que cada Chileno tenemos clave única, que es una firma electrónica simple, estemos recibiendo documentos que están mal redactados y mal diagramados, para un llenado manual y que deban firmarse manual, para luego enviar digitalizado a un mail para resolver un problema._x000a_La página web del instituto de seguridad laboral deja mucho que desear, es pésimo, he incluso no tiene buzón de OIRS por lo cual tuve que enviar este correo. Es impresentable!._x000a_El problema que quiero resolver es que por error humano mecánico, se pagó las imposiciones de un trabajador en Previred en exceso, ya que no fue considerada su licencia médica, y después de llamar para comunicarme y consultar procedimientos, me indicaron un correo y aún cuando la funcionaria me ha respondido en forma diligente, es impresentable que me envíe formularios de muy mala diagramación, que se deban llenar en forma manual y firmar y luego enviarlos digitalizados. _x000a_Este tipo de trámites debe estar en forma sistematizada, en línea y con formularios que se puedan llenar online, que se verifique mi identidad con clave única y que lleguen rápidamente a los funcionarios que puedan verificar la información, que de hecho podría ser todo sistematizado a tal punto que los funcionarios tampoco deban revisar documentos ya que eso puede dar un error de control de gestión, además deberían estar en línea con los datos de Previred, para confirmar lo que requieran, y además estar en línea con quiénes manejan la información de las licencias médicas. _x000a_Es impresentable que pidan las copias de cédula, ya que es muy inseguro que por el mail yo envíe mi información privada y sensible; fotocopia del rut de la empresa, ya que deben estar conectados con el SII para verificar a la empresa; copia de planillas de declaración si deben estar conectados con Previred;  una carta de solicitud explicando el problema, lo que es más que evidente cuando en otro espacio del formulario indico la razón de mi solicitud;  y que nos envíen 2 formularios, solicitud de trámites y anexos, siendo que en un sólo formulario de puede concentrar la información que requieren, y que definitivamente debería ser un formulario con registro online. _x000a_Es realmente vergonzoso que tengamos un sistema tan deplorable en éstas épocas. _x000a_Como Chilena no tan sólo pido, sino requiero que todo sea expedito, fácil, práctico, ágil, claro, y dejar de lado tanta burocracia, pérdida de tiempo, tramitaciones y papeleo innecesario. _x000a_Lamentablemente tendré que seguir realizando el trámite como me indican porque debo recuperar el dinero pagado en exceso, pero espero que en el corto plazo todo esto que explico se revise, analice, mejore y cambie. _x000a__x000a_Atte._x000a_Eyre Pacheco M."/>
    <s v="Correo Electrónico"/>
    <s v="contacto.pronatural@gmail.com"/>
    <s v=""/>
    <s v="56971006007"/>
    <s v=""/>
    <s v=""/>
    <s v=""/>
    <s v="Recaudación de cotizaciones"/>
    <s v="Ley"/>
    <s v="Directo en el Organismo Administrador"/>
    <s v="Si"/>
    <s v="Empresa adherente o afiliada"/>
    <s v="Empresa adherente o afiliada"/>
    <s v="Región Metropolitana de Santiago"/>
    <s v="NO"/>
    <s v="Respuesta enviada por CRM al correo contacto.pronatural@gmail.com"/>
    <s v=""/>
    <s v="Finalizado con respuesta favorable"/>
    <s v="311903"/>
    <x v="0"/>
  </r>
  <r>
    <s v="311898"/>
    <s v="Reclamos"/>
    <s v=""/>
    <s v="PATRICIA ANGELICA ACUñA BARRIGA"/>
    <s v="26/05/2022 12:38:55"/>
    <x v="6"/>
    <s v="31/05/2022 15:40:12"/>
    <s v="Preparación y Entrega de Respuesta"/>
    <s v="0"/>
    <s v="5"/>
    <s v="Corridos"/>
    <s v="Patricia Angelica Acuña Barriga"/>
    <s v="Etapa 3 de 3"/>
    <s v="07/06/2022"/>
    <x v="6"/>
    <s v="31/05/2022"/>
    <s v="26/05/2022"/>
    <s v="15.197.817-7"/>
    <s v=""/>
    <s v="Evelyn Navarrete Medina"/>
    <s v="Mujer"/>
    <s v="Región del Biobío"/>
    <s v="Curanilahue"/>
    <s v="evelynnavarrete.m@gmail.com"/>
    <s v="978435448"/>
    <s v="15.197.817-7"/>
    <s v=""/>
    <s v="Evelyn Navarrete Medina"/>
    <s v="Otro"/>
    <s v="Estoy preocupada por que la ineficiencia y burocracia que tienen para responder en prácticamente todo lo que otorgan. El año pasado estuve con licencia medica por meses y recién  este año me cancelaron una parte importante de esas licencias, luego de pasar por un proceso tortuoso y de muchos malos ratos . Ahora  Estoy solicitando un documento en donde especifiquen las licencias medicas que me cancelaron el año pasado que fueron menos de la mitad el resto lo hicieron  este años recién...y  me dicen que no es posible, ya que  esos documentos los entregan desde  Santiago, y que al solicitar me aparecen todas juntas . No puede ser que para solicitar un simple documento tengan que realizar un proceso tan largo y completamente burocrático, la Sra del teléfono del ISL me dice que haga un reclamo, lo trágico de esto, es que se pierden tiempo y lo mas probable viendo como son de lentos no me entreguen ese documento a tiempo, pues lo necesito a mas tardar mañana._x000a_No tienen una pagina donde uno pueda descargar eso en forma de certificado ?Por lo visto no,  estos documento uno siempre los necesita para muchas cosas , como por ejemplo tramites . en mi caso debo presentarlo en la universidad para el pago de mi crédito Con otras instituciones no he tenido problemas para descargar todo tipo de documentos. Deberían modernizarse."/>
    <s v="Correo Electrónico"/>
    <s v="evelynnavarrete.m@gmail.com"/>
    <s v=""/>
    <s v="978435448"/>
    <s v="CHILE"/>
    <s v="Entre 35 y 44"/>
    <s v="Universitaria completa"/>
    <s v="Prestaciones económicas: Tiempo de otorgamiento de subsidios"/>
    <s v="Ley"/>
    <s v="Directo en el Organismo Administrador"/>
    <s v="No"/>
    <s v="Trabajador independiente protegido"/>
    <s v="Trabajador independiente protegido"/>
    <s v="Región del Biobío"/>
    <s v="NO"/>
    <s v="Con fecha de hoy 31/05 se cierra caso y se sube respaldo a CRM."/>
    <s v=""/>
    <s v="Finalizado con respuesta favorable"/>
    <s v="311898"/>
    <x v="0"/>
  </r>
  <r>
    <s v="328283"/>
    <s v="Reclamos"/>
    <s v=""/>
    <s v="Felipe Jara A"/>
    <s v="27/09/2022 23:21:33"/>
    <x v="5"/>
    <s v="07/10/2022 15:12:00"/>
    <s v="Preparación y Entrega de Respuesta"/>
    <s v="0"/>
    <s v="9"/>
    <s v="Corridos"/>
    <s v="Maria Monserrat Moreno Calzada"/>
    <s v="Etapa 3 de 3"/>
    <s v="09/10/2022"/>
    <x v="8"/>
    <s v="07/10/2022"/>
    <s v="27/09/2022"/>
    <s v="9.313.620-9"/>
    <s v=""/>
    <s v="Teresa Victoria Brito Obreque"/>
    <s v="Mujer"/>
    <s v="Región del Maule"/>
    <s v="Talca"/>
    <s v="tbrito04@gmail.com"/>
    <s v="993337513"/>
    <s v="9.313.620-9"/>
    <s v=""/>
    <s v="Teresa Victoria Brito Obreque"/>
    <s v="Canal web"/>
    <s v="El motivo de esta  presentación es reclamar  por mi disconformidad con el fallo en mi contra en relación a recurso de reposición folio 1242 presentado con fecha 23 de agosto donde solicité se reconsiderara el rechazo a licencia médica 74016853-3 emitida por la ACHS por 30 días a contar del 01 de agosto con el número de resolución 158111-2._x000a_Vengo a insistir en la reconsideración al rechazo de la licencia médica 74016853-3 por considerarlo una situación injusta y que obedece a una mala interpretación de parte del ISL, pues jamás he sido dada de alta y las licencias médicas siempre han sido extendidas por médico general de la ACHS y el siquiatra solo ha actuado en calidad de interconsultor, de no ser así última siquiatra que me atendió  a fines de julio no habría aumentado la dosis de fármaco ni habría indicado continuar con sicoterapia, y controles médicos en la ACHS. En cuanto a la licencia médica lo que ella manifestó era que debía ser gestionada como siempre se había hecho hasta ahora, vale decir por intermedio del médico de la ACHS, la especialista jamás indico alta médica, lo que ella me manifestó directamente es que con ella u otro siquiatra debía volver a solicitar ser derivada según fuese evolucionando.Es así como he continuado con controles regulares por parte de médico de la ACHS ,además de atención sicológica y tratamiento médico a diario y tambén para dormir, lo cual hace inviable la posibilidad de que pueda incorporarme a un rol de turno lo que implicaría trabajar en jornadas de 24 horas con atención directa de pacientes, situación para la cual no tengo a estas alturas de mi vida y trayectoria profesional las competencias para volver a realizarlo y ello me genera muchisima angustia y estres. Es por ello que la licencia que se me ha otorgado es solo en mi cargo de la ley de urgencia y mi otro cargo lo cumplo a cabalidad y jamás he abusado del sistema pudiendo tal vez haber hecho uso de licencia médica total. Tampoco he estado con licencia todo el periodo desde que se me reconoció  la condición de enfermedad profesional por parte del ISL, es más la mayor parte del tiempo he trabajado en forma parcial y para efectos del cargo de urgencia (turnos) he justificado mi ausencia con  vacaciones y permiso sin goce de remuneraciones y la licencia ha sido en los periodos más críticos de salud y al no disponer ya de la posibilidad de más permisos. Tampoco me encuentro en condiciones de renunciar a tal cargo pues es mi mayor ingreso y el más seguro en el intertanto no ostente un cargo obtenido por concurso que me de seguridad y me permita prescindir de tal ingreso, situación que espero pueda resolverse en los próximos meses._x000a_Pudiera ser los argumentos por mi esgrimidos no los consideren relevantes, pero si solicitan toda la información a la oficina regional del Maule a Veónica Almarza, encontraran la justificación más que suficiente para acoger mi requerimiento sin que me vea obligada a recurrir a la SUCESO, entidad estoy segura fallará a mi favor."/>
    <s v="Correo Electrónico"/>
    <s v="tbrito04@gmail.com"/>
    <s v=""/>
    <s v="993337513"/>
    <s v="CHILE"/>
    <s v="Entre 55 y 64"/>
    <s v="Postgrado"/>
    <s v="Prestaciones económicas: Cáculo de pensiones"/>
    <s v="Ley"/>
    <s v="Directo en el Organismo Administrador"/>
    <s v="No"/>
    <s v="Trabajador dependiente protegido"/>
    <s v="Trabajador dependiente protegido"/>
    <s v="Región del Maule"/>
    <s v="NO"/>
    <s v="CARTA RESPUESTA A RECLAMO ID N° 328283."/>
    <s v="Estimada_x000a_Teresa Brito Obreque_x000a_Presente_x000a__x000a__x000a_Junto con saludar, a través del presente se da respuesta a su reclamo N°328283 ingresado mediante nuestro formulario OIRS, referido a problemas con Recurso de Reposición por rechazo de licencia médica._x000a_Este Instituto ha revisado su requerimiento, siendo posible informar mediante el presente lo siguiente:  _x000a_Analizando su situación, que dice relación con rechazo de licencia médica N° 74016853-3 y toda la problemática expuesta, es que informamos que, ante lo resuelto por la Contraloría Médica de ISL usted puede presentar un nuevo Recurso de Reposición, con los antecedentes médicos que se requieren, o, hacer la apelación directamente a la SUSESO.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8283"/>
    <x v="0"/>
  </r>
  <r>
    <s v="291419"/>
    <s v="Reclamos"/>
    <s v=""/>
    <s v="Enrique Carrasco B"/>
    <s v="11/05/2022 11:19:55"/>
    <x v="6"/>
    <s v="13/06/2022 15:57:11"/>
    <s v="Preparación y Entrega de Respuesta"/>
    <s v="0"/>
    <s v="33"/>
    <s v="Corridos"/>
    <s v="Jose Luis Rojas Peralta"/>
    <s v="Etapa 3 de 3"/>
    <s v="23/05/2022"/>
    <x v="5"/>
    <s v="13/06/2022"/>
    <s v="11/05/2022"/>
    <s v="12.261.471-9"/>
    <s v=""/>
    <s v="HUGO ROLANDO ZELAYA CALDERÓN"/>
    <s v="Hombre"/>
    <s v="Región Metropolitana de Santiago"/>
    <s v="Estación Central"/>
    <s v="hugo.zelaya.calderon@gmail.com"/>
    <s v="990843568"/>
    <s v="12.261.471-9"/>
    <s v=""/>
    <s v="HUGO ROLANDO ZELAYA CALDERÓN"/>
    <s v="Canal Sucursal"/>
    <s v="TRABAJADOR CON ACCIDENTE LABORAL DE FECHA 26 DE MARZO 2022 CON TRES LM ELECTRÓNICAS Y LA PRIMERA CON FECHA DE EMISIÓN 28-03 2022 Y AUN SIN PAGO SOLO EN ETAPA DE CONTRALORIA . FAVOR EL TRABAJADOR NECESITA SUBSIDIO"/>
    <s v="Correo Electrónico"/>
    <s v="hugo.zelaya.calderon@gmail.com"/>
    <s v=""/>
    <s v="990843568"/>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hugo.zelaya.calderon@gmail.com"/>
    <s v=""/>
    <s v="Finalizado con respuesta favorable"/>
    <s v="291419"/>
    <x v="0"/>
  </r>
  <r>
    <s v="324196"/>
    <s v="Reclamos"/>
    <s v=""/>
    <s v="Enrique Carrasco B"/>
    <s v="14/07/2022 17:06:10"/>
    <x v="1"/>
    <s v="21/07/2022 11:37:18"/>
    <s v="Preparación y Entrega de Respuesta"/>
    <s v="0"/>
    <s v="6"/>
    <s v="Corridos"/>
    <s v="Jose Luis Rojas Peralta"/>
    <s v="Etapa 3 de 3"/>
    <s v="26/07/2022"/>
    <x v="1"/>
    <s v="21/07/2022"/>
    <s v="14/07/2022"/>
    <s v="15.899.093-8"/>
    <s v=""/>
    <s v="valeska olguin"/>
    <s v="Mujer"/>
    <s v="Región Metropolitana de Santiago"/>
    <s v="La Pintana"/>
    <s v="valeskaolguin96@gmail.com"/>
    <s v="56999274276"/>
    <s v="15.899.093-8"/>
    <s v=""/>
    <s v="valeska olguin"/>
    <s v="Canal telefónico"/>
    <s v="Hice una denuncia por acoso laboral, he intentado a apelar y no me aceptan las denuncia nuevamente, me responde que no es por telefono, por whtsapp no me entregan correo donde apelar y nada."/>
    <s v="Via Teléfonica"/>
    <s v="valeskaolguin96@gmail.com"/>
    <s v=""/>
    <s v="56999274276"/>
    <s v="CHILE"/>
    <s v="Entre 35 y 44"/>
    <s v="Superior técnica completa"/>
    <s v="Calificación de accidentes y enfermedades profesionales"/>
    <s v="Ley"/>
    <s v="Directo en el Organismo Administrador"/>
    <s v="No"/>
    <s v="Trabajador dependiente protegido"/>
    <s v="Trabajador dependiente protegido"/>
    <s v="Región Metropolitana de Santiago"/>
    <s v="NO"/>
    <s v="Respuesta enviada por CRM al correo valeskaolguin96@gmail.com"/>
    <s v=""/>
    <s v="Finalizado con respuesta favorable"/>
    <s v="324196"/>
    <x v="0"/>
  </r>
  <r>
    <s v="311910"/>
    <s v="Reclamos"/>
    <s v=""/>
    <s v="Enrique Carrasco B"/>
    <s v="26/05/2022 15:32:30"/>
    <x v="6"/>
    <s v="03/06/2022 13:14:00"/>
    <s v="Preparación y Entrega de Respuesta"/>
    <s v="0"/>
    <s v="7"/>
    <s v="Corridos"/>
    <s v="Jose Luis Rojas Peralta"/>
    <s v="Etapa 3 de 3"/>
    <s v="07/06/2022"/>
    <x v="5"/>
    <s v="03/06/2022"/>
    <s v="26/05/2022"/>
    <s v=""/>
    <s v="515907923"/>
    <s v="ARTURO CONTRERAS"/>
    <s v="Hombre"/>
    <s v="Región Metropolitana de Santiago"/>
    <s v="Maipú"/>
    <s v="auditingchile@hotmail.com"/>
    <s v="229461252"/>
    <s v=""/>
    <s v="515907923"/>
    <s v="ARTURO CONTRERAS"/>
    <s v="Canal web"/>
    <s v="Estimados saludos cordiales, comento necesitamos el informe de la determinación de la tasa adicional de nuestra empresa 76537646-7, ya que consideramos muy alto el valor de la tasa adicional."/>
    <s v="Correo Electrónico"/>
    <s v="auditingchile@hotmail.com"/>
    <s v=""/>
    <s v="229461252"/>
    <s v="CHILE"/>
    <s v="Entre 55 y 64"/>
    <s v="Media completa"/>
    <s v="Tasa de cotización"/>
    <s v="Ley"/>
    <s v="Directo en el Organismo Administrador"/>
    <s v="No"/>
    <s v="Empresa adherente o afiliada"/>
    <s v="Empresa adherente o afiliada"/>
    <s v="Región Metropolitana de Santiago"/>
    <s v="NO"/>
    <s v="Respuesta enviada por CRM al correo auditingchile@hotmail.com"/>
    <s v=""/>
    <s v="Finalizado con respuesta favorable"/>
    <s v="311910"/>
    <x v="0"/>
  </r>
  <r>
    <s v="311911"/>
    <s v="Reclamos"/>
    <s v=""/>
    <s v="Enrique Carrasco B"/>
    <s v="26/05/2022 15:36:10"/>
    <x v="6"/>
    <s v="22/06/2022 16:31:24"/>
    <s v="Preparación y Entrega de Respuesta"/>
    <s v="0"/>
    <s v="27"/>
    <s v="Corridos"/>
    <s v="Jose Luis Rojas Peralta"/>
    <s v="Etapa 3 de 3"/>
    <s v="07/06/2022"/>
    <x v="5"/>
    <s v="22/06/2022"/>
    <s v="26/05/2022"/>
    <s v="18.190.186-1"/>
    <s v=""/>
    <s v="Nicole Astorga"/>
    <s v="Hombre"/>
    <s v="Región Metropolitana de Santiago"/>
    <s v="La Florida"/>
    <s v="aguaseluney@gmail.com"/>
    <s v="950141047"/>
    <s v="18.250.236-7"/>
    <s v=""/>
    <s v="Axel Andrades Astorga"/>
    <s v="Canal web"/>
    <s v="El día de hoy el trabajador Axel Andrades Astorga. Rut: 18.250.236-7 sufrió accidente laboral. Fue trasladado por su empleador a la Ach en la comuna de la Florida, negándole esta la atención por falta de documentación (autorización de reingreso) a sabiendas que era un accidente nuevo."/>
    <s v="Via Teléfonica"/>
    <s v="aguaseluney@gmail.com"/>
    <s v=""/>
    <s v="950141047"/>
    <s v="CHILE"/>
    <s v="Entre 25 y 34"/>
    <s v="Superior técnica completa"/>
    <s v="Prestaciones médicas: Atención de urgencia"/>
    <s v="Ley"/>
    <s v="Directo en el Organismo Administrador"/>
    <s v="Si"/>
    <s v="Trabajador dependiente protegido"/>
    <s v="Trabajador dependiente protegido"/>
    <s v="Región Metropolitana de Santiago"/>
    <s v="NO"/>
    <s v="Respuesta enviada por CRM al correo aguaseluney@gmail.com"/>
    <s v=""/>
    <s v="Finalizado con respuesta favorable"/>
    <s v="311911"/>
    <x v="0"/>
  </r>
  <r>
    <s v="330342"/>
    <s v="Reclamos"/>
    <s v=""/>
    <s v="Sandra de las Mercedes Moreno FernÃ¡ndez"/>
    <s v="28/10/2022 15:20:09"/>
    <x v="4"/>
    <s v="28/10/2022 15:20:09"/>
    <s v="Recepción y Asignación"/>
    <s v="6"/>
    <s v="6"/>
    <s v="Corridos"/>
    <s v="Cristian Chavez Liempi"/>
    <s v="Etapa 0 de 3"/>
    <s v="09/11/2022"/>
    <x v="4"/>
    <s v=""/>
    <s v="28/10/2022"/>
    <s v="16.579.305-6"/>
    <s v=""/>
    <s v="Pedro Muñoz"/>
    <s v="Hombre"/>
    <s v="Región de La Araucanía"/>
    <s v="Temuco"/>
    <s v="armeria.tiroalblanco.temuco@gmail.com"/>
    <s v="991740641"/>
    <s v="76.772.298-2"/>
    <s v=""/>
    <s v="Tiro al blanco spa"/>
    <s v="Canal web"/>
    <s v="Se declaran 26 mil y fracción a sistema de dicom monto declarado con fecha 12 y posterior pago día 30 del mismo mes, a la fecha se encuentra pagado, solicito poder enviar un certificado donde especifique el monto pagado que corresponde al mes de agosto 2022  el cual está regularizado como corresponde, para poder sacar de dicom. _x000a_También solicito poder informar cómo está procediendo  ISL en cuanto a la declaración de dicom _x000a_Gracias"/>
    <s v="Correo Electrónico"/>
    <s v="armeria.tiroalblanco.temuco@gmail.com"/>
    <s v=""/>
    <s v="991740641"/>
    <s v="CHILE"/>
    <s v="Entre 35 y 44"/>
    <s v="Postgrado"/>
    <m/>
    <m/>
    <m/>
    <m/>
    <m/>
    <m/>
    <m/>
    <m/>
    <m/>
    <m/>
    <m/>
    <s v="330342"/>
    <x v="1"/>
  </r>
  <r>
    <s v="289377"/>
    <s v="Reclamos"/>
    <s v=""/>
    <s v="Laura Rojas Cerda"/>
    <s v="03/03/2022 13:24:13"/>
    <x v="7"/>
    <s v="17/03/2022 09:21:56"/>
    <s v="Preparación y Entrega de Respuesta"/>
    <s v="0"/>
    <s v="13"/>
    <s v="Corridos"/>
    <s v="Laura Gabriela Rojas Cerda"/>
    <s v="Etapa 3 de 3"/>
    <s v="15/03/2022"/>
    <x v="9"/>
    <s v="17/03/2022"/>
    <s v="03/03/2022"/>
    <s v="65.108.147-5"/>
    <s v=""/>
    <s v="FUNDACION EDUCACIONAL SANTA ANA"/>
    <s v="Mujer"/>
    <s v="Región de Valparaíso"/>
    <s v="Valparaíso"/>
    <s v="administracion@escuelasantaana.cl"/>
    <s v="322214433"/>
    <s v="15.057.166-9"/>
    <s v=""/>
    <s v="JORGE CASTILLO LEIVA"/>
    <s v="Canal web"/>
    <s v="ESTIMADOS CON FECHA DE HOY NUESTRO TRABAJADOR JORGE CASTILLO LEIVA, RUT 15.057.166-9 FUE AGREDIDO Y SUSTRAIDO SU DOCUMENTACIÓN CUANDO SE DIRIGIA A SUS FUNCIONES LABORALES (ASALTO), POR LO QUE FUE DERIBADO A LA CLINICA VALPARAISO UBICADA EN AV,. BRASIL, EN ESTA SUCURSAL MEDICA NO LO QUISIERON ATENDER POR QUE NO LLEVABA SUS DOCUMENTOS POR LAS RAZONES YA ANTES MENSIONADAS A LA VES  LE SOLICITARON SUS LIQUIDACIONES DE SUELDO, CONSIDERO QUE SI UN FUNCIONARIO SE DIRIJE A UN CENTRO ASISTENCIAL CON CONVENIO CON ISL DE MANERA URGENTE, DEBERIAN ATENDERLO Y TRAMITAR INFORMACION CON LA MUTUAL, FAVOR REGULARIZAR ESTE TIPO DE SITUACIONES CON LOS CENTROS ASOCIADOS YA QUE NO QUEREMOS VOLVER A PASAR POR ESTE TIPO DE SITUACIONES._x000a_eSPERANDO BUENA ACOGIDA, ADMINISTRACION"/>
    <s v="Correo Electrónico"/>
    <s v="administracion@escuelasantaana.cl"/>
    <s v=""/>
    <s v="322214433"/>
    <s v=""/>
    <s v=""/>
    <s v=""/>
    <s v="Prestaciones médicas: Tiempos de espera"/>
    <s v="Ley"/>
    <s v="Directo en el Organismo Administrador"/>
    <s v="No"/>
    <s v="Empresa adherente o afiliada"/>
    <s v="Trabajador dependiente protegido"/>
    <s v="Región de Valparaíso"/>
    <s v="NO"/>
    <s v="Se consulta a prestador médico"/>
    <s v="ID DE RECLAMO: 289377_x000a_FECHA RESPUESTA: 16-03-2022_x000a__x000a_Estimado_x000a_Don Jorge Castillo Leiva_x000a_Presente_x000a_ Junto con saludar, a través del presente se da respuesta a su reclamo N° 289377 ingresado mediante nuestro formulario OIRS, referido problemas en la atención con nuestro prestador médico Clínica Red Salud Valparaíso, debido a que no lo atendieron por no contar con su cédula de identidad, a causa del asalto que sufrió en el trayecto a su trabajo, donde le fueron robados sus documentos._x000a_Este Instituto ha revisado su requerimiento, siendo posible informar mediante el presente lo siguiente: se realizó consulta a nuestro prestador médico Clínica RED Salud Valparaíso quienes nos informan que no se negó la atención médica por no contar con su cédula de identidad, el motivo fue que usted se rehusó a completar la Denuncia Individual de Accidente del Trabajo (DIAT), la cual debe ser completada por obligatoriedad, ya que esta activa la totalidad de la prestaciones asociadas al seguro._x000a_Visto lo anterior, informamos que, si presenta secuelas derivadas del accidente, puede solicitar atención médica en nuestro prestador médico Clínica RED Salud Valparaíso, para esto debe completa la DIAT en dicho recinto o enviarla al correo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DANA ALVARADO_x000a_DIRECCIÓN REGIONAL DE VALPARAÍSO (S)_x000a_INSTITUTO DE SEGURIDAD LABORAL_x000a__x000a_LRC _x000a_"/>
    <s v="Finalizado con respuesta favorable"/>
    <s v="289377"/>
    <x v="0"/>
  </r>
  <r>
    <s v="311905"/>
    <s v="Reclamos"/>
    <s v=""/>
    <s v="Enrique Carrasco B"/>
    <s v="26/05/2022 14:07:33"/>
    <x v="6"/>
    <s v="13/06/2022 11:39:29"/>
    <s v="Preparación y Entrega de Respuesta"/>
    <s v="0"/>
    <s v="17"/>
    <s v="Corridos"/>
    <s v="Jose Luis Rojas Peralta"/>
    <s v="Etapa 3 de 3"/>
    <s v="07/06/2022"/>
    <x v="5"/>
    <s v="13/06/2022"/>
    <s v="26/05/2022"/>
    <s v="27.247.344-7"/>
    <s v=""/>
    <s v="Yanelys López Cobas"/>
    <s v="Mujer"/>
    <s v="Región Metropolitana de Santiago"/>
    <s v="Providencia"/>
    <s v="yanelys9302@gmail.com"/>
    <s v="56936908860"/>
    <s v="27.247.344-7"/>
    <s v=""/>
    <s v="Yanelys López Cobas"/>
    <s v="Canal web"/>
    <s v="Por medio del presente correo electrónico me dispongo a presentar un reclamo por el cálculo erróneo del Subsidio por Incapacidad Laboral, asociado a la Licencia Médica (la cual adjunto) con número de documento 3065122050-5, con fecha de inicio del reposo día 20 de enero de 2022 y término con fecha 27 de enero de 2022. Debido a Diagnóstico de Infección por SARS-COV-2 y clasificada como Enfermedad Profesional en Resolución No. 1477619 con fecha de Resolución 30 de marzo de 2022, No. de Caso 7023879._x000a_Con fecha 6 de mayo de 2022, fui notificada vía telefónica del monto de pago correspondiente a dicha Licencia Médica,  por un valor total de 115 552 pesos chilenos los cuales deberían ser retirados en cualquier sucursal de Banco Estado. _x000a_Atendiendo a que la renta bruta mensual que recibo por mis prestaciones a honorarios, superan los dos millones de pesos, lo cual refleja la liquidación de Remuneraciones de los tres meses anteriores al inicio de la licencia que adjunto como documento ; considero ínfimo el monto del pago antes mencionado por una licencia correspondiente a 7 días de incapacidad laboral absoluta. Resultando el monto de 115 000 pesos, la suma aproximada correspondiente  al pago de una jornada laboral de un solo día.  _x000a_Por tanto, en virtud de lo expuesto y dispuesto en la Ley de y reglamento de Licencias Médicas:_x000a__x000a_Primero: Solicito la revisión de los antecedentes expuestos._x000a__x000a_Segundo: Solicito se modifique la resolución del monto de pago y se autorice el pago de la totalidad que corresponde._x000a__x000a_Atentamente;"/>
    <s v="Correo Electrónico"/>
    <s v="yanelys9302@gmail.com"/>
    <s v=""/>
    <s v="56936908860"/>
    <s v=""/>
    <s v=""/>
    <s v=""/>
    <s v="Prestaciones económicas: Cálculo de subsidios"/>
    <s v="Ley"/>
    <s v="Directo en el Organismo Administrador"/>
    <s v="Si"/>
    <s v="Trabajador independiente protegido"/>
    <s v="Trabajador independiente protegido"/>
    <s v="Región Metropolitana de Santiago"/>
    <s v="NO"/>
    <s v="Respuesta enviada por CRM al correo yanelys9302@gmail.com"/>
    <s v=""/>
    <s v="Finalizado con respuesta favorable"/>
    <s v="311905"/>
    <x v="0"/>
  </r>
  <r>
    <s v="291426"/>
    <s v="Reclamos"/>
    <s v=""/>
    <s v="Enrique Carrasco B"/>
    <s v="11/05/2022 12:45:50"/>
    <x v="6"/>
    <s v="02/06/2022 15:53:03"/>
    <s v="Preparación y Entrega de Respuesta"/>
    <s v="0"/>
    <s v="22"/>
    <s v="Corridos"/>
    <s v="Jose Luis Rojas Peralta"/>
    <s v="Etapa 3 de 3"/>
    <s v="23/05/2022"/>
    <x v="5"/>
    <s v="02/06/2022"/>
    <s v="11/05/2022"/>
    <s v="11.884.752-0"/>
    <s v=""/>
    <s v="Patricio Mella"/>
    <s v="Hombre"/>
    <s v="Región Metropolitana de Santiago"/>
    <s v="La Cisterna"/>
    <s v="pamo71@hotmail.com"/>
    <s v="981954817"/>
    <s v="11.884.752-0"/>
    <s v=""/>
    <s v="Patricio Mella"/>
    <s v="Canal web"/>
    <s v="Tengo una licencia desde el día 12 de Abril 2022 y aún no tienen respuesta, aparece como tramitada, me informan que tienen un retraso al pagar las licencias, debo subsistir y pagar deudas ya que no puedo trabajar, quien asume los gastos de intereses por pago fuera de plazo? Me obligan a dejar la licencia y trabajar siendo que tengo que operarme del túnel carpiano por el cuál tengo totalmente dormida mi mano derecha? lo encuentro insólito, que esperar de las otras licencias, poca seriedad"/>
    <s v="Via Teléfonica"/>
    <s v="pamo71@hotmail.com"/>
    <s v=""/>
    <s v="981954817"/>
    <s v="CHILE"/>
    <s v="Entre 45 y 54"/>
    <s v="Postgrado"/>
    <s v="Prestaciones económicas: Tiempo de otorgamiento de subsidios"/>
    <s v="Ley"/>
    <s v="Directo en el Organismo Administrador"/>
    <s v="Si"/>
    <s v="Trabajador independiente protegido"/>
    <s v="Trabajador independiente protegido"/>
    <s v="Región Metropolitana de Santiago"/>
    <s v="NO"/>
    <s v="Respuesta enviada por CRM al correo pamo71@hotmail.com, previa notificación telefónica."/>
    <s v=""/>
    <s v="Finalizado con respuesta favorable"/>
    <s v="291426"/>
    <x v="0"/>
  </r>
  <r>
    <s v="291427"/>
    <s v="Reclamos"/>
    <s v=""/>
    <s v="Enrique Carrasco B"/>
    <s v="11/05/2022 13:12:37"/>
    <x v="6"/>
    <s v="07/06/2022 11:36:31"/>
    <s v="Preparación y Entrega de Respuesta"/>
    <s v="0"/>
    <s v="26"/>
    <s v="Corridos"/>
    <s v="Jose Luis Rojas Peralta"/>
    <s v="Etapa 3 de 3"/>
    <s v="23/05/2022"/>
    <x v="5"/>
    <s v="07/06/2022"/>
    <s v="11/05/2022"/>
    <s v="23.706.140-3"/>
    <s v=""/>
    <s v="MARIA ESTHER SALDARRIAGA ALAMO"/>
    <s v="Mujer"/>
    <s v="Región Metropolitana de Santiago"/>
    <s v="Recoleta"/>
    <s v="mari.es2644@hotmail.com"/>
    <s v="975999313"/>
    <s v="23.706.140-3"/>
    <s v=""/>
    <s v="MARIA ESTHER SALDARRIAGA ALAMO"/>
    <s v="Canal web"/>
    <s v="TRABAJADORA CON ACCIDENTE LABORAL Y TRES LME EN EL SISTEMA TIENE UNA EMITIDA EL 08 DEL 04 Y YA HAN PASADO 30 DÍAS SIN PAGO DE ESTA"/>
    <s v="Correo Electrónico"/>
    <s v="mari.es2644@hotmail.com"/>
    <s v=""/>
    <s v="975999313"/>
    <s v="PERU"/>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mari.es2644@hotmail.com "/>
    <s v=""/>
    <s v="Finalizado con respuesta favorable"/>
    <s v="291427"/>
    <x v="0"/>
  </r>
  <r>
    <s v="311907"/>
    <s v="Reclamos"/>
    <s v=""/>
    <s v="Milena Barria V"/>
    <s v="26/05/2022 14:58:37"/>
    <x v="6"/>
    <s v="09/06/2022 15:12:15"/>
    <s v="Preparación y Entrega de Respuesta"/>
    <s v="0"/>
    <s v="14"/>
    <s v="Corridos"/>
    <s v="Milena Barria Valenzuela"/>
    <s v="Etapa 3 de 3"/>
    <s v="07/06/2022"/>
    <x v="5"/>
    <s v="09/06/2022"/>
    <s v="26/05/2022"/>
    <s v=""/>
    <s v="101667359"/>
    <s v="robinson gallardo"/>
    <s v="Hombre"/>
    <s v="Región de Los Ríos"/>
    <s v="Valdivia"/>
    <s v="robin.jcm@gmail.com"/>
    <s v="973344662"/>
    <s v=""/>
    <s v="101667359"/>
    <s v="robinson gallardo"/>
    <s v="Canal web"/>
    <s v="Me llego una resolución  numero 1486129  el trabajador declaro un accidente domestico como accidente de trabajo no corresponde esta resolución,  a el le paso su accidente en su dia de descanso por tanto debe dejar sin efecto esto_x000a_el a mi me presento una licencia medica justificando su asistencia al trabajo"/>
    <s v="Correo Electrónico"/>
    <s v="robin.jcm@gmail.com"/>
    <s v=""/>
    <s v="973344662"/>
    <s v="CHILE"/>
    <s v="Entre 55 y 64"/>
    <s v="Media técnica completa"/>
    <s v="Calificación de accidentes y enfermedades profesionales"/>
    <s v="Ley"/>
    <s v="Directo en el Organismo Administrador"/>
    <s v="No"/>
    <s v="Empresa adherente o afiliada"/>
    <s v="Empresa adherente o afiliada"/>
    <s v="Región de Los Ríos"/>
    <s v="SI"/>
    <s v="SE ENVÍA RESPUESTA VÍA CORREO ELECTRÓNICO"/>
    <s v="si"/>
    <s v="Finalizado con respuesta favorable"/>
    <s v="311907"/>
    <x v="0"/>
  </r>
  <r>
    <s v="324204"/>
    <s v="Reclamos"/>
    <s v=""/>
    <s v="PATRICIA ANGELICA ACUñA BARRIGA"/>
    <s v="15/07/2022 08:47:17"/>
    <x v="1"/>
    <s v="22/07/2022 09:38:09"/>
    <s v="Preparación y Entrega de Respuesta"/>
    <s v="0"/>
    <s v="7"/>
    <s v="Corridos"/>
    <s v="Yasna Karina Lillo Orellana"/>
    <s v="Etapa 3 de 3"/>
    <s v="27/07/2022"/>
    <x v="1"/>
    <s v="22/07/2022"/>
    <s v="15/07/2022"/>
    <s v="18.145.436-9"/>
    <s v=""/>
    <s v="Monserrat Dalidet Inzunza"/>
    <s v="Mujer"/>
    <s v="Región del Biobío"/>
    <s v="San Pedro de la Paz"/>
    <s v="monsedalidet@gmail.com"/>
    <s v="982286612"/>
    <s v="18.145.436-9"/>
    <s v=""/>
    <s v="Monserrat Dalidet Inzunza"/>
    <s v="Canal telefónico"/>
    <s v="Me acabo de comunicar con una señorita vía telefónica para solicitar información sobre el pago de mi licencia médica por COVID-19 (caso laboral), y cuando estaba realizándole preguntas para concluir la llamada, respondió de forma muy inadecuada (solicito puedan oír grabación de llamada), posteriormente cortó sin avisar."/>
    <s v="Correo Electrónico"/>
    <s v="monsedalidet@gmail.com"/>
    <s v=""/>
    <s v="982286612"/>
    <s v="CHILE"/>
    <s v="Entre 25 y 34"/>
    <s v="Universitaria completa"/>
    <s v="Prestaciones económicas: Tiempo de otorgamiento de subsidios"/>
    <s v="Ley"/>
    <s v="Directo en el Organismo Administrador"/>
    <s v="No"/>
    <s v="Trabajador independiente protegido"/>
    <s v="Trabajador independiente protegido"/>
    <s v="Región del Biobío"/>
    <s v="NO"/>
    <s v="se da respuesta vía mail  el 22-07-2022"/>
    <s v="monsedalidet@gmail.com"/>
    <s v="Finalizado con respuesta favorable"/>
    <s v="324204"/>
    <x v="0"/>
  </r>
  <r>
    <s v="291439"/>
    <s v="Reclamos"/>
    <s v=""/>
    <s v="Cesar Alfonso Palma Torres"/>
    <s v="11/05/2022 17:27:28"/>
    <x v="6"/>
    <s v="13/06/2022 10:24:21"/>
    <s v="Preparación y Entrega de Respuesta"/>
    <s v="0"/>
    <s v="32"/>
    <s v="Corridos"/>
    <s v="Cristian Chavez Liempi"/>
    <s v="Etapa 3 de 3"/>
    <s v="23/05/2022"/>
    <x v="5"/>
    <s v="13/06/2022"/>
    <s v="11/05/2022"/>
    <s v="17.580.799-3"/>
    <s v=""/>
    <s v="Carla Vejar Araneda"/>
    <s v="Mujer"/>
    <s v="Región de La Araucanía"/>
    <s v="Padre las Casas"/>
    <s v="cvejar.araneda@gmail.com"/>
    <s v="995556490"/>
    <s v="17.580.799-3"/>
    <s v=""/>
    <s v="Carla Vejar Araneda"/>
    <s v="Canal web"/>
    <s v="Estimados ISL, desde el día 5 de mayo estoy presentando mi caso de incomodidad e imperfectos en la comunicación que provoca la telemedicina con especialista psiquiatra, la primera evaluación con DR Silva fue bien confusa ya que el especialista no sabia porque estaba ahí, no sabia nada de mi caso ya que la interconsulta estaba muy incompleta por lo tanto ocupo mas tiempo de lo esperando descifrando que debía hacer, hizo parte de un peritaje, después lo dejó, me preguntaba a mi porque estaba ahí yo le transmití el mismo mensaje que me dio la coordinadora cuando me llamó por teléfono &quot;que atenderme psiquiatra&quot; el medico no me escuchaba bien y a simple vista no se veían desperfectos en el sistema conectivo, tuve que repetirle el caso muchas veces, no se si el no me escuchaba por defectos de equipo o salud, pero fue bastante tórpida para mi esa evaluación y por lo tanto solicite cambio a modalidad presencial. Estoy con enfermedad profesional de origen psiquiátrico por lo tanto envié un coreo a la coordinadora del ISL Temuco Andrea Conejera Ortega, describiendo las dificultades e incomodidades de la modalidad remota y solicitando un cambio a la modalidad presencial, no obtuve respuesta. El día 9 insistí por correo electrónico pidiendo nuevos contactos donde contactarme  y además argumenté que no podría asistir el día 12 a las 11:00 am a la ACHS a la segunda consulta por telemedicina con el mismo medico  porque mi hija esta con una infección respiratoria baja, eso me significa sacarla de la casa y exponerla (indicación que me dijeron que no podía hacer), la pediatra me entregaron un certificado medico para llevarlo al jardín,  en donde indica el reposo y el diagnostico, en mi  desesperación envié el correo a varios remitente para obtener respuesta, me responde Stephania Isla Henríquez que me indica que están viendo el tema de la modalidad presencial y que para no asistir ese dia 12 a las 11:00 am debo presentar un certificado medico, le envié el que me hizo la pediatra y me lo rechaza por no tener datos de mi nombre, rut, como tutora a cargo del cuidado de la menor, le envié el certificado de nacimiento para que creyera que es mi hija. Estimados yo no puedo asistir porque no quiera es algo de fuerza mayor, si no pedí esos datos que menciona la encargada es porque no  tenia conocimiento de eso, ahora estoy sola con mi hija no puedo salir donde la pediatra a pedir  otro certificado, mi mamá que es mi red de apoyo mas cercano es adulto mayor y esta enferma, mi suegra vive en otra comuna y esta enferma de salud, mi esposo trabaja y mi sobrina de 15 años va al Liceo, un poco de empatía por favor. Me suspendieron la hora con la doctora Lara en red salud mayor, necesitaba que viera el seguimiento los antidepresivos que me  hizo ajuste y cambio, ahora quede sin hora con ella, entiendo que tengo que tenderme con especialista pero yo  también necesito calidad en la atención, mas en el estado en que estoy. Solicito un cambio de hora y de modalidad por favor"/>
    <s v="Correo Electrónico"/>
    <s v="cvejar.araneda@gmail.com"/>
    <s v=""/>
    <s v="995556490"/>
    <s v="CHILE"/>
    <s v="Entre 25 y 34"/>
    <s v="Universitaria completa"/>
    <s v="Prestaciones médicas: Atención ambulatoria"/>
    <s v="Ley"/>
    <s v="Directo en el Organismo Administrador"/>
    <s v="Si"/>
    <s v="Trabajador dependiente protegido"/>
    <s v="Trabajador dependiente protegido"/>
    <s v="Región de La Araucanía"/>
    <s v="NO"/>
    <s v="Con fecha 19-05-2022, se deriva a salud laboral para gestión de respuesta_x000a_Con fecha 10-06-2022, se da respuesta a usuaria vía correo electrónico "/>
    <s v="Estimada_x000a_Carla Vejar Araneda_x000a_Presente_x000a_Junto con saludar, a través del presente se da respuesta a su reclamo N° 291439 ingresado mediante nuestro_x000a_formulario OIRS, referido a problemática que provoca la telemedicina con especialista psiquiatra y gestión de_x000a_agendamiento._x000a_Este Instituto ha revisado su requerimiento, siendo posible informar mediante el presente lo siguiente:_x000a_1- incomodidad e imperfectos en la comunicación que provoca la telemedicina con especialista_x000a_psiquiatra..._x000a_Actualmente las atenciones por telemedicina para psiquiatra están aprobadas por el Ministerio de Salud y es_x000a_igualmente válida que una hora presencial. Por lo que no se realizará cambio de modalidad en la atención, a_x000a_controles presenciales._x000a_Prestador en convenio ACHS, es quien garantiza que el control por telemedicina se lleve a cabo en forma completa_x000a_y adecuada; por esta razón, se cita al trabajador a agencia ACHS para realizar control._x000a_Importante señalar, que es el Organismo Administrador quien deriva todos los antecedentes clínicos y_x000a_administrativos al prestador en convenio, de los casos en que se solicita evaluaciones con especialidad en salud_x000a_mental; esta derivación, es con anterioridad, de esta forma le permite al médico evaluar y revisar el caso con el_x000a_tiempo necesario antes de la atención, así como levantar dudas en caso de tenerlas._x000a_2- Inasistencia y reagendamiento a control médico: El Paciente no puede reagendar ni suspender control_x000a_médico directamente con prestador._x000a_La justificación a ausencia de un control programado está respaldada solo para motivos de enfermedad no laboral,_x000a_con reposo médico._x000a_3. Me suspendieron la hora con la doctora Lara en red salud mayor._x000a_El seguimiento de pacientes con Enfermedad Profesional de salud mental, deben ser evaluados por especialidad,_x000a_por lo que las atenciones con médico general (Dra. Lara), estarían fuera de pertinencia de seguimiento._x000a_Solicitaremos reagendar control con el especialista Dr. Aguirre en modalidad presencial, por lo cual, ACHS la_x000a_contactará a la brevedad posible para notificar su control._x000a_Visto lo anterior, indicamos a usted que entendemos su disconformidad en situaciones que afectan en su proceso_x000a_de recuperación, sin embargo, de acuerdo a lo expuesto, este Instituto cumple con el otorgamiento de las_x000a_prestaciones según normativa legal vigente y procesos establecidos en la gestión médic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
    <s v="Finalizado con respuesta favorable"/>
    <s v="291439"/>
    <x v="0"/>
  </r>
  <r>
    <s v="289384"/>
    <s v="Reclamos"/>
    <s v=""/>
    <s v="Javier Mancilla Vera"/>
    <s v="03/03/2022 14:57:11"/>
    <x v="7"/>
    <s v="17/03/2022 13:25:55"/>
    <s v="Preparación y Entrega de Respuesta"/>
    <s v="0"/>
    <s v="13"/>
    <s v="Corridos"/>
    <s v="Paola Aguilar Trujillo"/>
    <s v="Etapa 3 de 3"/>
    <s v="15/03/2022"/>
    <x v="9"/>
    <s v="17/03/2022"/>
    <s v="03/03/2022"/>
    <s v="11.661.378-6"/>
    <s v=""/>
    <s v="Cecilia Alfaro Inayao"/>
    <s v="Mujer"/>
    <s v="Región de Los Lagos"/>
    <s v="Puerto Montt"/>
    <s v="hectorinzio@gmail.com"/>
    <s v="990509033"/>
    <s v="11.878.639-4"/>
    <s v=""/>
    <s v="Cristina Alfaro Inayao"/>
    <s v="Canal web"/>
    <s v="MI HERMANA ESTA INTERNADA EN HOSPITAL, AYER LA OPERARON, HASTA ESTA HORA NADIEN NOS A LLAMADO O RESPONDIDO NUESTRAS LLAMADAS PARA SABER COMO ESTA. ENTENDEMOS EL AGOTAMIENTO DEL PERSONAL DE SALUD. ME GUSTARIA QUE DICHO PERSONAL ENTENDIERA IGUAL NUESTRA PREOCUPACION Y AHORA MISMO ENOJO POR TAN MALA COMUNICACION. POR FAVOR NECESIO ORIENTACION PARA PASOS JURIDICOS, YA QUE MI HERMANA ESTA EN ESTA CIRCUNSTANCIA POR NEGLIGENCIA MEDICA, SEGUN CONSTA EN UNA RESOLUCION ENVIADA POR UDS CUYO CODIGO DE ATENCION ES 1643482. ESPERO UNA PRONTA RESPUESTA."/>
    <s v="Correo Electrónico"/>
    <s v="hectorinzio@gmail.com"/>
    <s v=""/>
    <s v="990509033"/>
    <s v="CHILE"/>
    <s v="Entre 45 y 54"/>
    <s v="Media completa"/>
    <s v="Prestaciones médicas: Atención hospitalaria"/>
    <s v="Ley"/>
    <s v="Otro"/>
    <s v="No"/>
    <s v="Trabajador dependiente protegido"/>
    <s v="Trabajador dependiente protegido"/>
    <s v="Región de Los Lagos"/>
    <s v="SI"/>
    <s v="JEFE JAO TOMA CONTACTO CON USUARIA "/>
    <s v="Estimada_x000a__x000a_Cecilia Alfaro Inayao_x000a__x000a_Presente_x000a__x000a_ _x000a__x000a_ _x000a__x000a_Junto con saludar, a través del presente se da respuesta a reclamo N° 289384   ingresado mediante nuestro formulario OIRS, por motivos hospitalarios de su hermana._x000a__x000a_Este Instituto ha revisado su requerimiento, siendo posible informar mediante el presente lo siguiente:_x000a__x000a_Primeramente se revisaron nuestros sistemas y el caso de su hermana que Ud., señala no nos figura. Por tanto  nuestro Jefe de atencion y Operacion regional , tomó contacto telefónico con Ud., para obtener más detalles del caso y poderle orientar de mejor forma._x000a__x000a_De acuerdo a la conversación sostenida  y a revisión del caso en las plataformas de información de este Instituto , se concluye e informa a Ud., que el caso no corresponde a este Instituto de Seguridad Laboral , y por tanto debe realizar la consulta o reclamo en la Institución que corresponda,_x000a__x000a_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_x000a__x000a_Recordamos además que, ante cualquier reclamo, apelación, denuncia o disconformidad, Ud. puede dirigirse a la Superintendencia de Seguridad Social www.suseso.cl_x000a__x000a__x000a__x000a_ _x000a__x000a_Sin otro particular, le saluda atentamente;_x000a__x000a_ _x000a__x000a_ _x000a__x000a_ _x000a__x000a_SOFIA BOHLE PEREZ_x000a__x000a_ _x000a__x000a_DIRECCIÓN REGIONAL DE LOS LAGOS_x000a__x000a_ _x000a__x000a_INSTITUTO DE SEGURIDAD LABORAL_x000a__x000a_--"/>
    <s v="Finalizado con respuesta favorable"/>
    <s v="289384"/>
    <x v="0"/>
  </r>
  <r>
    <s v="289385"/>
    <s v="Reclamos"/>
    <s v=""/>
    <s v="Enrique Carrasco B"/>
    <s v="03/03/2022 15:00:42"/>
    <x v="7"/>
    <s v="07/03/2022 11:31:09"/>
    <s v="Preparación y Entrega de Respuesta"/>
    <s v="0"/>
    <s v="3"/>
    <s v="Corridos"/>
    <s v="Rodrigo Perez Flores"/>
    <s v="Etapa 3 de 3"/>
    <s v="15/03/2022"/>
    <x v="9"/>
    <s v="07/03/2022"/>
    <s v="03/03/2022"/>
    <s v="7.392.126-0"/>
    <s v=""/>
    <s v="JORGE LEIVA HUALA"/>
    <s v="Hombre"/>
    <s v="Región Metropolitana de Santiago"/>
    <s v="Maipú"/>
    <s v="leivahualajorge@gmail.com"/>
    <s v="56945317005"/>
    <s v="7.392.126-0"/>
    <s v=""/>
    <s v="JORGE LEIVA HUALA"/>
    <s v="Canal correo físico/postal"/>
    <s v="justificación para rechazar licencia que era una extensión de licencia anterior_x000a_que fue cancelada sin problemas"/>
    <s v="Correo Electrónico"/>
    <s v="leivahualajorge@gmail.com"/>
    <s v=""/>
    <s v="56945317005"/>
    <s v="CHILE"/>
    <s v="Entre 55 y 64"/>
    <s v="Superior técnica completa"/>
    <s v="Prestaciones económicas: Tiempo de otorgamiento de subsidios"/>
    <s v="Ley"/>
    <s v="Directo en el Organismo Administrador"/>
    <s v="No"/>
    <s v="Trabajador dependiente protegido"/>
    <s v="Trabajador dependiente protegido"/>
    <s v="Región Metropolitana de Santiago"/>
    <s v="NO"/>
    <s v="debe realizar recurso reposición"/>
    <s v=""/>
    <s v="Finalizado con respuesta desfavorable"/>
    <s v="289385"/>
    <x v="0"/>
  </r>
  <r>
    <s v="328311"/>
    <s v="Reclamos"/>
    <s v=""/>
    <s v="Marisol Villalobos M"/>
    <s v="28/09/2022 13:39:10"/>
    <x v="5"/>
    <s v="29/09/2022 15:18:15"/>
    <s v="Preparación y Entrega de Respuesta"/>
    <s v="0"/>
    <s v="1"/>
    <s v="Corridos"/>
    <s v="Marisol Del Carmen Villalobos Manquez"/>
    <s v="Etapa 3 de 3"/>
    <s v="10/10/2022"/>
    <x v="7"/>
    <s v="29/09/2022"/>
    <s v="28/09/2022"/>
    <s v="18.957.482-7"/>
    <s v=""/>
    <s v="Carolina Martinez"/>
    <s v="Mujer"/>
    <s v="Región de Coquimbo"/>
    <s v="La Serena"/>
    <s v="cmartinezcadiz@gmail.com"/>
    <s v="984294370"/>
    <s v="18.957.482-7"/>
    <s v=""/>
    <s v="Carolina Martinez"/>
    <s v="Canal web"/>
    <s v="quiero reclamar dado a que al parecer mi recurso de reposición de mi LM nunca fue ingresado, fui paciente ya dos meses, me dijeron que estaría en 15 días hábiles. Al preguntar al mes (mas de 15 días hábiles) me dicen que está en contraloría aún y al preguntar hoy, casi dos meses después, sólo me contesta la sra Pabla Arancibia sobre el pago de la reducción , haciendo caso omiso a la pregunta real del recurso. Tomo la decisión de llamar por teléfono para consultar y el funcionario me dice que este recurso nunca fue ingresado , por lo que espere estos dos meses por nada. La sra Pabla fue amable las veces que me llamo en un principio pero luego de quedar en que me llamaría en esos 15 días hábiles y nunca avisarme del proceso cuando dijo que ella lo haría, y ahora enterarme por otro funcionario que el recurso no fue presentado es frustrante y agotador para una persona por lo que me gustaría una respuesta. No he podido ir presencialmente ya que en el trabajo no puedo ausentarme para ir allá y el isl cierra temprano por lo que me gustaría ver una solución antes de seguir escalando el caso y que sigan pasando los días sin que este recurso este presentado. tengo todos los correos para confirmar mi versión"/>
    <s v="Correo Electrónico"/>
    <s v="cmartinezcadiz@gmail.com"/>
    <s v=""/>
    <s v="984294370"/>
    <s v=""/>
    <s v=""/>
    <s v=""/>
    <s v="Prestaciones económicas: Cálculo de subsidios"/>
    <s v="Ley"/>
    <s v="Directo en el Organismo Administrador"/>
    <s v="No"/>
    <s v="Trabajador dependiente protegido"/>
    <s v="Trabajador dependiente protegido"/>
    <s v="Región de Coquimbo"/>
    <s v="NO"/>
    <s v="Se dará respuesta"/>
    <s v=""/>
    <s v="Finalizado con respuesta favorable"/>
    <s v="328311"/>
    <x v="0"/>
  </r>
  <r>
    <s v="324215"/>
    <s v="Reclamos"/>
    <s v=""/>
    <s v="Enrique Carrasco B"/>
    <s v="15/07/2022 12:03:12"/>
    <x v="1"/>
    <s v="21/07/2022 11:39:44"/>
    <s v="Preparación y Entrega de Respuesta"/>
    <s v="0"/>
    <s v="5"/>
    <s v="Corridos"/>
    <s v="Jose Luis Rojas Peralta"/>
    <s v="Etapa 3 de 3"/>
    <s v="27/07/2022"/>
    <x v="1"/>
    <s v="21/07/2022"/>
    <s v="15/07/2022"/>
    <s v="7.280.568-2"/>
    <s v=""/>
    <s v="Mario Guerrero Donoso"/>
    <s v="Hombre"/>
    <s v="Región Metropolitana de Santiago"/>
    <s v="Pudahuel"/>
    <s v="pabloguerrero945@gmail.com"/>
    <s v="993902315"/>
    <s v="7.280.568-2"/>
    <s v=""/>
    <s v="Mario Guerrero Donoso"/>
    <s v="Canal web"/>
    <s v="Examenes ocupacionales para personal de la empresa GYG (representante legal Mario Guerrero) realizados hace 25 días y aún no se obtiene respuesta por ningún medio. Solicito información a la brevedad ya que son de vital importancia para el desarrollo de mi trabajo habitual."/>
    <s v="Correo Electrónico"/>
    <s v="pabloguerrero945@gmail.com"/>
    <s v=""/>
    <s v="993902315"/>
    <s v="CHILE"/>
    <s v="Entre 55 y 64"/>
    <s v="Media incompleta"/>
    <s v="Prestaciones preventivas"/>
    <s v="Ley"/>
    <s v="Directo en el Organismo Administrador"/>
    <s v="No"/>
    <s v="Empresa adherente o afiliada"/>
    <s v="Empresa adherente o afiliada"/>
    <s v="Región Metropolitana de Santiago"/>
    <s v="NO"/>
    <s v="Respuesta enviada por CRM al correo pabloguerrero945@gmail.com"/>
    <s v=""/>
    <s v="Finalizado con respuesta favorable"/>
    <s v="324215"/>
    <x v="0"/>
  </r>
  <r>
    <s v="291440"/>
    <s v="Reclamos"/>
    <s v=""/>
    <s v="Enrique Carrasco B"/>
    <s v="11/05/2022 17:47:55"/>
    <x v="6"/>
    <s v="02/06/2022 14:00:31"/>
    <s v="Preparación y Entrega de Respuesta"/>
    <s v="0"/>
    <s v="21"/>
    <s v="Corridos"/>
    <s v="Jose Luis Rojas Peralta"/>
    <s v="Etapa 3 de 3"/>
    <s v="23/05/2022"/>
    <x v="5"/>
    <s v="02/06/2022"/>
    <s v="11/05/2022"/>
    <s v="13.496.637-8"/>
    <s v=""/>
    <s v="Oscar Balboa Bustos"/>
    <s v="Hombre"/>
    <s v="Región Metropolitana de Santiago"/>
    <s v="La Florida"/>
    <s v="oscarbalboacoj@hotmail.com"/>
    <s v="995716181"/>
    <s v="13.496.637-8"/>
    <s v=""/>
    <s v="Oscar Balboa Bustos"/>
    <s v="Canal web"/>
    <s v="Estimados:_x000a__x000a_Tengo una licencia médica por accidente laboral número: 69380738-7 desde 21/04/2022 por 15 días._x000a_Necesito por favor que me la cancelen ya que tengo5 hijos que cuidar y compromisos que cancelar._x000a_Es lamentable que todo el tiempo tenga que reclamar._x000a_Por favor necesito una respuesta."/>
    <s v="Correo Electrónico"/>
    <s v="oscarbalboacoj@hotmail.com"/>
    <s v=""/>
    <s v="995716181"/>
    <s v="CHILE"/>
    <s v="Entre 35 y 44"/>
    <s v="Superior técnic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oscarbalboacoj@hotmail.com"/>
    <s v=""/>
    <s v="Finalizado con respuesta favorable"/>
    <s v="291440"/>
    <x v="0"/>
  </r>
  <r>
    <s v="326257"/>
    <s v="Reclamos"/>
    <s v=""/>
    <s v="Enrique Carrasco B"/>
    <s v="23/08/2022 20:37:58"/>
    <x v="2"/>
    <s v="29/08/2022 12:27:05"/>
    <s v="Preparación y Entrega de Respuesta"/>
    <s v="0"/>
    <s v="5"/>
    <s v="Corridos"/>
    <s v="Jose Luis Rojas Peralta"/>
    <s v="Etapa 3 de 3"/>
    <s v="04/09/2022"/>
    <x v="2"/>
    <s v="29/08/2022"/>
    <s v="23/08/2022"/>
    <s v="18.859.705-k"/>
    <s v=""/>
    <s v="Felipe Lara"/>
    <s v="Hombre"/>
    <s v="Región Metropolitana de Santiago"/>
    <s v="El Bosque"/>
    <s v="benjaemianto@hotmail.com"/>
    <s v="948815707"/>
    <s v="18.859.705-k"/>
    <s v=""/>
    <s v="Felipe Lara"/>
    <s v="Canal web"/>
    <s v="Necesito que me paguen las cotizaciones de el mes de abril de  AFP y Fonasa ya que me pagaron la lincencia médica pero no así las cotizaciones y debido a eso no e podido cobrar otras licencias médicas espero una respuesta para no dirigirme al ministerio de salud"/>
    <s v="Correo Electrónico"/>
    <s v="benjaemianto@hotmail.com"/>
    <s v=""/>
    <s v="948815707"/>
    <s v="CHILE"/>
    <s v="Entre 25 y 34"/>
    <s v="Media incompleta"/>
    <s v="Recaudación de cotizaciones"/>
    <s v="Ley"/>
    <s v="Directo en el Organismo Administrador"/>
    <s v="No"/>
    <s v="Trabajador dependiente protegido"/>
    <s v="Trabajador dependiente protegido"/>
    <s v="Región Metropolitana de Santiago"/>
    <s v="NO"/>
    <s v="Respuesta Enviada por CRM al correo benjaemianto@hotmail.com"/>
    <s v=""/>
    <s v="Finalizado con respuesta favorable"/>
    <s v="326257"/>
    <x v="0"/>
  </r>
  <r>
    <s v="289394"/>
    <s v="Reclamos"/>
    <s v=""/>
    <s v="Enrique Carrasco B"/>
    <s v="03/03/2022 19:01:13"/>
    <x v="7"/>
    <s v="04/03/2022 12:05:39"/>
    <s v="Preparación y Entrega de Respuesta"/>
    <s v="0"/>
    <s v="0"/>
    <s v="Corridos"/>
    <s v="Rodrigo Perez Flores"/>
    <s v="Etapa 3 de 3"/>
    <s v="15/03/2022"/>
    <x v="9"/>
    <s v="04/03/2022"/>
    <s v="03/03/2022"/>
    <s v=""/>
    <s v="12536554k"/>
    <s v="DEYANIRA ALMENDRAS"/>
    <s v="Mujer"/>
    <s v="Región Metropolitana de Santiago"/>
    <s v="Las Condes"/>
    <s v="deyaniraalmendras@gmail.com"/>
    <s v="995839038"/>
    <s v="76.741.977-5"/>
    <s v=""/>
    <s v="paisajismo arquitectonico"/>
    <s v="Canal web"/>
    <s v="solicita asociar empresa rut 76741977-5 paisajismo arquitectonico spa al rut 11897116-7 Daniela Palma Schublin para generar certificados de adhesión siniestralidad y accidentabilidad ISL"/>
    <s v="Correo Electrónico"/>
    <s v="deyaniraalmendras@gmail.com"/>
    <s v=""/>
    <s v="995839038"/>
    <s v="CHILE"/>
    <s v="Entre 45 y 54"/>
    <s v="Universitaria completa"/>
    <s v="Otros"/>
    <s v="Ley"/>
    <s v="Directo en el Organismo Administrador"/>
    <s v="No"/>
    <s v="Trabajador no protegido"/>
    <s v="Empresa adherente o afiliada"/>
    <s v="Región Metropolitana de Santiago"/>
    <s v="NO"/>
    <s v="se orienta como realizar asociación a empresa mediante oficina virtual"/>
    <s v=""/>
    <s v="Finalizado con respuesta desfavorable"/>
    <s v="289394"/>
    <x v="0"/>
  </r>
  <r>
    <s v="291452"/>
    <s v="Reclamos"/>
    <s v=""/>
    <s v="Laura Rojas Cerda"/>
    <s v="12/05/2022 10:43:32"/>
    <x v="6"/>
    <s v="27/05/2022 16:08:50"/>
    <s v="Preparación y Entrega de Respuesta"/>
    <s v="0"/>
    <s v="15"/>
    <s v="Corridos"/>
    <s v="Laura Gabriela Rojas Cerda"/>
    <s v="Etapa 3 de 3"/>
    <s v="24/05/2022"/>
    <x v="6"/>
    <s v="27/05/2022"/>
    <s v="12/05/2022"/>
    <s v="18.972.981-2"/>
    <s v=""/>
    <s v="Claudia Reijer"/>
    <s v="Mujer"/>
    <s v="Región de Valparaíso"/>
    <s v="San Felipe"/>
    <s v="claudiareijer@gmail.com"/>
    <s v="994991939"/>
    <s v="18.972.981-2"/>
    <s v=""/>
    <s v="Claudia Reijer"/>
    <s v="Canal web"/>
    <s v="Se realizo un descuento a mi devolución de impuesto por este medio y requiero explicación, ya que mis cotizaciones de Isapre las pago como particular."/>
    <s v="Correo Electrónico"/>
    <s v="claudiareijer@gmail.com"/>
    <s v=""/>
    <s v="994991939"/>
    <s v="CHILE"/>
    <s v="Entre 25 y 34"/>
    <s v="Universitaria completa"/>
    <s v="Recaudación de cotizaciones"/>
    <s v="Ley"/>
    <s v="Directo en el Organismo Administrador"/>
    <s v="Si"/>
    <s v="Trabajador independiente protegido"/>
    <s v="Trabajador independiente protegido"/>
    <s v="Región de Valparaíso"/>
    <s v="NO"/>
    <s v="Se revisa sistema gestión independientes"/>
    <s v="ID DE RECLAMO: 291452_x000a_FECHA RESPUESTA: 27-05-2022_x000a__x000a_Estimada_x000a_Sra. Claudia Reijer_x000a_Presente_x000a_ Junto con saludar, a través del presente se da respuesta a su reclamo N° 291452 ingresado mediante nuestro formulario OIRS, referido al descuento realizado por Operación Renta del Seguro de Accidentes siendo que trabajadora paga cotizaciones de ISAPRE en forma particular._x000a_Este Instituto ha revisado su requerimiento, siendo posible informar mediante el presente lo siguiente: se verifica que efectivamente se realiza descuento de parte de su Operación Renta que un porcentaje de su devolución, pero cabe señalar que este descuento es automático en el caso de los trabajadores honorarios que cuentan con más cinco sueldos mínimos durante un año._x000a_Visto lo anterior, informamos a usted que el descuento de su devolución que se destinó al Instituto de Seguridad Laboral no tiene relación con el descuento dirigido a FONASA, ya que ISL administra la Ley 16.744, el cual es el Seguro Contra Accidentes del Trabajo y Enfermedad Laboral y FONASA entrega las prestaciones en el caso de las enfermedades de origen común. Razón por la cual debe ingresar su consulta a FONASA si se realizó el descuento y usted paralelamente paga un plan de ISAPRE en forma particular.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DANA ALVARADO_x000a_DIRECCIÓN REGIONAL DE VALPARAÍSO (S)_x000a_INSTITUTO DE SEGURIDAD LABORAL_x000a__x000a_LRC _x000a_"/>
    <s v="Finalizado con respuesta desfavorable"/>
    <s v="291452"/>
    <x v="0"/>
  </r>
  <r>
    <s v="311934"/>
    <s v="Reclamos"/>
    <s v=""/>
    <s v="Enrique Carrasco B"/>
    <s v="26/05/2022 17:18:39"/>
    <x v="6"/>
    <s v="13/06/2022 11:42:16"/>
    <s v="Preparación y Entrega de Respuesta"/>
    <s v="0"/>
    <s v="17"/>
    <s v="Corridos"/>
    <s v="Jose Luis Rojas Peralta"/>
    <s v="Etapa 3 de 3"/>
    <s v="07/06/2022"/>
    <x v="5"/>
    <s v="13/06/2022"/>
    <s v="26/05/2022"/>
    <s v="19.753.024-3"/>
    <s v=""/>
    <s v="Bryan medel"/>
    <s v="Hombre"/>
    <s v="Región Metropolitana de Santiago"/>
    <s v="Santiago"/>
    <s v="bry.medel@gmail.com"/>
    <s v="95818212"/>
    <s v="19.753.024-3"/>
    <s v=""/>
    <s v="Bryan medel"/>
    <s v="Canal web"/>
    <s v="Hoy 26/05/2022 me encuentro en espera del pago de mi licencia del mes de abril 06/04/2022. Me parece una falta de respeto que se demoren más de 30 dias en pagar la licencia, yo tengo familia y una hija a la cual tengo que pagarle su pensión y no he podido hacerlo, no tengo nada en el refrigerador para alimentar a mi familia. La licencia fue aceptada el 24 de mayo 2022 y aún siendo 26 de junio 2022 las 17.15 hrs no han liberado el pago. No dan ninguna solución y la gente del call center cero empatía, no dan ninguna respuesta y se enokan cuando uno les pregunta xque no han liberado el pago. Por favor alguna respuesta y pronta solución no puedo alimentar a mi familia de palabras de aliento o de paciencia y mas encima me ganaré una demanda por pensión por culpa de uds y su poca empatia y poca diligencia"/>
    <s v="Correo Electrónico"/>
    <s v="bry.medel@gmail.com"/>
    <s v=""/>
    <s v="95818212"/>
    <s v="CHILE"/>
    <s v="Entre 18 y 24 años"/>
    <s v="Superior técnic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bry.medel@gmail.com"/>
    <s v=""/>
    <s v="Finalizado con respuesta favorable"/>
    <s v="311934"/>
    <x v="0"/>
  </r>
  <r>
    <s v="291448"/>
    <s v="Reclamos"/>
    <s v=""/>
    <s v="Enrique Carrasco B"/>
    <s v="12/05/2022 10:13:59"/>
    <x v="6"/>
    <s v="07/06/2022 12:00:57"/>
    <s v="Preparación y Entrega de Respuesta"/>
    <s v="0"/>
    <s v="26"/>
    <s v="Corridos"/>
    <s v="Jose Luis Rojas Peralta"/>
    <s v="Etapa 3 de 3"/>
    <s v="24/05/2022"/>
    <x v="5"/>
    <s v="07/06/2022"/>
    <s v="12/05/2022"/>
    <s v="12.958.537-4"/>
    <s v=""/>
    <s v="ANA MOSCOSO ROMAN"/>
    <s v="Mujer"/>
    <s v="Región Metropolitana de Santiago"/>
    <s v="Tiltil"/>
    <s v="franciscacorderom16@gmail.com"/>
    <s v="954369616"/>
    <s v="12.958.537-4"/>
    <s v=""/>
    <s v="ANA MOSCOSO ROMAN"/>
    <s v="Otro"/>
    <s v="Mi caso es el siguiente, llevo mas de un mes con licencia por accidente de trayecto al trabajo, y aún no tengo respuesta de mis licencias, ni del pago, la verdad es que como toda persona tengo necesidades lo cual no cuento con el dinero que debiese haber llegado de las licencias, por favor necesito una pronta respuesta del estado de mis licencias."/>
    <s v="Via Teléfonica"/>
    <s v=""/>
    <s v=""/>
    <s v="954369616"/>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franciscacorderom16@gmail.com"/>
    <s v=""/>
    <s v="Finalizado con respuesta favorable"/>
    <s v="291448"/>
    <x v="0"/>
  </r>
  <r>
    <s v="330361"/>
    <s v="Reclamos"/>
    <s v=""/>
    <s v="PATRICIA ANGELICA ACUñA BARRIGA"/>
    <s v="30/10/2022 22:08:14"/>
    <x v="4"/>
    <s v="30/10/2022 22:08:14"/>
    <s v="Resolución Solicitud"/>
    <s v="1"/>
    <s v="3"/>
    <s v="Corridos"/>
    <s v="Patricia Angelica Acuña Barriga"/>
    <s v="Etapa 1 de 3"/>
    <s v="11/11/2022"/>
    <x v="4"/>
    <s v=""/>
    <s v="30/10/2022"/>
    <s v=""/>
    <s v="123843339"/>
    <s v="Francisco Cisternas Salazar"/>
    <s v="Hombre"/>
    <s v="Región del Biobío"/>
    <s v="Cabrero"/>
    <s v="fcisternas@live.cl"/>
    <s v="990541725"/>
    <s v=""/>
    <s v="123843339"/>
    <s v="Francisco Cisternas Salazar"/>
    <s v="Canal web"/>
    <s v="Es imposible realizar una DIAT fuera del horario de oficina."/>
    <s v="Correo Electrónico"/>
    <s v="fcisternas@live.cl"/>
    <s v=""/>
    <s v="990541725"/>
    <s v="CHILE"/>
    <s v="Entre 45 y 54"/>
    <s v="Universitaria completa"/>
    <m/>
    <m/>
    <m/>
    <m/>
    <m/>
    <m/>
    <m/>
    <m/>
    <m/>
    <m/>
    <m/>
    <s v="330361"/>
    <x v="1"/>
  </r>
  <r>
    <s v="289401"/>
    <s v="Reclamos"/>
    <s v=""/>
    <s v="Roberto Quintana Burgos"/>
    <s v="04/03/2022 09:07:47"/>
    <x v="7"/>
    <s v="06/05/2022 11:02:22"/>
    <s v="Preparación y Entrega de Respuesta"/>
    <s v="0"/>
    <s v="63"/>
    <s v="Corridos"/>
    <s v="Cristian Chavez Liempi"/>
    <s v="Etapa 3 de 3"/>
    <s v="16/03/2022"/>
    <x v="6"/>
    <s v="06/05/2022"/>
    <s v="04/03/2022"/>
    <s v="12.929.925-8"/>
    <s v=""/>
    <s v="ANA MARIA CARRASCO ZAPATA"/>
    <s v="Mujer"/>
    <s v="Región de La Araucanía"/>
    <s v="Temuco"/>
    <s v="anamaria.czapata@gmail.com"/>
    <s v="964133310"/>
    <s v="12.929.925-8"/>
    <s v=""/>
    <s v="ANA MARIA CARRASCO ZAPATA"/>
    <s v="Canal Sucursal"/>
    <s v="junto con saludar, informo que realice denuncia de mi caso en el mes de enero, donde recibí la primera atención y me indicaron que recibiría atención psicológica y a la brevedad. Desde ese entonces solo he recibido excusas de que no tienen hora con psicólogo ni en el mes de enero, febrero y hasta la fecha. Este proceso finalmente solo me ha traído problemas y ni siquiera he recibido prestaciones médicas. Espero se pueda regularizar los tiempos de espera y la atención recibida. saludos cordiales."/>
    <s v="Via Teléfonica"/>
    <s v="anamaria.czapata@gmail.com"/>
    <s v=""/>
    <s v="964133310"/>
    <s v="CHILE"/>
    <s v="Entre 45 y 54"/>
    <s v="Superior técnica completa"/>
    <s v="Prestaciones médicas: Tiempos de espera"/>
    <s v="Ley"/>
    <s v="Directo en el Organismo Administrador"/>
    <s v="Si"/>
    <s v="Trabajador dependiente protegido"/>
    <s v="Trabajador dependiente protegido"/>
    <s v="Región de La Araucanía"/>
    <s v="NO"/>
    <s v="Con fecha 14-03-2022, se solicita a unidad correspondiente información para dar respuesta._x000a_Con fecha 06-05-2022, se da VB por DR_x000a_Con fecha 06-05-2022, se da respuesta a usuaria vía correo electrónico"/>
    <s v="&quot;Estimada_x000a_ANA MARIA CARRASCO ZAPATA_x000a__x000a_Presente_x000a__x000a_Junto con saludar, a través del presente se da respuesta a su reclamo N° 289401 ingresado mediante nuestro formulario OIRS, referido a gestión clínica._x000a__x000a_Este Instituto ha revisado su requerimiento, siendo posible informar mediante el presente lo siguiente:_x000a__x000a_Al revisar los antecedentes disponibles y en base a la información entregada por prestador_x000a__x000a_en convenio Clínica Mayor se informa:_x000a__x000a_ _x000a__x000a_Efectivamente hubo un retraso en el reagendamineto de atención del área de salud mental atención psicológica.  Prestador clínico Redsalud nos informa que con fecha 04-02-2022 se agendó el segundo control con psicóloga F. Balocchi, la cual, usted suspendió a través de Call center, no efectuándose un reagendamineto de la cita en forma inmediata generando una demora en la continuidad de sus atenciones._x000a__x000a__x000a_Este instituto, refuerza con prestador en convenio mejorar los flujos internos, para evitar inconvenientes como los que ocurrieron en su caso._x000a__x000a_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_x000a__x000a_"/>
    <s v="Finalizado con respuesta desfavorable"/>
    <s v="289401"/>
    <x v="0"/>
  </r>
  <r>
    <s v="324217"/>
    <s v="Reclamos"/>
    <s v=""/>
    <s v="Margarita Meneses"/>
    <s v="15/07/2022 12:28:47"/>
    <x v="1"/>
    <s v="19/07/2022 16:53:02"/>
    <s v="Preparación y Entrega de Respuesta"/>
    <s v="0"/>
    <s v="4"/>
    <s v="Corridos"/>
    <s v="Marcelo Andres Meriño Meriño"/>
    <s v="Etapa 3 de 3"/>
    <s v="27/07/2022"/>
    <x v="1"/>
    <s v="19/07/2022"/>
    <s v="15/07/2022"/>
    <s v="10.106.020-9"/>
    <s v=""/>
    <s v="Humberto Lobera"/>
    <s v="Hombre"/>
    <s v="Región de Antofagasta"/>
    <s v="Antofagasta"/>
    <s v="humberto.lobera@cad-cae.com"/>
    <s v="956087844"/>
    <s v=""/>
    <s v="101060209"/>
    <s v="Humberto Lobera"/>
    <s v="Canal web"/>
    <s v="en previred fue declarado cotizaciones y no se ve reflejado para el mes de junio en el certificado de accidentabilidad, solicito si regularizan el mes de junio"/>
    <s v="Correo Electrónico"/>
    <s v="humberto.lobera@cad-cae.com"/>
    <s v=""/>
    <s v="956087844"/>
    <s v="CHILE"/>
    <s v="Entre 55 y 64"/>
    <s v="Universitaria incompleta"/>
    <s v="Otros"/>
    <s v="Ley"/>
    <s v="Directo en el Organismo Administrador"/>
    <s v="No"/>
    <s v="Empresa adherente o afiliada"/>
    <s v="Empresa adherente o afiliada"/>
    <s v="Región de Antofagasta"/>
    <s v="NO"/>
    <s v="Se revisa sistema CRM y documentos ya estaban actualizados, empresa retira presencialmente los certificados."/>
    <s v="Se envía Oficio de respuesta a usuario."/>
    <s v="Finalizado con respuesta favorable"/>
    <s v="324217"/>
    <x v="0"/>
  </r>
  <r>
    <s v="291450"/>
    <s v="Reclamos"/>
    <s v=""/>
    <s v="Enrique Carrasco B"/>
    <s v="12/05/2022 10:22:10"/>
    <x v="6"/>
    <s v="07/06/2022 11:48:51"/>
    <s v="Preparación y Entrega de Respuesta"/>
    <s v="0"/>
    <s v="26"/>
    <s v="Corridos"/>
    <s v="Jose Luis Rojas Peralta"/>
    <s v="Etapa 3 de 3"/>
    <s v="24/05/2022"/>
    <x v="5"/>
    <s v="07/06/2022"/>
    <s v="12/05/2022"/>
    <s v=""/>
    <s v="117006379"/>
    <s v="elvia echeverria"/>
    <s v="Mujer"/>
    <s v="Región Metropolitana de Santiago"/>
    <s v="Quinta Normal"/>
    <s v="jocelynbecerraecheverria@gmail.com"/>
    <s v="962332933"/>
    <s v=""/>
    <s v="117006379"/>
    <s v="elvia echeverria"/>
    <s v="Otro"/>
    <s v="tengo una licencia medica emitida el 8 de marzo la cual aun no sale a pago"/>
    <s v="Correo Electrónico"/>
    <s v="jocelynbecerraecheverria@gmail.com"/>
    <s v=""/>
    <s v="962332933"/>
    <s v="CHILE"/>
    <s v="Entre 45 y 54"/>
    <s v="Básica completa o menos"/>
    <s v="Prestaciones económicas: Tiempo de otorgamiento de subsidios"/>
    <s v="Ley"/>
    <s v="Directo en el Organismo Administrador"/>
    <s v="Si"/>
    <s v="Trabajador dependiente protegido"/>
    <s v="Trabajador dependiente protegido"/>
    <s v="Región Metropolitana de Santiago"/>
    <s v="NO"/>
    <s v="Respuesta enviada por CRM al correo jocelynbecerraecheverria@gmail.com"/>
    <s v=""/>
    <s v="Finalizado con respuesta favorable"/>
    <s v="291450"/>
    <x v="0"/>
  </r>
  <r>
    <s v="291451"/>
    <s v="Reclamos"/>
    <s v=""/>
    <s v="Enrique Carrasco B"/>
    <s v="12/05/2022 10:30:09"/>
    <x v="6"/>
    <s v="27/05/2022 13:40:04"/>
    <s v="Preparación y Entrega de Respuesta"/>
    <s v="0"/>
    <s v="15"/>
    <s v="Corridos"/>
    <s v="Jose Luis Rojas Peralta"/>
    <s v="Etapa 3 de 3"/>
    <s v="24/05/2022"/>
    <x v="6"/>
    <s v="27/05/2022"/>
    <s v="12/05/2022"/>
    <s v="18.248.861-5"/>
    <s v=""/>
    <s v="Brian Sanchez"/>
    <s v="Hombre"/>
    <s v="Región Metropolitana de Santiago"/>
    <s v="Pudahuel"/>
    <s v="briansanchezcerda@gmail.com"/>
    <s v="996714809"/>
    <s v="18.248.861-5"/>
    <s v=""/>
    <s v="Brian Sanchez"/>
    <s v="Otro"/>
    <s v="El empleador no corresponde al del evento laboral, emitida Salcobrand /corresponde a Rama SPA"/>
    <s v="Correo Electrónico"/>
    <s v="briansanchezcerda@gmail.com"/>
    <s v=""/>
    <s v="996714809"/>
    <s v="CHILE"/>
    <s v="Entre 25 y 34"/>
    <s v="Superior técnica completa"/>
    <s v="Prestaciones económicas: Cálculo de subsidios"/>
    <s v="Ley"/>
    <s v="Directo en el Organismo Administrador"/>
    <s v="Si"/>
    <s v="Trabajador dependiente protegido"/>
    <s v="Trabajador dependiente protegido"/>
    <s v="Región Metropolitana de Santiago"/>
    <s v="NO"/>
    <s v="Respuesta enviada por CRM al correo briansanchezcerda@gmail.com"/>
    <s v=""/>
    <s v="Finalizado con respuesta favorable"/>
    <s v="291451"/>
    <x v="0"/>
  </r>
  <r>
    <s v="289412"/>
    <s v="Reclamos"/>
    <s v=""/>
    <s v="Enrique Carrasco B"/>
    <s v="04/03/2022 11:35:01"/>
    <x v="7"/>
    <s v="08/03/2022 12:53:28"/>
    <s v="Preparación y Entrega de Respuesta"/>
    <s v="0"/>
    <s v="4"/>
    <s v="Corridos"/>
    <s v="Rodrigo Perez Flores"/>
    <s v="Etapa 3 de 3"/>
    <s v="16/03/2022"/>
    <x v="9"/>
    <s v="08/03/2022"/>
    <s v="04/03/2022"/>
    <s v="10.453.740-5"/>
    <s v=""/>
    <s v="EDUARDO DANILO ESCOBAR SAN MARTÍN"/>
    <s v="Hombre"/>
    <s v="Región Metropolitana de Santiago"/>
    <s v="Peñalolén"/>
    <s v="www@www.cl"/>
    <s v="973207991"/>
    <s v="10.453.740-5"/>
    <s v=""/>
    <s v="EDUARDO DANILO ESCOBAR SAN MARTÍN"/>
    <s v="Canal web"/>
    <s v="Reclamo por retraso en pagos de licencias"/>
    <s v="Via Teléfonica"/>
    <s v="www@www.cl"/>
    <s v=""/>
    <s v="973207991"/>
    <s v="CHILE"/>
    <s v="Entre 45 y 54"/>
    <s v="No responde"/>
    <s v="Prestaciones económicas: Tiempo de otorgamiento de subsidios"/>
    <s v="Ley"/>
    <s v="Directo en el Organismo Administrador"/>
    <s v="No"/>
    <s v="Trabajador independiente protegido"/>
    <s v="Trabajador independiente protegido"/>
    <s v="Región Metropolitana de Santiago"/>
    <s v="NO"/>
    <s v="lm tramitada en pre contraloría. demora por haber sido reemplazada por error en emisión"/>
    <s v=""/>
    <s v="Finalizado con respuesta desfavorable"/>
    <s v="289412"/>
    <x v="0"/>
  </r>
  <r>
    <s v="289414"/>
    <s v="Reclamos"/>
    <s v=""/>
    <s v="Enrique Carrasco B"/>
    <s v="04/03/2022 11:42:37"/>
    <x v="7"/>
    <s v="14/03/2022 15:30:46"/>
    <s v="Preparación y Entrega de Respuesta"/>
    <s v="0"/>
    <s v="10"/>
    <s v="Corridos"/>
    <s v="Veronica Janette Mella Troncoso"/>
    <s v="Etapa 3 de 3"/>
    <s v="16/03/2022"/>
    <x v="9"/>
    <s v="14/03/2022"/>
    <s v="04/03/2022"/>
    <s v="10.366.959-6"/>
    <s v=""/>
    <s v="JEANNETTE ALICIA RECART PARRA"/>
    <s v="Mujer"/>
    <s v="Región de Los Ríos"/>
    <s v="Valdivia"/>
    <s v="jrecart.1806@gmail.com"/>
    <s v="92250619"/>
    <s v="10.366.959-6"/>
    <s v=""/>
    <s v="JEANNETTE ALICIA RECART PARRA"/>
    <s v="Otro"/>
    <s v="Nulidad de todo lo obrado. Solicita nuevo día y horario para prueba testimonial"/>
    <s v="Correo Electrónico"/>
    <s v="jrecart.1806@gmail.com"/>
    <s v=""/>
    <s v=""/>
    <s v=""/>
    <s v=""/>
    <s v=""/>
    <s v="Otros"/>
    <s v="Ley"/>
    <s v="Directo en el Organismo Administrador"/>
    <s v="No"/>
    <s v="Trabajador dependiente protegido"/>
    <s v="Trabajador dependiente protegido"/>
    <s v="Región de Los Ríos"/>
    <s v="NO"/>
    <s v="Sin antecedentes adicionales"/>
    <s v=""/>
    <s v="Finalizado con respuesta favorable"/>
    <s v="289414"/>
    <x v="0"/>
  </r>
  <r>
    <s v="311942"/>
    <s v="Reclamos"/>
    <s v=""/>
    <s v="Enrique Carrasco B"/>
    <s v="26/05/2022 22:16:56"/>
    <x v="6"/>
    <s v="13/06/2022 11:44:51"/>
    <s v="Preparación y Entrega de Respuesta"/>
    <s v="0"/>
    <s v="17"/>
    <s v="Corridos"/>
    <s v="Jose Luis Rojas Peralta"/>
    <s v="Etapa 3 de 3"/>
    <s v="07/06/2022"/>
    <x v="5"/>
    <s v="13/06/2022"/>
    <s v="26/05/2022"/>
    <s v="12.176.115-7"/>
    <s v=""/>
    <s v="Aracelly Martínez cámara"/>
    <s v="Mujer"/>
    <s v="Región Metropolitana de Santiago"/>
    <s v="San Bernardo"/>
    <s v="lacelita1907@gmail.com"/>
    <s v="98668607"/>
    <s v="12.176.115-7"/>
    <s v=""/>
    <s v="Aracelly Martínez cámara"/>
    <s v="Canal web"/>
    <s v="Hace dos semanas me presenté en la sucursal de isl San Miguel dónde se me informo que mi licencia de 77 bis estaba aprobada para pago número de suseso 627 con orden de pago ,el cual hoy 26 mayo 2022 llamo al call Center y me dicen que mi licencia está en la contraloría siendo estudiada ,por lo que entiendo no corresponde la información a mi Dada a través del call Center y la respuesta que me dieron en la sucursal de San Miguel ,por lo que nesecito se me informe el estado real del pago de mi licencia así como a que instancia superior devo dirigirme para dar continuidad a mi reclamo"/>
    <s v="Correo Electrónico"/>
    <s v="lacelita1907@gmail.com"/>
    <s v=""/>
    <s v="98668607"/>
    <s v="CHILE"/>
    <s v="Entre 45 y 54"/>
    <s v="Media incompleta"/>
    <s v="Prestaciones económicas: Cálculo de subsidios"/>
    <s v="Ley"/>
    <s v="Directo en el Organismo Administrador"/>
    <s v="Si"/>
    <s v="Trabajador dependiente protegido"/>
    <s v="Trabajador dependiente protegido"/>
    <s v="Región Metropolitana de Santiago"/>
    <s v="NO"/>
    <s v="Respuesta enviada por CRM al correo lacelita1907@gmail.com"/>
    <s v=""/>
    <s v="Finalizado con respuesta favorable"/>
    <s v="311942"/>
    <x v="0"/>
  </r>
  <r>
    <s v="326279"/>
    <s v="Reclamos"/>
    <s v=""/>
    <s v="Enrique Carrasco B"/>
    <s v="24/08/2022 10:54:21"/>
    <x v="2"/>
    <s v="29/08/2022 12:30:16"/>
    <s v="Preparación y Entrega de Respuesta"/>
    <s v="0"/>
    <s v="5"/>
    <s v="Corridos"/>
    <s v="Jose Luis Rojas Peralta"/>
    <s v="Etapa 3 de 3"/>
    <s v="05/09/2022"/>
    <x v="2"/>
    <s v="29/08/2022"/>
    <s v="24/08/2022"/>
    <s v=""/>
    <s v="108539771"/>
    <s v="lilian lopez villarroel"/>
    <s v="Mujer"/>
    <s v="Región Metropolitana de Santiago"/>
    <s v="Santiago"/>
    <s v="lilian@productostecnicos.cl"/>
    <s v="984777168"/>
    <s v=""/>
    <s v="108539771"/>
    <s v="lilian lopez villarroel"/>
    <s v="Canal web"/>
    <s v="ESTIMADOS BUENOS DIAS, HE TRATADO DE SACAR EL CERTIFICADO DE ACCIDENTABILIDAD DE DICIEMBRE 2020 DE LA EMPRESA, NO HE PODIDO. LLAMÉ EN DOS OPORTUNIDADES A INFORMACION PARA QUE ME AYUDARAN  Y REALMENTE NUNCA ME INDICARON COMO SACARLO, LO QUE ME PARECE INAUDITO YA QUE LO HEMOS SACADO EN VARIAS OCASIONES Y NO ME DIJERON COMO HACERLO. SI ES UNA MESA DE AYUDA NO COMPRENDO._x000a_NECESITO EL CERTIFICADO DE ACCIDENTABILIDAD DE CENTRAL DE PRODUCTOS TECNICOS LTDA RUT 76.265.534-9 DE DICIEMBRE 2020._x000a_AGRADECERE FAVOR ENVIARLO AL CORREO lilian@productostecnicos.cl_x000a_TENEMOS LA CLAVE PARA INGRESAR, ESTABA DENTRO DE LA PAGINA Y ME FUE IMPOSIBLE, POR ESO PEDI AYUDA TELEFONICAMENTE, COSA QUE FUE MUY MALA LA ATENCIÓN._x000a_UNA DE LAS PERSONAS QUE ME ATENDIÓN FUE EL SR. MAURICIO ILLESACA._x000a_FAVOR NECESITO AYUDA_x000a__x000a_MUCHAS GRACIAS"/>
    <s v="Correo Electrónico"/>
    <s v="lilian@productostecnicos.cl"/>
    <s v=""/>
    <s v="984777168"/>
    <s v="CHILE"/>
    <s v="Entre 55 y 64"/>
    <s v="Universitaria completa"/>
    <s v="Afiliación o adhesión"/>
    <s v="Ley"/>
    <s v="Directo en el Organismo Administrador"/>
    <s v="No"/>
    <s v="Empresa adherente o afiliada"/>
    <s v="Empresa adherente o afiliada"/>
    <s v="Región Metropolitana de Santiago"/>
    <s v="NO"/>
    <s v="Respuesta Enviada por CRM al correo lilian@productostecnicos.cl"/>
    <s v=""/>
    <s v="Finalizado con respuesta favorable"/>
    <s v="326279"/>
    <x v="0"/>
  </r>
  <r>
    <s v="326286"/>
    <s v="Reclamos"/>
    <s v=""/>
    <s v="Felipe Jara A"/>
    <s v="24/08/2022 11:41:13"/>
    <x v="2"/>
    <s v="15/09/2022 10:14:15"/>
    <s v="Preparación y Entrega de Respuesta"/>
    <s v="0"/>
    <s v="21"/>
    <s v="Corridos"/>
    <s v="Maria Monserrat Moreno Calzada"/>
    <s v="Etapa 3 de 3"/>
    <s v="05/09/2022"/>
    <x v="7"/>
    <s v="15/09/2022"/>
    <s v="24/08/2022"/>
    <s v="26.782.942-k"/>
    <s v=""/>
    <s v="Jessica Serrada"/>
    <s v="Mujer"/>
    <s v="Región del Maule"/>
    <s v="Curicó"/>
    <s v="serradajc@gmail.com"/>
    <s v="942041969"/>
    <s v="26.782.942-k"/>
    <s v=""/>
    <s v="Jessica Serrada"/>
    <s v="Canal correo físico/postal"/>
    <s v="Hola buenas tardes_x000a__x000a_Soy la paciente Jessica Carolina Serrada Montes Rut: 26.782.942-k .Me dirijo por acá para exponer mi situación._x000a_ Las indicaciones Médicas de mi Médico tratante en el Santiago no han sido cumplidas por la ACHS de Curicó en muchas cosas , Tanto así que desde mi cirugía, no cumplieron con las curaciones, luego mis indicaciones de terapias ocupacional tampoco fueron atendidas , en mi control anterior en el mes de julio, en indicaciones del médico tenía terapias de parafina,las cuales tampoco fueron atendidas, señalando que era arcaico lo que indicaba el médico y decidieron no hacerlo , el día 22 de agosto fui a mi control médico en  Santiago nuevamente y el médico en virtud de que hay incumplimiento de sus indicaciones, me consulta si yo tengo familia en la ciudad de Santiago que pueda darme alojamiento, con el fin de realizar terapias como corresponde y con mucha rabia por la mala gestión entregada en curicó, y así yo pueda tener dichas atenciones, porque son para mí recuperación pronta , le hice saber que no tengo familia ni red de apoyo para alojar allá durante el tiempo que pueda ser atendida, e igual me indicó que yo como paciente esté atenta a las indicaciones que él dejaría y me comunique con ustedes como administrador del seguro para que se cumplieran._x000a__x000a_Sus indicaciones el día de ayer fueron continuar mi terapia física, seguir con médico ocupacional, tener control en un mes y con transporte y traslado.   _x000a__x000a_Luego de ser atendida para renovación de mi licencia médica en la achs de curicó por la doctora, ella indica que no se cumplirá mi transporte porque no amerita para mis terapias físicas y tampoco para mis traslados a control. _x000a__x000a_Entonces mi reclamo es el siguiente: todas las indicaciones que mi médico tratante indica en Santiago,  nunca son atendidas , no son respetadas ni tampoco cumplidas . _x000a__x000a_ Y hoy traté de comunicarme atención médica en Santiago en el hospital del trabajador y ellos me expresan que es acá curicó donde no están respetando las indicaciones, que ellos no respetan lo que mi médico  traumatólogo me indica. _x000a__x000a_Favor solicito puedan revisar mi caso y darme una respuesta a la brevedad posible, para poder continuar con mi tratamiento y con lo señalado por el médico, sobre todo el transporte, ya que dependo de eso para poder ir a curicó en todos los horarios que me señalan y sumado a mis secuelas que están en proceso de mejoría, realmente necesito que se respete. _x000a__x000a_Sin más que informar_x000a_att. Jessica"/>
    <s v="Correo Electrónico"/>
    <s v="serradajc@gmail.com"/>
    <s v=""/>
    <s v="942041969"/>
    <s v="VENEZUELA"/>
    <s v="Entre 25 y 34"/>
    <s v="Media completa"/>
    <s v="Prestaciones médicas: Traslados"/>
    <s v="Ley"/>
    <s v="Directo en el Organismo Administrador"/>
    <s v="Si"/>
    <s v="Trabajador dependiente protegido"/>
    <s v="Trabajador dependiente protegido"/>
    <s v="Región del Maule"/>
    <s v="NO"/>
    <s v="CARTA RESPUESTA A RECLAMO ID N° 326286."/>
    <s v="Estimada_x000a_Jessica Serrada_x000a_Presente_x000a__x000a__x000a_Junto con saludar, a través del presente se da respuesta a su reclamo N°326286 ingresado mediante nuestro formulario OIRS, referido a problemas con tratamientos no realizados en ACHS de Curicó. _x000a_Este Instituto ha revisado su requerimiento, siendo posible informar mediante el presente lo siguiente:  Se ha tomado contacto con prestador médico en convenio Asociación Chilena de Seguridad (ACHS), con la finalidad de informar la situación que usted hace referencia en su Reclamo OIRS, referente a problemas de incumplimiento de tratamientos y de transporte a lo que  nos contestan lo siguiente:_x000a_“Paciente se encuentra en Terapia Física desde el 17 de mayo de 2022 al 9 se Septiembre de 2022, mantiene controles en Agencia de Curicó sólo para renovación de licencia médica y despacho de medicamentos, no interferimos en las indicaciones entregadas en Hospital del Trabajador._x000a_Mantiene terapia ocupacional en Hospital del Trabajador como fue indicada._x000a_La Sesiones de Terapia Física las realiza en Agencia en uno de los Controles con Traumatólogo indicó baños de parafina, pero no se realiza ese procedimiento en Agencia ya que no está dentro de los protocolos de rehabilitación actuales (procedimiento obsoleto), además no tenemos donde desechar el combustible una vez utilizado, es por eso que la única indicación no cumplida fue la de baños de parafina por los motivos mencionados”._x000a_En relación al transporte, nos indican que “paciente no cumple con criterios para indicación de transporte según protocolo actualizado, al revisar control en Hospital del Trabajador es a las 12:00 Hrs. y su control es en la tarde, por lo que logra llegar sin problemas a su control”._x000a_Nuestro Instituto como organismo administrador de la Ley 16.744, concuerda con las acciones realizadas por nuestro Prestador Médico en convenio y velamos porque todo lo relacionado con los tratamientos de nuestros pacientes se cumplan.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6286"/>
    <x v="0"/>
  </r>
  <r>
    <s v="289419"/>
    <s v="Reclamos"/>
    <s v=""/>
    <s v="Laura Rojas Cerda"/>
    <s v="04/03/2022 12:40:36"/>
    <x v="7"/>
    <s v="29/03/2022 16:41:02"/>
    <s v="Preparación y Entrega de Respuesta"/>
    <s v="0"/>
    <s v="25"/>
    <s v="Corridos"/>
    <s v="Laura Gabriela Rojas Cerda"/>
    <s v="Etapa 3 de 3"/>
    <s v="16/03/2022"/>
    <x v="9"/>
    <s v="29/03/2022"/>
    <s v="04/03/2022"/>
    <s v="19.338.684-9"/>
    <s v=""/>
    <s v="Camila Cruz Peralta"/>
    <s v="Mujer"/>
    <s v="Región de Valparaíso"/>
    <s v="Viña del Mar"/>
    <s v="camilajaviera235@gmail.com"/>
    <s v="949082234"/>
    <s v="19.338.684-9"/>
    <s v=""/>
    <s v="Camila Cruz Peralta"/>
    <s v="Canal telefónico"/>
    <s v="Hola buen día, el día 26 de Octubre del 2021 tuve un accidente, el cual tuve muchas atenciones y me sirvieron, pero me quedan aún sin respuesta el temas de mis dientes quebrados, solo me han llamado como para hacer presupuesto, pero aún después de 4 meses aún no me han atendido o hecho algo.con respecto a lo dental, además el traumatólogo de la Clínica de los Carreras, me derivo a un especialista en mano, para que me puedan operar, y aún no recibo, información de eso, por último necesito saber el lugar donde me lo harán como para llamar directo y ver si es que me lo van hacer, o alomejor me pueden indicar otras cosas._x000a_Espero que me puedan ayudar, ya que no es primer reclamo que hago._x000a_Quedo atenta a las respuesta,_x000a__x000a_Saludos.,"/>
    <s v="Correo Electrónico"/>
    <s v="camilajaviera235@gmail.com"/>
    <s v=""/>
    <s v="949082234"/>
    <s v="CHILE"/>
    <s v="Entre 25 y 34"/>
    <s v="Media técnica completa"/>
    <s v="Prestaciones médicas: Tiempos de espera"/>
    <s v="Ley"/>
    <s v="Directo en el Organismo Administrador"/>
    <s v="Si"/>
    <s v="Trabajador dependiente protegido"/>
    <s v="Trabajador dependiente protegido"/>
    <s v="Región de Valparaíso"/>
    <s v="NO"/>
    <s v="Se solicita prorroga debido a que se deriva a MDT de nivel central"/>
    <s v="ID DE RECLAMO: 289419_x000a_FECHA RESPUESTA: 29-03-2022_x000a__x000a_Estimada_x000a_Sra. Camila Cruz Peralta_x000a_Presente_x000a_ Junto con saludar, a través del presente se da respuesta a su reclamo N° 289419 ingresado mediante nuestro formulario OIRS, referido a retrasos en las atenciones médicas, tanto de odontología, así como definición de fecha de cirugía de mano._x000a_Este Instituto ha revisado su requerimiento, siendo posible informar mediante el presente lo siguiente: su caso fue derivado al médico del trabajo de ISL, para revisar las prestaciones que corresponde otorgar._x000a_Visto lo anterior, informamos que ISL analizó los antecedentes clínicos donde se discriminó los diagnósticos laborales de los comunes lo que quedó reflejado en Oficio Mixto, el cual fue enviado a través de una carta certificada a su domicilio y recibirá dentro de los próximos días. Le comento también que tiene hora con traumatólogo especialista en mano en Clínica RED Salud Valparaíso el miércoles 30 de marz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desfavorable"/>
    <s v="289419"/>
    <x v="0"/>
  </r>
  <r>
    <s v="311947"/>
    <s v="Reclamos"/>
    <s v=""/>
    <s v="PATRICIA ANGELICA ACUñA BARRIGA"/>
    <s v="27/05/2022 09:14:51"/>
    <x v="6"/>
    <s v="08/06/2022 09:57:48"/>
    <s v="Preparación y Entrega de Respuesta"/>
    <s v="0"/>
    <s v="12"/>
    <s v="Corridos"/>
    <s v="Patricia Angelica Acuña Barriga"/>
    <s v="Etapa 3 de 3"/>
    <s v="08/06/2022"/>
    <x v="5"/>
    <s v="08/06/2022"/>
    <s v="27/05/2022"/>
    <s v="17.395.255-4"/>
    <s v=""/>
    <s v="WLADIMIR WOLTER HERRERA RUMINOT"/>
    <s v="Hombre"/>
    <s v="Región del Biobío"/>
    <s v="Concepción"/>
    <s v="wladimir.herrera.ruminot@gmail.com"/>
    <s v="958201573"/>
    <s v="17.395.255-4"/>
    <s v=""/>
    <s v="WLADIMIR WOLTER HERRERA RUMINOT"/>
    <s v="Canal Sucursal"/>
    <s v="en sucursal de Concepcion, presenta reclamo en formulario papel que dice: &quot;mi queja es por la mala atencion que recibi por parte de la enfermera y la respuesta de que tengo que esperar hasta fin de año siendo que me derivaron a 2 protesistas, 1ro. al que ,e atenderia a fin de año que le quedó mala la que me hizo, hasta le dije y se enojó me dijo eso esta en tu mente y el otro es nuevo pro no he tenido respuesta en meses y lo otor que me dijeron que tenía que esperar ua firma de la persona que hace los pagos al protesista. Esto lo vivi en ISL de la Serena"/>
    <s v="Correo Electrónico"/>
    <s v="wladimir.herrera.ruminot@gmail.com"/>
    <s v=""/>
    <s v="958201573"/>
    <s v=""/>
    <s v=""/>
    <s v=""/>
    <s v="Prestaciones médicas: Tiempos de espera"/>
    <s v="Ley"/>
    <s v="Directo en el Organismo Administrador"/>
    <s v="No"/>
    <s v="Trabajador dependiente protegido"/>
    <s v="Trabajador dependiente protegido"/>
    <s v="Región del Biobío"/>
    <s v="SI"/>
    <s v="Se sube respaldo a CRM y se cierra caso hoy 08/06."/>
    <s v=""/>
    <s v="Finalizado con respuesta favorable"/>
    <s v="311947"/>
    <x v="0"/>
  </r>
  <r>
    <s v="291478"/>
    <s v="Reclamos"/>
    <s v=""/>
    <s v="Enrique Carrasco B"/>
    <s v="12/05/2022 16:26:35"/>
    <x v="6"/>
    <s v="31/05/2022 12:12:00"/>
    <s v="Preparación y Entrega de Respuesta"/>
    <s v="0"/>
    <s v="18"/>
    <s v="Corridos"/>
    <s v="Jose Luis Rojas Peralta"/>
    <s v="Etapa 3 de 3"/>
    <s v="24/05/2022"/>
    <x v="6"/>
    <s v="31/05/2022"/>
    <s v="12/05/2022"/>
    <s v="12.244.483-K"/>
    <s v=""/>
    <s v="MARCIA VIVIANA OCAMPO AGURTO"/>
    <s v="Mujer"/>
    <s v="Región Metropolitana de Santiago"/>
    <s v="Maipú"/>
    <s v="marcia.ocampoagurto@gmail.com"/>
    <s v="56984185496"/>
    <s v=""/>
    <s v="12244483"/>
    <s v="MARCIA VIVIANA OCAMPO AGURTO"/>
    <s v="Canal web"/>
    <s v="Apelo a la resolucion #7078915, donde indica que mi accidente de trayecto es de origen comun, dejandome sin el pago de mis licencias medicas y peor aun sin terminar mi tratamiento medico. _x000a_El dia 04/03/2022, me cai al bajar del auto al llegar a mi casa desde mi trabajo, me fracture el tobillo por ambos lados, he asistido a todos los controles medicos, a La Mutual de Trabajadores, quien me ha prestado atencion medica._x000a_ Ayer me llamaron de la Mutual y me indican que por esta resolucion de ISL, no me atenderan mas, y que mi tratamiento quedara sin terminar._x000a_Que les pasa??  Soy trabajadora de este pais, me accidenté y se dan el lujo de calificar en forma arbitraria esta situacion, dejandome en total abandono y desmedro tanto medico como economico. _x000a_Adicional a esto, por la constante preocupacion del dinero ahora sufro de crisis de angustia, no duermo en las noches, me sube la presion._x000a_Quiero que revisen mi caso, necesito la reevaluacion_x000a_ES UN ACCIDENTE DE TRAYECTO_x000a_Tengo las epicripsis, recetas, licencias en papel_x000a_Solo quiero, que me paguen y que me atiendan los medicos y kinesiologos, no puedo quedar asi en el abandono_x000a_Soy una persona, madrea trabajadora que merece respeto, justicia_x000a__x000a_+569 84185496"/>
    <s v="Correo Electrónico"/>
    <s v="marcia.ocampoagurto@gmail.com"/>
    <s v=""/>
    <s v="56984185496"/>
    <s v="CHILE"/>
    <s v="Entre 45 y 54"/>
    <s v="Superior técnica incompleta"/>
    <s v="Calificación de accidentes y enfermedades profesionales"/>
    <s v="Ley"/>
    <s v="Directo en el Organismo Administrador"/>
    <s v="Si"/>
    <s v="Trabajador dependiente protegido"/>
    <s v="Trabajador dependiente protegido"/>
    <s v="Región Metropolitana de Santiago"/>
    <s v="NO"/>
    <s v="Respuesta enviada por CRM al correo marcia.ocampoagurto@gmail.com"/>
    <s v=""/>
    <s v="Finalizado con respuesta favorable"/>
    <s v="291478"/>
    <x v="0"/>
  </r>
  <r>
    <s v="289431"/>
    <s v="Reclamos"/>
    <s v=""/>
    <s v="Enrique Carrasco B"/>
    <s v="04/03/2022 19:59:52"/>
    <x v="7"/>
    <s v="09/03/2022 09:50:42"/>
    <s v="Preparación y Entrega de Respuesta"/>
    <s v="0"/>
    <s v="4"/>
    <s v="Corridos"/>
    <s v="Rodrigo Perez Flores"/>
    <s v="Etapa 3 de 3"/>
    <s v="16/03/2022"/>
    <x v="9"/>
    <s v="09/03/2022"/>
    <s v="04/03/2022"/>
    <s v="26.555.627-2"/>
    <s v=""/>
    <s v="Rodnel Sainto"/>
    <s v="Hombre"/>
    <s v="Región Metropolitana de Santiago"/>
    <s v="Quinta Normal"/>
    <s v="rodnelsainto133@gmail.com"/>
    <s v="937885744"/>
    <s v="26.555.627-2"/>
    <s v=""/>
    <s v="Rodnel Sainto"/>
    <s v="Canal web"/>
    <s v="Un saludo a todos .quiero informarles que durante la fecha  06/04/2021 ,nunca he recibido una transferencia para el pago de mi licencia con folio 49523115-1. _x000a_Muchas gracias ."/>
    <s v="Correo Electrónico"/>
    <s v="rodnelsainto133@gmail.com"/>
    <s v=""/>
    <s v="937885744"/>
    <s v="HAITI"/>
    <s v="Entre 35 y 44"/>
    <s v="Media completa"/>
    <s v="Prestaciones económicas: Tiempo de otorgamiento de subsidios"/>
    <s v="Ley"/>
    <s v="Directo en el Organismo Administrador"/>
    <s v="No"/>
    <s v="Trabajador dependiente protegido"/>
    <s v="Trabajador dependiente protegido"/>
    <s v="Región Metropolitana de Santiago"/>
    <s v="NO"/>
    <s v="lm pagada el 06-04-2021"/>
    <s v=""/>
    <s v="Finalizado con respuesta favorable"/>
    <s v="289431"/>
    <x v="0"/>
  </r>
  <r>
    <s v="291475"/>
    <s v="Reclamos"/>
    <s v=""/>
    <s v="Sofia Isabel Bohle Perez"/>
    <s v="12/05/2022 16:17:27"/>
    <x v="6"/>
    <s v="27/05/2022 15:55:47"/>
    <s v="Preparación y Entrega de Respuesta"/>
    <s v="0"/>
    <s v="14"/>
    <s v="Corridos"/>
    <s v="Paola Aguilar Trujillo"/>
    <s v="Etapa 3 de 3"/>
    <s v="24/05/2022"/>
    <x v="6"/>
    <s v="27/05/2022"/>
    <s v="12/05/2022"/>
    <s v="18.753.010-5"/>
    <s v=""/>
    <s v="Diego Muñoz"/>
    <s v="Hombre"/>
    <s v="Región de Los Lagos"/>
    <s v="Puerto Varas"/>
    <s v="18753diegoalejandro@gmail.com"/>
    <s v="981616885"/>
    <s v="18.753.010-5"/>
    <s v=""/>
    <s v="Diego Muñoz"/>
    <s v="Canal Sucursal"/>
    <s v="Hola buenas tarde quiero poner un reclamo para así ver si me Cancelan luego en diciembre tuve un accidente el cual perdí el brazo derecho quedándome con más o menos 11 cm de el desde entonces me an cancelado solo 2 licencias y aún están pendiente 3, son 3 meses que no eh pagado cuentas ,que no eh comprado comida ,tengo que comprar de comer para mí familia tengo hijos , ojalá tener una respuesta lo antes posible todos los días llamo y me contestan lo mismo que aún están en trámite ,porfavor espero que me contesten"/>
    <s v="Via Teléfonica"/>
    <s v="18753diegoalejandro@gmail.com"/>
    <s v=""/>
    <s v="981616885"/>
    <s v="CHILE"/>
    <s v="Entre 25 y 34"/>
    <s v="No responde"/>
    <s v="Prestaciones económicas: Cálculo de subsidios"/>
    <s v="Ley"/>
    <s v="Otro"/>
    <s v="No"/>
    <s v="Trabajador dependiente protegido"/>
    <s v="Trabajador dependiente protegido"/>
    <s v="Región de Los Lagos"/>
    <s v="NO"/>
    <s v="solicita fechas de pagos a daf"/>
    <s v="Estimado_x000a_Diego Muñoz_x000a_Presente_x000a__x000a_Junto con saludar, a través del presente, se da respuesta al reclamo N°  291475   ingresado mediante nuestro formulario OIRS, por motivo pago de licencias médicas._x000a__x000a_ Este Instituto ha revisado su requerimiento, siendo posible informar que Ud. que tiene licencias continuas desde el día 15 de diciembre 2021, encontrándose tres de ellas pagadas según detalle:_x000a__x000a_Folio_x000a__x000a_Periodo Reposo_x000a__x000a_Fecha Pago_x000a__x000a_8604922-8_x000a__x000a_15/12/2021 al 13-01-2022_x000a__x000a_04/02/2022_x000a__x000a_66768360-2_x000a__x000a_14/01/2022 al 12-02-2022_x000a__x000a_24/02/2022_x000a__x000a_66768594-K_x000a__x000a_13/02/2022 al 14-03-2022_x000a__x000a_25/02/2022_x000a__x000a_ _x000a__x000a_ _x000a__x000a_ _x000a__x000a__x000a_La licencia médica folio N°67600494-7 con periodo de reposo 15-03-2022 a 13-04-2022 se encuentra en proceso de pago, el cual se encontrará disponible en su cuenta bancaria  el miércoles 25 de mayo 2022.Cabe señalar que esta licencia médica se encontraba con error en la fecha del accidente al emitirse por parte del médico, por lo que, hubo que solicitar que subsanara dicho error, lo que provocó demora en su proceso._x000a__x000a_La licencia médica folio  N° 69430250-5 con periodo de reposo 14-04-2022 por 30 días, fue aprobada el día de hoy. La fecha en que se encontrará disponible su pago en cuenta bancaria es el lunes 30 de mayo de 2022._x000a__x000a_La licencia médica  folio N° 70209867-K, período de reposo 14-05-2022 por 30 días, se encuentra en proceso en la Unidad de Pre Contraloría médica desde el 16-05-2022, fecha en que se tramitó por contar con todos los antecedentes._x000a__x000a_Lo invitamos a que frente a cualquier necesidad o inquietud, visite nuestra página web www.isl.gob.cl, seleccionando la opción Informaciones y Reclamos -OIRS- donde nos encontramos a disposición para atender su consulta, reclamo, felicitación y/o sugerencia.  Y además por medio de nuestro correo regional loslagos@isl.gob.cl._x000a__x000a_Recordamos además que, ante cualquier reclamo, apelación, denuncia o disconformidad, Ud. puede dirigirse a la Superintendencia de Seguridad Social www.suseso.cl_x000a__x000a_ _x000a__x000a_Sin otro particular, le saluda atentamente;_x000a__x000a_ _x000a__x000a_ _x000a__x000a_ _x000a__x000a_SOFIA BOHLE PÉREZ _x000a_DIRECTORA REGIONAL DE LOS LAGOS _x000a_INSTITUTO DE SEGURIDAD LABORAL"/>
    <s v="Finalizado con respuesta favorable"/>
    <s v="291475"/>
    <x v="0"/>
  </r>
  <r>
    <s v="291484"/>
    <s v="Reclamos"/>
    <s v=""/>
    <s v="Felipe Jara A"/>
    <s v="12/05/2022 18:38:11"/>
    <x v="6"/>
    <s v="19/05/2022 10:41:44"/>
    <s v="Preparación y Entrega de Respuesta"/>
    <s v="0"/>
    <s v="6"/>
    <s v="Corridos"/>
    <s v="Maria Monserrat Moreno Calzada"/>
    <s v="Etapa 3 de 3"/>
    <s v="24/05/2022"/>
    <x v="6"/>
    <s v="19/05/2022"/>
    <s v="12/05/2022"/>
    <s v="14.554.328-2"/>
    <s v=""/>
    <s v="Álvaro Vergara"/>
    <s v="Hombre"/>
    <s v="Región del Maule"/>
    <s v="San Javier"/>
    <s v="alvaroandresvergarabravo@gmail.com"/>
    <s v="944732840"/>
    <s v="16.655.837-9"/>
    <s v=""/>
    <s v="Andrea Paola Molina Hernández"/>
    <s v="Canal web"/>
    <s v="SE DESISTE DE DENUNCIA DE SIMULACIÓN DE ACCIDENTE DE TRABAJO_x000a__x000a_Vengo en DESESTIRME de la denuncia por simulación de accidente de trabajo, realizada en contra de doña Andrea Molina Hernández, RUT: 16.655.837-9, realizada mediante Reclamo ID: 291073 de fecha 01/05/2022 , conforme a los nuevos antecedentes de que he tomado conocimiento: 1) Efectivamente el 28-12-2021, doña Andrea Molina Hernández realizó DIAT Folio 1237471, Código del caso N° 976697 a través del prestador ISL (ACHS Linares); 2) Efectivamente la caída que sufrió doña Andrea Molina se debió a los hechos expuestos por ella, esto es: al salir del DAEM Longaví se dirigió hacia la garita de buses ubicada a los pies de la pasarela Longaví, pista norte, en donde producto del uso de zapatos altos, piedras, tierra suelta y desnivel existente en la tierra provocaron su caída. De hecho por las malas condiciones del terreno de la garita de buses, la municipalidad, después de la caída de doña Andrea pavimentó dicho rectángulo de tierra, lo cual es posible contrastar con fotografías de antes y ahora. La información referida al consumo de Tramadol y convulsiones sufridas por ella informadas por mí, fueron incorrectas y aclaradas por doña Andrea a mi persona, por cuanto, a raíz de una micro fractura que sufrió doña Andrea   tiempo atrás en una de sus muñecas, le recetaron Tramadol, pero en dosis adecuadas y controladas. Que si bien, en uno de los Datos de Atención de Urgencia, el de 17/12/2021 N° 1425000 del Hospital de Linares se indicó “suspender el uso del Tramadol”, ello fue porque la propia señora Andrea Molina Hernández  informó que tomaba dicho medicamento por su micro fractura, pero como es posible constatar en ese mismo D.A.U. en el rubro “Observación”: “SU CONDICIÓN CLÍNICA SUFRIDA NO ES POR EL USO DE TRAMADOL, SINO QUE AMERITA ESTUDIO”. Es más la Trabajadora Social,  de nombre Nastassja Núñez Guerrero de la Unidad de Gestión Social del ISL tomó contacto con doña Andrea el 12-01-2022 despejando toda duda en dicha entrevista respecto de la no incidencia del tramadol en el accidente de doña Andrea; 3) En cuanto a los whatsapp acompañados, ello se debe a que tanto ella como quien suscribe nos preguntamos si habría tenido incidencia el tramadol, pero el mismo médico que la atendió fue categórico en afirmar que no, ya que la cantidad que ella tomaba era la indicada y sólo en sobredosis podría recién ahí, y, en algunas personas, causar convulsión. 3) En cuanto al horario laboral informado en el Anexo 1.B Complemento de DIAT Trabajador Independiente, era el horario que efectivamente ella cumplía, ya que donde trabajaba hasta el día jueves era en el Cesfam Amanda Benavente, pero en el DAEM sí trabajaba los días viernes. Y en cuanto a la diferencia de 3 horas v/s las 30 de su contrato de trabajo se debe a que contabilizó las horas de colación. En atención a los nuevos antecedente solicito dejar sin efecto mi denuncia y mantener incólume la Resolución N° 1433602 de 09-01-2022 para el Caso N° 6842382."/>
    <s v="Correo Electrónico"/>
    <s v="alvaroandresvergarabravo@gmail.com"/>
    <s v=""/>
    <s v="944732840"/>
    <s v="CHILE"/>
    <s v="Entre 45 y 54"/>
    <s v="Universitaria completa"/>
    <s v="Calificación de accidentes y enfermedades profesionales"/>
    <s v="Ley"/>
    <s v="Directo en el Organismo Administrador"/>
    <s v="No"/>
    <s v="Trabajador no protegido"/>
    <s v="Trabajador no protegido"/>
    <s v="Región del Maule"/>
    <s v="NO"/>
    <s v="Carta Respuesta Reclamo ID N° 291484."/>
    <s v="Estimado_x000a_Álvaro Vergara Bravo_x000a_Presente_x000a_ _x000a_Junto con saludar, a través del presente se da respuesta a su reclamo N°291484, ingresado mediante nuestro formulario OIRS, referido a desiste de Denuncia de Simulación de Accidente de Trabajo realizada por Sra. Andrea Molina Hernández._x000a_Este Instituto ha revisado su requerimiento, siendo posible informar mediante el presente lo siguiente:  Debido al reclamo que usted realiza en nuestro Instituto, a través de  Plataforma OIRS, con fecha 05/05/2022, donde denuncia Simulación de Accidente de Trabajo de la Sra. Andrea Molina Hernández, Rut: 16.655.837-9, proporcionando diversos antecedentes para respaldar su reclamo, se envió el caso a Nivel Central del ISL, específicamente a Unidad Médica, solicitando estudiar y analizar los antecedentes aportados, para recalificar, si procede._x000a_La información del resultado de este análisis se le informó por correo electrónico con fecha 12 de mayo del presente.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484"/>
    <x v="0"/>
  </r>
  <r>
    <s v="291486"/>
    <s v="Reclamos"/>
    <s v=""/>
    <s v="Laura Rojas Cerda"/>
    <s v="12/05/2022 20:34:44"/>
    <x v="6"/>
    <s v="24/05/2022 15:11:48"/>
    <s v="Preparación y Entrega de Respuesta"/>
    <s v="0"/>
    <s v="11"/>
    <s v="Corridos"/>
    <s v="Laura Gabriela Rojas Cerda"/>
    <s v="Etapa 3 de 3"/>
    <s v="24/05/2022"/>
    <x v="6"/>
    <s v="24/05/2022"/>
    <s v="12/05/2022"/>
    <s v="11.534.586-9"/>
    <s v=""/>
    <s v="Alfonso Eduardo Riquelme Salinas"/>
    <s v="Hombre"/>
    <s v="Región de Valparaíso"/>
    <s v="Viña del Mar"/>
    <s v="alfonso.riquelme@altolibralogistica.com"/>
    <s v="981204750"/>
    <s v="11.534.586-9"/>
    <s v=""/>
    <s v="Alfonso Eduardo Riquelme Salinas"/>
    <s v="Otro"/>
    <s v="Trabajador Luis Fuentes rut 19775643-8 se accidentó en mi empresa y al día de hoy no se le ha pagado ninguna licencia médica, por lo que solicito se haga las gestiones correspondiente para dar solución. Las prestaciones médica han estado todo bien, pero no así el pago de las licencias médicas. El trabajador necesita de esos recursos!! Gracias"/>
    <s v="Correo Electrónico"/>
    <s v="alfonso.riquelme@altolibralogistica.com"/>
    <s v=""/>
    <s v="981204750"/>
    <s v="CHILE"/>
    <s v="Entre 45 y 54"/>
    <s v="Media técnica incompleta"/>
    <s v="Prestaciones económicas: Cálculo de subsidios"/>
    <s v="Ley"/>
    <s v="Directo en el Organismo Administrador"/>
    <s v="No"/>
    <s v="Empresa adherente o afiliada"/>
    <s v="Trabajador dependiente protegido"/>
    <s v="Región de Valparaíso"/>
    <s v="NO"/>
    <s v="Se consulta unidad de subsidios regional"/>
    <s v="ID DE RECLAMO: 291486_x000a_FECHA RESPUESTA: 24-05-2022_x000a__x000a_Estimado_x000a_Don Alfonso Riquelme Salinas_x000a_Presente_x000a_ Junto con saludar, a través del presente se da respuesta a su reclamo N° 291486 ingresado mediante nuestro formulario OIRS, referido a la demora en el pago de la licencia médicas de su trabajador Luis Fuentes Hormazabal RUT 19775643-8._x000a_Este Instituto ha revisado su requerimiento, siendo posible informar mediante el presente lo siguiente: se verifica que las licencias médicas de su trabajador se encuentran gestionadas._x000a_Visto lo anterior, informamos que usted que con fecha 28-04-2022 se pagó la licencia médica folio 67746255-8 bajo la modalidad pago cash, siendo cobrada por su trabajador 19-05-2022, sumado a los anterior con fecha 20-05-2022 se le cancela la licencia médica folio 69387528-5 bajo la misma modalidad, por lo que se le informa telefónicamente el día 23-05-2022 que se acerque a Banco Estad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CRISTINA JORDANA ALVARADO_x000a_DIRECCIÓN REGIONAL DE VALPARAÍSO (S)_x000a_INSTITUTO DE SEGURIDAD LABORAL_x000a__x000a_LRC _x000a_"/>
    <s v="Finalizado con respuesta favorable"/>
    <s v="291486"/>
    <x v="0"/>
  </r>
  <r>
    <s v="311966"/>
    <s v="Reclamos"/>
    <s v=""/>
    <s v="Felipe Jara A"/>
    <s v="27/05/2022 11:34:05"/>
    <x v="6"/>
    <s v="09/06/2022 10:09:30"/>
    <s v="Preparación y Entrega de Respuesta"/>
    <s v="0"/>
    <s v="12"/>
    <s v="Corridos"/>
    <s v="Maria Monserrat Moreno Calzada"/>
    <s v="Etapa 3 de 3"/>
    <s v="08/06/2022"/>
    <x v="5"/>
    <s v="09/06/2022"/>
    <s v="27/05/2022"/>
    <s v="11.675.235-2"/>
    <s v=""/>
    <s v="Sergio Oses Vasquez"/>
    <s v="Hombre"/>
    <s v="Región del Maule"/>
    <s v="Talca"/>
    <s v="sergioosesv@gmail.com"/>
    <s v="978005421"/>
    <s v="11.675.235-2"/>
    <s v=""/>
    <s v="Sergio Oses Vasquez"/>
    <s v="Canal web"/>
    <s v="El día 25 de mayo pasado concurri a recibir atención medica por parte del prestador ACHS de Talca, por mi denuncia de enfermedad profesional, en la cual el medico emitió una licencia medica por 30 días, desafortunadamente a pesar que explique claramente que se trataba de una enfermedad profesional, el medico extendió la licencia como tipo 5, la cual corresponde a accidente de trabajo. Debido a lo anterior, recibo llamada de la oficina de personal de la Direccion de Servicio de Salud por el error en la licencia, solicitándome le remitiese copia de la denuncia realizada por mi, el funcionario de personal que me llamo, quedo de comunicarse directamente con ISL para resolver el problema de emisión de la licencia medica por el prestador. Sin embargo, no me da tranquilidad lo indicado y solicito se corrija de parte vuestra el error de emisión de licencia, por parte del prestador, a la brevedad posible, para no afectar mi estabilidad psicosocial y que se informe al respecto. _x000a_En segundo termino quiero manifestar mi preocupación por el proceso de evaluación de puesto de trabajo previo a la calificación de mi denuncia, porque estoy informado que el testigo que yo indique en mi primera atención en ACHS, el 5 de mayo pasado, aun no ha sido llamado a declarar, lo cual me genera dudas sobre la legitimidad y legalidad del proceso de calificación de mi denuncia, por lo cual, solicito se garantice que el proceso de calificación se lleve a cabo según lo dispuesto por las disposiciones de la Superintendencia de Seguridad Social y se me informe al respecto."/>
    <s v="Correo Electrónico"/>
    <s v="sergioosesv@gmail.com"/>
    <s v=""/>
    <s v="978005421"/>
    <s v="CHILE"/>
    <s v="Entre 45 y 54"/>
    <s v="Superior técnica completa"/>
    <s v="Calificación de accidentes y enfermedades profesionales"/>
    <s v="Ley"/>
    <s v="Directo en el Organismo Administrador"/>
    <s v="Si"/>
    <s v="Trabajador dependiente protegido"/>
    <s v="Trabajador dependiente protegido"/>
    <s v="Región del Maule"/>
    <s v="SI"/>
    <s v="CARTA RESPUESTA RECLAMO ID N° 311966."/>
    <s v="Estimado _x000a_José Oses Vásquez_x000a_Presente_x000a_ _x000a_Junto con saludar, a través del presente se da respuesta a su reclamo N°311966, ingresado mediante nuestro formulario OIRS, referido a la mala extensión de licencia médica por parte de ACHS y a preocupación por proceso de Evaluación de Puesto de Trabajo de su denuncia de Enfermedad Profesional._x000a_Este Instituto ha revisado su requerimiento, siendo posible informar mediante el presente lo siguiente: En lo que se refiere a su primera interrogante, relacionada con la mala extensión de licencia médica electrónica por parte de la Asociación Chilena de Seguridad, Se ha revisado en sistema interno de nuestro Instituto y lo que se visualiza es que no o existe problema, ya que en la revisión de los antecedentes en etapa de Pre Contraloría, en Nivel Central del ISL, se ha comprobado que corresponde a una Enfermedad Profesional y no a un Accidente Laboral._x000a_En la segunda interrogante, que corresponde a la Evaluación del Puesto de Trabajo por su denuncia de Enfermedad profesional, específicamente en lo relacionado a la persona indicada por usted para testificar, se ha realizado la consulta a usted vía telefónica, aclarándonos que ya el Prestador Médico se puso en contacto con la persona e hicieron las consultas relacionadas con el trabajo que realiza, todo esto, a fin de seguir con el protocolo de la denuncia._x000a_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11966"/>
    <x v="0"/>
  </r>
  <r>
    <s v="289439"/>
    <s v="Reclamos"/>
    <s v=""/>
    <s v="Enrique Carrasco B"/>
    <s v="07/03/2022 10:23:32"/>
    <x v="7"/>
    <s v="18/03/2022 13:00:05"/>
    <s v="Preparación y Entrega de Respuesta"/>
    <s v="0"/>
    <s v="11"/>
    <s v="Corridos"/>
    <s v="Rodrigo Perez Flores"/>
    <s v="Etapa 3 de 3"/>
    <s v="19/03/2022"/>
    <x v="9"/>
    <s v="18/03/2022"/>
    <s v="07/03/2022"/>
    <s v="13.595.696-1"/>
    <s v=""/>
    <s v="JUAN FRANCISCO ANDRADE LILLO"/>
    <s v="Hombre"/>
    <s v="Región Metropolitana de Santiago"/>
    <s v="Buin"/>
    <s v="jfal6335@gmail.com"/>
    <s v="947970910"/>
    <s v="13.595.696-1"/>
    <s v=""/>
    <s v="JUAN FRANCISCO ANDRADE LILLO"/>
    <s v="Canal web"/>
    <s v="Mediante el presente vengo a interponer reclamó, motivo que ya cumplido un mes de la Licencia médica Folio Nro. 65768691-3, al ser consultado al sistema de informaciones por el pago de esta, se me informa, que aún está en tramitación, por lo que debo consultar dentro de 10 días hábiles más, el problema es que es mes de marzo y se incurre en muchos gastos y obligaciones personales y como padre,  por lo cual apelando a su consideración y comprensión solicito una pronta respuesta, ya que es mi única fuente de ingreso y dependo de esos dineros, por lo cual espero que dicha solicitud tenga una pronta respuesta positiva y así poder continuar con este proceso recuperación de la grave lesión que sufrí._x000a_De antemano, muchas gracias."/>
    <s v="Via Teléfonica"/>
    <s v="jfal6335@gmail.com"/>
    <s v=""/>
    <s v="947970910"/>
    <s v="CHILE"/>
    <s v="Entre 35 y 44"/>
    <s v="Media completa"/>
    <s v="Prestaciones económicas: Tiempo de otorgamiento de subsidios"/>
    <s v="Ley"/>
    <s v="Directo en el Organismo Administrador"/>
    <s v="Si"/>
    <s v="Trabajador dependiente protegido"/>
    <s v="Trabajador dependiente protegido"/>
    <s v="Región Metropolitana de Santiago"/>
    <s v="NO"/>
    <s v="lm tramitada, en precontraloría desde el 04-03_x000a_se tramita nueva lciencia médica"/>
    <s v=""/>
    <s v="Finalizado con respuesta desfavorable"/>
    <s v="289439"/>
    <x v="0"/>
  </r>
  <r>
    <s v="328346"/>
    <s v="Reclamos"/>
    <s v=""/>
    <s v="Felipe Jara A"/>
    <s v="28/09/2022 16:36:05"/>
    <x v="5"/>
    <s v="06/10/2022 15:07:57"/>
    <s v="Preparación y Entrega de Respuesta"/>
    <s v="0"/>
    <s v="7"/>
    <s v="Corridos"/>
    <s v="Maria Monserrat Moreno Calzada"/>
    <s v="Etapa 3 de 3"/>
    <s v="10/10/2022"/>
    <x v="8"/>
    <s v="06/10/2022"/>
    <s v="28/09/2022"/>
    <s v="26.029.658-2"/>
    <s v=""/>
    <s v="JUAN LOPEZ"/>
    <s v="Hombre"/>
    <s v="Región del Maule"/>
    <s v="Talca"/>
    <s v="loezjuan1801@gmail.com"/>
    <s v="997941816"/>
    <s v="26.029.658-2"/>
    <s v=""/>
    <s v="JUAN LOPEZ"/>
    <s v="Canal web"/>
    <s v="Buenas tardes, lo siguiente es para comunicar que estuve hospitalizado en la clinica lircay desde el día viernes hasta el día sábado por un accidente en mi lugar de trabajo,el cual fue grave; como consecuencia tengo fractura en columna, el día sábado me dieron de alta quedando pendiente por entregar una faja lumbar indicada por el médico tratante, indicaron que podria ser retirada el día lunes, como estoy totalmente de reposo fue otra persona en mi nombre, alli le dijeron que la entrega no era por alli si no por ISL la persona le indico que por ISL no entregaban eso, en fin revisando se dieron cuenta que nunca fue solicitada la faja, quedaron en entregar entre el día de ayer y hoy; la misma fue entregada el día de hoy pero resulta que entregaron una faja muy pequeña talla L, sabiendo ellos que es un adulto de 1.89 de altura y con un peso aproximado de 120kg, la faja obviamente es pequeña, se esperaron 4 días para la entrega de la misma y resulta que tampoco me sirve por talla, a lo que voy es que mi condicion actual es delicada es una fractura a nivel de columna no una mano o un dedo, adicional a todo esto hasta la fecha no me han emitido licencia medica y la necesito con caracter urgente por temas laborales."/>
    <s v="Correo Electrónico"/>
    <s v="loezjuan1801@gmail.com"/>
    <s v=""/>
    <s v="997941816"/>
    <s v="VENEZUELA"/>
    <s v="Entre 35 y 44"/>
    <s v="Media incompleta"/>
    <s v="Prestaciones médicas: Atención ambulatoria"/>
    <s v="Ley"/>
    <s v="Directo en el Organismo Administrador"/>
    <s v="No"/>
    <s v="Trabajador dependiente protegido"/>
    <s v="Trabajador dependiente protegido"/>
    <s v="Región del Maule"/>
    <s v="NO"/>
    <s v="CARTA RESPUESTA DE RECLAMO"/>
    <s v="Estimado_x000a_Juan López_x000a_Presente_x000a__x000a__x000a_Junto con saludar, a través del presente se da respuesta a su reclamo N°328346 ingresado mediante nuestro formulario OIRS, referido a no entrega de Faja Lumbar y emisión de licencia médica en Clínica Lircay._x000a_Este Instituto ha revisado su requerimiento, siendo posible informar mediante el presente lo siguiente:  _x000a_Se ha tomado contacto con prestador médico en convenio Clínica Lircay, con la finalidad de informar la situación que usted hace referencia en su Reclamo OIRS, en relación a problemas por no entrega de Faja Lumbar o al menos una que no corresponde a su talla y con la no emisión de licencia médica y   nos contestan lo siguiente:_x000a_“Médico indica alta con Faja Lumbar, pero el día del alta no contábamos con el insumo requerido, por lo tanto, enfermero de turno informa a paciente que médico debe autorizar alta sin faja lumbar y se ofrece la opción de concretar alta o quedarse hospitalizado hasta el día lunes, sin embargo, paciente opta por alta._x000a_En relación a la compra posterior a la faja, lamentablemente hubo una descoordinación que retrasó la compra y entrega al paciente._x000a_Por último, la compra de la faja se realiza con los datos en la receta y ya se ha entregado al paciente”._x000a_Con respecto a la licencia médica, la Clínica Lircay la emitió con fecha de hoy 4 de octubre del presente, licencia médica N° 76948960-6, a partir del día 23/09/2022 por 30 días, la que se encuentra en etapa de recepción para su pronta gestión._x000a_Nuestro Instituto como organismo administrador de la Ley 16.744, concuerda con las acciones realizadas por nuestro Prestador Médico en convenio y velamos porque todo lo relacionado con los tratamientos de nuestros pacientes se cumplan.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8346"/>
    <x v="0"/>
  </r>
  <r>
    <s v="324263"/>
    <s v="Reclamos"/>
    <s v=""/>
    <s v="Mario Garay Vega"/>
    <s v="17/07/2022 19:49:47"/>
    <x v="1"/>
    <s v="27/07/2022 09:40:07"/>
    <s v="Preparación y Entrega de Respuesta"/>
    <s v="0"/>
    <s v="9"/>
    <s v="Corridos"/>
    <s v="Jimena Alejandra Zarate Carrasco"/>
    <s v="Etapa 3 de 3"/>
    <s v="29/07/2022"/>
    <x v="1"/>
    <s v="27/07/2022"/>
    <s v="17/07/2022"/>
    <s v="18.003.619-9"/>
    <s v=""/>
    <s v="Claudio Pizarro Muñoz"/>
    <s v="Hombre"/>
    <s v="Región de Aysén del Gral. Carlos Ibáñez del Campo"/>
    <s v="Aysén"/>
    <s v="cfpizarro@outlook.com"/>
    <s v="989148150"/>
    <s v=""/>
    <s v="180036199"/>
    <s v="Claudio Pizarro Muñoz"/>
    <s v="Canal web"/>
    <s v="Estoy intentando obtener certificado de afiliación web para la empresa a cual represento (77.560.292-9) y cuando requiero llenar el formulario de asociación no me permite sin antes &quot;modificar mis datos&quot;. Al ingresar mis datos personales y clickear en botón de &quot;guardar/actualizar&quot; presenta permanentemente errores. Por lo cual sin avanzar satisfactoriamente en mis datos no puedo llegar a solicitar la afiliación. Hace dos meses tuve este mismo inconveniente y terminé acercándome a sucursal, lo cual no es una solución siempre debido a que consta mente se me solicita este certificado. De antemano agradezco el apoyo._x000a_Saludos"/>
    <s v="Correo Electrónico"/>
    <s v="cfpizarro@outlook.com"/>
    <s v=""/>
    <s v="989148150"/>
    <s v="CHILE"/>
    <s v="Entre 25 y 34"/>
    <s v="Universitaria completa"/>
    <s v="Otros"/>
    <s v="Ley"/>
    <s v="Directo en el Organismo Administrador"/>
    <s v="No"/>
    <s v="Empresa adherente o afiliada"/>
    <s v="Empresa adherente o afiliada"/>
    <s v="Región de Aysén del Gral. Carlos Ibáñez del Campo"/>
    <s v="NO"/>
    <s v="Envío respuesta por correo electrónico "/>
    <s v="ID DE RECLAMO: 324263_x000a_FECHA RESPUESTA: 26.07.2022_x000a_Estimado _x000a_Claudio Pizarro Muñoz_x000a_Presente_x000a_Junto con saludar, a través del presente se da respuesta a su reclamo N° 324263 ingresado mediante nuestro formulario OIRS, referido al inconveniente para ingresar los datos en el formulario de asociación de empresas, para solicitar certificado de afiliación._x000a_Este Instituto ha revisado su requerimiento, siendo posible informar mediante el presente lo siguiente:_x000a_Efectivamente, tuvimos un inconveniente en nuestra plataforma virtual._x000a_Visto lo anterior, indicamos a usted que_x000a_-_x0009_Para que no tenga más inconvenientes en nuestra plataforma virtual, le informamos que ya se encuentra en nuestro sistema la carga del usuario y empresa a oficina Virtual._x000a_-_x0009_A su vez el día 26.07.2022 le enviamos al correo electrónico informado cfpizarro@outlook.com, el certificado de afiliación de la empresa. _x000a_-_x0009_Indicarle también que contamos con distintos canales de atención, en donde podrá acceder a los tramites que requiera por estar adherido a ISL, estos canales son los siguientes:_x000a_-_x0009_Sucursal en Línea, aquí puede ser atendido por un ejecutivo del Instituto de Seguridad Laboral de manera completamente remota y en tiempo real._x000a_-_x0009_Correo único Regional, Aysen@isl.gob.cl y Call Center 600 586 90 90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_x000a__x000a__x000a__x000a_Recordamos además que, ante cualquier reclamo, apelación, denuncia o disconformidad, Ud. puede dirigirse a la Superintendencia de Seguridad Social www.suseso.cl_x000a_Sin otro particular, le saluda atentamente;_x000a__x000a__x000a__x000a__x000a__x000a__x000a__x000a_MARIO GARAY VEGA_x000a_DIRECCIÓN REGIONAL DE AYSEN_x000a_INSTITUTO DE SEGURIDAD LABORAL_x000a__x000a__x000a_JZC_x000a__x000a_"/>
    <s v="Finalizado con respuesta favorable"/>
    <s v="324263"/>
    <x v="0"/>
  </r>
  <r>
    <s v="328358"/>
    <s v="Reclamos"/>
    <s v=""/>
    <s v="Enrique Carrasco B"/>
    <s v="29/09/2022 00:26:16"/>
    <x v="5"/>
    <s v="12/10/2022 09:40:30"/>
    <s v="Preparación y Entrega de Respuesta"/>
    <s v="0"/>
    <s v="13"/>
    <s v="Corridos"/>
    <s v="Jose Luis Rojas Peralta"/>
    <s v="Etapa 3 de 3"/>
    <s v="11/10/2022"/>
    <x v="8"/>
    <s v="12/10/2022"/>
    <s v="29/09/2022"/>
    <s v=""/>
    <s v="83643323"/>
    <s v="Bruno Yaconi Valdebenito"/>
    <s v="Hombre"/>
    <s v="Región Metropolitana de Santiago"/>
    <s v="Las Condes"/>
    <s v="brunoyaconi@gmail.com"/>
    <s v="931005262"/>
    <s v=""/>
    <s v="83643323"/>
    <s v="Bruno Yaconi Valdebenito"/>
    <s v="Canal web"/>
    <s v="despues de 7 meses de ignorar el accidente laboral autorizado para ser atendido por ISL encontraron la información perdida. Sin animo de extenderme espero comprenda que estos errores tienen seriamente comprometida mi salud y mi sostenibilidad financiera, _x000a_        Para mi es importante señalar que este accidente se deriva de Laboral Grave a Diagnostico Mixto, adjunto D.L y llega a Enfermedad Común,pero en condiciones de un desorden administrativo total y absolutamente dañino para  un correcto tratamiento oportuno, serio y dignificando al trabajador como debe ser la respuesta del instituto Medico Legal,y basado en el convenio entre ISL Y FONASA,El cuál adjunto,donde la información fuente de un accidente laboral la reporta en detalle ISL,para las distintas comisiones evaluativas,es en mi caso aún peor, pues _x000a_1)   no se informa el DIAT autorizado,(adjunto) si no un simple tropezón (adjunto pantallazo del accidente informado)_x000a_2) se omiten hasta las piezas dentales perdidas en el accidente _x000a_3) se informa la calidad de mi persona,como trabajador a honorarios , y no de planta,dependiente como corresponde._x000a_4) las equivocaciones se suceden,hasta terminar en diagnostico Mixto?? Y lo peor se vuelve a ofrecer tratamiento para la zona contracturada(se adjunta D.L) y nunca se cumple._x000a_       En definitiva nunca existió un solo día de rehabilitación,solo abandono de un trabajador por más de 7 meses,  incluso la licencia emitida por el traumatologo, la rechazan , bajando el promedio de liquidación para futuras licencias, el daño no solo es irresponsable, indigno, y poco etico, si no que el medico contralor no tiene escrupulos en ofrecer una operacion particular para bajar el peso??? este reclamo solo es para ir a instancias mayores, no requiero contesyación."/>
    <s v="No requiero respuesta"/>
    <s v="brunoyaconi@gmail.com"/>
    <s v=""/>
    <s v="931005262"/>
    <s v="CHILE"/>
    <s v="Entre 55 y 64"/>
    <s v="Universitar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brunoyaconi@gmail.com"/>
    <s v=""/>
    <s v="Finalizado con respuesta favorable"/>
    <s v="328358"/>
    <x v="0"/>
  </r>
  <r>
    <s v="311971"/>
    <s v="Reclamos"/>
    <s v=""/>
    <s v="Enrique Carrasco B"/>
    <s v="27/05/2022 12:06:37"/>
    <x v="6"/>
    <s v="23/06/2022 12:38:01"/>
    <s v="Preparación y Entrega de Respuesta"/>
    <s v="0"/>
    <s v="27"/>
    <s v="Corridos"/>
    <s v="Jose Luis Rojas Peralta"/>
    <s v="Etapa 3 de 3"/>
    <s v="08/06/2022"/>
    <x v="5"/>
    <s v="23/06/2022"/>
    <s v="27/05/2022"/>
    <s v="9.087.145-5"/>
    <s v=""/>
    <s v="veronica vergara"/>
    <s v="Mujer"/>
    <s v="Región Metropolitana de Santiago"/>
    <s v="Santiago"/>
    <s v="nicovergara0698@gmail.com"/>
    <s v="984379522"/>
    <s v="9.087.145-5"/>
    <s v=""/>
    <s v="veronica vergara"/>
    <s v="Canal web"/>
    <s v="Presento este reclamo por la excesiva demora en la tramitación y pago de mis licencias medicas producto de un grave accidente que me tiene imposibilitada de trabajar en mis dos empleadores. La primera licencia por 30 días fue a contar del 07 de abril hasta el 5 de mayo, las que aun no han sido pagadas causándome un problema económico respecto de la segunda licencia a contar del día 06 de mayo hasta el 06 de junio tampoco tengo información al respecto y el debido pago. solicito encarecidamente la solución a este problema."/>
    <s v="Correo Electrónico"/>
    <s v="nicovergara0698@gmail.com"/>
    <s v=""/>
    <s v="984379522"/>
    <s v="CHILE"/>
    <s v="Entre 55 y 64"/>
    <s v="Med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nicovergara0698@gmail.com"/>
    <s v=""/>
    <s v="Finalizado con respuesta favorable"/>
    <s v="311971"/>
    <x v="0"/>
  </r>
  <r>
    <s v="289453"/>
    <s v="Reclamos"/>
    <s v=""/>
    <s v="Enrique Carrasco B"/>
    <s v="07/03/2022 14:54:27"/>
    <x v="7"/>
    <s v="18/03/2022 10:14:55"/>
    <s v="Preparación y Entrega de Respuesta"/>
    <s v="0"/>
    <s v="10"/>
    <s v="Corridos"/>
    <s v="Rodrigo Perez Flores"/>
    <s v="Etapa 3 de 3"/>
    <s v="19/03/2022"/>
    <x v="9"/>
    <s v="18/03/2022"/>
    <s v="07/03/2022"/>
    <s v="13.032.407-k"/>
    <s v=""/>
    <s v="Oscar avila"/>
    <s v="Hombre"/>
    <s v="Región Metropolitana de Santiago"/>
    <s v="Pudahuel"/>
    <s v="oafabian25@gmail.com"/>
    <s v="987876799"/>
    <s v="13.032.407-k"/>
    <s v=""/>
    <s v="Oscar avila"/>
    <s v="Canal correo físico/postal"/>
    <s v="Licencia medica"/>
    <s v="Correo Electrónico"/>
    <s v="oafabian25@gmail.com"/>
    <s v=""/>
    <s v="987876799"/>
    <s v="CHILE"/>
    <s v="Entre 45 y 54"/>
    <s v="No responde"/>
    <s v="Prestaciones económicas: Tiempo de otorgamiento de subsidios"/>
    <s v="Ley"/>
    <s v="Directo en el Organismo Administrador"/>
    <s v="No"/>
    <s v="Trabajador dependiente protegido"/>
    <s v="Trabajador dependiente protegido"/>
    <s v="Región Metropolitana de Santiago"/>
    <s v="NO"/>
    <s v="lm en contraloría_x000a_289276"/>
    <s v=""/>
    <s v="Finalizado con respuesta favorable"/>
    <s v="289453"/>
    <x v="0"/>
  </r>
  <r>
    <s v="311981"/>
    <s v="Reclamos"/>
    <s v=""/>
    <s v="PATRICIA ANGELICA ACUñA BARRIGA"/>
    <s v="27/05/2022 14:55:18"/>
    <x v="6"/>
    <s v="08/06/2022 09:59:46"/>
    <s v="Preparación y Entrega de Respuesta"/>
    <s v="0"/>
    <s v="11"/>
    <s v="Corridos"/>
    <s v="Patricia Angelica Acuña Barriga"/>
    <s v="Etapa 3 de 3"/>
    <s v="08/06/2022"/>
    <x v="5"/>
    <s v="08/06/2022"/>
    <s v="27/05/2022"/>
    <s v="13.630.291-4"/>
    <s v=""/>
    <s v="GUIDO PATRICIO MOYNA BUSTOS"/>
    <s v="Hombre"/>
    <s v="Región del Biobío"/>
    <s v="Concepción"/>
    <s v="guido.moyna@gmail.com"/>
    <s v="978785317"/>
    <s v="13.630.291-4"/>
    <s v=""/>
    <s v="GUIDO PATRICIO MOYNA BUSTOS"/>
    <s v="Canal Sucursal"/>
    <s v="en sucursal de Concepcion. presenta relamo en papel que dice: &quot; para hoy viernes 27 de mayo fui citado por Julian Arevalo el que me comunicó el dia martes 24 de mayo que estaría listo hoy el pago correspondiente a mi reembolso. Total que responde a la atencion de urgencia y medicos producto de un atropello, en el trayecto del lugar de trabajo en direccion a mi hogar. Presenté toda la documentacion que se me solicitó el 24 de febrero, desde ahi a la fecha solo he tenido respuesta de espera y que mi pago estaría aprobado recien lunes 23 de mayo me solicitan pagaré de la clinica el cual entregué al instante y me llama por telefono Julian Arevalo el martes 24 para venir hoy"/>
    <s v="Correo Electrónico"/>
    <s v="guido.moyna@gmail.com"/>
    <s v=""/>
    <s v="978785317"/>
    <s v=""/>
    <s v=""/>
    <s v=""/>
    <s v="Otros"/>
    <s v="Ley"/>
    <s v="Directo en el Organismo Administrador"/>
    <s v="No"/>
    <s v="Trabajador independiente protegido"/>
    <s v="Trabajador independiente protegido"/>
    <s v="Región del Biobío"/>
    <s v="NO"/>
    <s v="Se sube respaldo a CRM y se cierra el caso hoy 08/06."/>
    <s v=""/>
    <s v="Finalizado con respuesta favorable"/>
    <s v="311981"/>
    <x v="0"/>
  </r>
  <r>
    <s v="291503"/>
    <s v="Reclamos"/>
    <s v=""/>
    <s v="Laura Rojas Cerda"/>
    <s v="13/05/2022 11:25:50"/>
    <x v="6"/>
    <s v="18/05/2022 13:41:14"/>
    <s v="Preparación y Entrega de Respuesta"/>
    <s v="0"/>
    <s v="5"/>
    <s v="Corridos"/>
    <s v="Laura Gabriela Rojas Cerda"/>
    <s v="Etapa 3 de 3"/>
    <s v="25/05/2022"/>
    <x v="6"/>
    <s v="18/05/2022"/>
    <s v="13/05/2022"/>
    <s v="19.337.613-4"/>
    <s v=""/>
    <s v="Mariana olmos"/>
    <s v="Mujer"/>
    <s v="Región de Valparaíso"/>
    <s v="Viña del Mar"/>
    <s v="narabebe2245@gmail.com"/>
    <s v="982393507"/>
    <s v="19.337.613-4"/>
    <s v=""/>
    <s v="Mariana olmos"/>
    <s v="Canal web"/>
    <s v="Buenas quiero hacer un reclamo ya que mi licencia aun no es pagada llevo 2 meses esperando mi licencia es del 18 de marzo que impotencia que no se pongan en el lugar de uno ya que cuento con ese dinero y estoy sin trabajo  exijo  una respuesta inmediata"/>
    <s v="Correo Electrónico"/>
    <s v="narabebe2245@gmail.com"/>
    <s v=""/>
    <s v="982393507"/>
    <s v="CHILE"/>
    <s v="Entre 25 y 34"/>
    <s v="Media incompleta"/>
    <s v="Prestaciones económicas: Cálculo de subsidios"/>
    <s v="Ley"/>
    <s v="Directo en el Organismo Administrador"/>
    <s v="No"/>
    <s v="Trabajador dependiente protegido"/>
    <s v="Trabajador dependiente protegido"/>
    <s v="Región de Valparaíso"/>
    <s v="NO"/>
    <s v="Se consulta a unidad de subsidios regional"/>
    <s v="ID DE RECLAMO: 291503_x000a_FECHA RESPUESTA: 18-05-2022_x000a__x000a_Estimada_x000a_Sra. Mariana Olmos_x000a_Presente_x000a_ Junto con saludar, a través del presente se da respuesta a su reclamo N° 291503 ingresado mediante nuestro formulario OIRS, referido a la demora en el pago de la licencia médica folio 67872687-7._x000a_Este Instituto ha revisado su requerimiento, siendo posible informar mediante el presente lo siguiente: se verifica que la licencia médica se encuentra gestionada._x000a_Visto lo anterior, informamos que usted la licencia médica por la cual consulta fue depositada en su Cuenta RUT Banco Estado con fecha 17-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291503"/>
    <x v="0"/>
  </r>
  <r>
    <s v="311976"/>
    <s v="Reclamos"/>
    <s v=""/>
    <s v="Enrique Carrasco B"/>
    <s v="27/05/2022 14:04:17"/>
    <x v="6"/>
    <s v="13/06/2022 16:03:39"/>
    <s v="Preparación y Entrega de Respuesta"/>
    <s v="0"/>
    <s v="17"/>
    <s v="Corridos"/>
    <s v="Jose Luis Rojas Peralta"/>
    <s v="Etapa 3 de 3"/>
    <s v="08/06/2022"/>
    <x v="5"/>
    <s v="13/06/2022"/>
    <s v="27/05/2022"/>
    <s v="18.168.890-4"/>
    <s v=""/>
    <s v="Eduardo jorquera"/>
    <s v="Hombre"/>
    <s v="Región Metropolitana de Santiago"/>
    <s v="Santiago"/>
    <s v="eduuuuujorquera@gmail.com"/>
    <s v="964183951"/>
    <s v="18.168.890-4"/>
    <s v=""/>
    <s v="Eduardo jorquera"/>
    <s v="Canal web"/>
    <s v="Encuentro una falta de respeto enorme que llame el día martes 24 y me digan que ya estaba aceptada mi licencia medica y que llame el viernes 27 para mas información, llamo hoy viernes 27 y me dicen que hoy recién fue aceptada la licencia y contestando de muy mala forma sean claros con la información, todos los meses tengo problemas con el isl de que tuve mi accidente"/>
    <s v="Correo Electrónico"/>
    <s v="eduuuuujorquera@gmail.com"/>
    <s v=""/>
    <s v="964183951"/>
    <s v="CHILE"/>
    <s v="Entre 25 y 3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eduuuuujorquera@gmail.com"/>
    <s v=""/>
    <s v="Finalizado con respuesta favorable"/>
    <s v="311976"/>
    <x v="0"/>
  </r>
  <r>
    <s v="289450"/>
    <s v="Reclamos"/>
    <s v=""/>
    <s v="Marcelo Andrés Triviño Alvarez"/>
    <s v="07/03/2022 13:42:09"/>
    <x v="7"/>
    <s v="17/03/2022 15:43:41"/>
    <s v="Preparación y Entrega de Respuesta"/>
    <s v="0"/>
    <s v="10"/>
    <s v="Corridos"/>
    <s v="Alejandra Estela Sierpe Vera"/>
    <s v="Etapa 3 de 3"/>
    <s v="19/03/2022"/>
    <x v="9"/>
    <s v="17/03/2022"/>
    <s v="07/03/2022"/>
    <s v="13.059.713-0"/>
    <s v=""/>
    <s v="Pilar Vargas"/>
    <s v="Mujer"/>
    <s v="Región de Magallanes y de la Antártica Chilena"/>
    <s v="Punta Arenas"/>
    <s v="pilarvargasg@gmail.com"/>
    <s v="983412331"/>
    <s v="13.059.713-0"/>
    <s v=""/>
    <s v="Pilar Vargas"/>
    <s v="Canal web"/>
    <s v="El día 20 de septiembre de 2021, le escribí a doña Natali Díaz de Cado, que entiendo organizaban los cursos en pandemia que se transmitían por Facebook y por zoom, para consultarle el porque hasta esa fecha y aún persiste, no me ha hecho llegar la certificación de los siguientes cursos que me inscribí y asistí por zoom, que son:_x000a_1. CURSO-Ley 21.342: MEDIDAS DE PROTECCIÓN PARA EL RETORNO GRADUAL Y SEGURO AL TRABAJO EN EL MARCO DE CRISIS SANITARIA COVID-19 (25 DE JUNIO 2021)._x000a_2.CURSO-SALUD MENTAL EN NIÑAS Y NIÑOS DE 5 A 9 AÑOS (23 DE JUNIO 2021)._x000a_3. CURSO - LIMPIEZA Y DESINFECCIÓN EN LOS LUGARES DE TRABAJO (08 DE JULIO DE 2021)._x000a__x000a_Por lo que mi reclamo es cuando tendré dichas certificaciones remitidas a mi correo, debido a que ha transcurrido demasiado tiempo de espera._x000a_Ojala a la brevedad me puedan solucionar este problema"/>
    <s v="Correo Electrónico"/>
    <s v="pilarvargasg@gmail.com"/>
    <s v=""/>
    <s v="983412331"/>
    <s v="CHILE"/>
    <s v="Entre 45 y 54"/>
    <s v="Universitaria completa"/>
    <s v="Prestaciones preventivas"/>
    <s v="Ley"/>
    <s v="Directo en el Organismo Administrador"/>
    <s v="No"/>
    <s v="Trabajador dependiente protegido"/>
    <s v="Trabajador dependiente protegido"/>
    <s v="Región de Magallanes y de la Antártica Chilena"/>
    <s v="NO"/>
    <s v="Se envió respuesta y certificados de capacitación solicitados"/>
    <s v="Se envió respuesta sobre el reclamo efectuado y se adjuntaron certificados de capacitación solicitados."/>
    <s v="Finalizado con respuesta favorable"/>
    <s v="289450"/>
    <x v="0"/>
  </r>
  <r>
    <s v="291510"/>
    <s v="Reclamos"/>
    <s v=""/>
    <s v="Enrique Carrasco B"/>
    <s v="13/05/2022 12:26:26"/>
    <x v="6"/>
    <s v="07/06/2022 11:52:58"/>
    <s v="Preparación y Entrega de Respuesta"/>
    <s v="0"/>
    <s v="24"/>
    <s v="Corridos"/>
    <s v="Jose Luis Rojas Peralta"/>
    <s v="Etapa 3 de 3"/>
    <s v="25/05/2022"/>
    <x v="5"/>
    <s v="07/06/2022"/>
    <s v="13/05/2022"/>
    <s v="20.446.284-4"/>
    <s v=""/>
    <s v="Jeremmy carrasco"/>
    <s v="Hombre"/>
    <s v="Región Metropolitana de Santiago"/>
    <s v="La Pintana"/>
    <s v="jeremmyexequiel@gmail.com"/>
    <s v="936336168"/>
    <s v="20.446.284-4"/>
    <s v=""/>
    <s v="Jeremmy carrasco"/>
    <s v="Canal Sucursal"/>
    <s v="Necesito presentar un reclamo o solicitud en base a las licencias médicas que tengo con el ISL, ya que llevan bastante tiempo y no se me ha pagado ninguna, dijeron que cuando llegara la resolución del caso las autorizarían pero ya llegó y aún no me dan fecha de pago, en serio necesito el dinero y ha pasado mucho tiempo desde las licencias, al menos desde las primeras 2."/>
    <s v="Correo Electrónico"/>
    <s v="jeremmyexequiel@gmail.com"/>
    <s v=""/>
    <s v="936336168"/>
    <s v="CHILE"/>
    <s v="Entre 18 y 24 años"/>
    <s v="Media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jeremmyexequiel@gmail.com"/>
    <s v=""/>
    <s v="Finalizado con respuesta favorable"/>
    <s v="291510"/>
    <x v="0"/>
  </r>
  <r>
    <s v="291505"/>
    <s v="Reclamos"/>
    <s v=""/>
    <s v="PATRICIA ANGELICA ACUñA BARRIGA"/>
    <s v="13/05/2022 11:29:41"/>
    <x v="6"/>
    <s v="25/05/2022 16:47:50"/>
    <s v="Preparación y Entrega de Respuesta"/>
    <s v="0"/>
    <s v="12"/>
    <s v="Corridos"/>
    <s v="Patricia Angelica Acuña Barriga"/>
    <s v="Etapa 3 de 3"/>
    <s v="25/05/2022"/>
    <x v="6"/>
    <s v="25/05/2022"/>
    <s v="13/05/2022"/>
    <s v="13.382.773-0"/>
    <s v=""/>
    <s v="Luis Montoya Millar"/>
    <s v="Hombre"/>
    <s v="Región del Biobío"/>
    <s v="Concepción"/>
    <s v="lmontoyamillar@gmail.com"/>
    <s v="920137287"/>
    <s v="13.382.773-0"/>
    <s v=""/>
    <s v="Luis Montoya Millar"/>
    <s v="Canal web"/>
    <s v="Junto con saludar necesito imperiosamente es pago de mis licencias médicas las cuales no han Sido canceladas desde el día 07/12/2021 hasta mi última licencia 05/02/2022 además nadie a entregado una respuesta adecuada indicando en que proceso se encuentran y lo más importante cuando serán canceladas encuentro que a pasado un tiempo más que prudente para el pago de estás que duran hasta el próximo control en junio_x000a_Favor dar respuesta aclarando porque tanta demora y cuando serán canceladas._x000a__x000a_Por último se me derivo a fisiatra y indican que la dará médico de la ACHS solicito sea visto con el médico de clínica andes salud_x000a__x000a_Por mi parte me urge dar pronta celeridad a mis peticiones y ver posibilidad de ser atendido por anestesiólogo en manejo de dolor _x000a__x000a__x000a_Luis Montoya Millar"/>
    <s v="Correo Electrónico"/>
    <s v="lmontoyamillar@gmail.com"/>
    <s v=""/>
    <s v="920137287"/>
    <s v="CHILE"/>
    <s v="Entre 35 y 44"/>
    <s v=""/>
    <s v="Prestaciones económicas: Tiempo de otorgamiento de subsidios"/>
    <s v="Ley"/>
    <s v="Directo en el Organismo Administrador"/>
    <s v="No"/>
    <s v="Trabajador dependiente protegido"/>
    <s v="Trabajador dependiente protegido"/>
    <s v="Región del Biobío"/>
    <s v="NO"/>
    <s v="Se da respuesta y se  cierra caso con fecha 25/05."/>
    <s v=""/>
    <s v="Finalizado con respuesta favorable"/>
    <s v="291505"/>
    <x v="0"/>
  </r>
  <r>
    <s v="311986"/>
    <s v="Reclamos"/>
    <s v=""/>
    <s v="Enrique Carrasco B"/>
    <s v="27/05/2022 15:25:02"/>
    <x v="6"/>
    <s v="13/06/2022 11:47:38"/>
    <s v="Preparación y Entrega de Respuesta"/>
    <s v="0"/>
    <s v="16"/>
    <s v="Corridos"/>
    <s v="Jose Luis Rojas Peralta"/>
    <s v="Etapa 3 de 3"/>
    <s v="08/06/2022"/>
    <x v="5"/>
    <s v="13/06/2022"/>
    <s v="27/05/2022"/>
    <s v=""/>
    <s v="103282322"/>
    <s v="Karin Santander"/>
    <s v="Mujer"/>
    <s v="Región Metropolitana de Santiago"/>
    <s v="Calera de Tango"/>
    <s v="ksantander@bioplastic.cl"/>
    <s v="993198392"/>
    <s v=""/>
    <s v="77704270K"/>
    <s v="Polietileno Bioplastic Chile Spa"/>
    <s v="Canal web"/>
    <s v="He intentado cargar planilla de contratos masivo a la página y ésta no responde, necesito prorroga para la carga masiva"/>
    <s v="Correo Electrónico"/>
    <s v="ksantander@bioplastic.cl"/>
    <s v=""/>
    <s v="993198392"/>
    <s v="CHILE"/>
    <s v="Entre 45 y 54"/>
    <s v="No responde"/>
    <s v="Otros"/>
    <s v="Extra Ley"/>
    <s v="Directo en el Organismo Administrador"/>
    <s v="Si"/>
    <s v="Empresa no adherente o afiliada"/>
    <s v="Empresa no adherente o afiliada"/>
    <s v="Región Metropolitana de Santiago"/>
    <s v="NO"/>
    <s v="Respuesta enviada por CRM al correo ksantander@bioplastic.cl"/>
    <s v=""/>
    <s v="Finalizado con respuesta desfavorable"/>
    <s v="311986"/>
    <x v="2"/>
  </r>
  <r>
    <s v="324275"/>
    <s v="Reclamos"/>
    <s v=""/>
    <s v="Enrique Carrasco B"/>
    <s v="18/07/2022 10:04:41"/>
    <x v="1"/>
    <s v="04/08/2022 12:25:50"/>
    <s v="Preparación y Entrega de Respuesta"/>
    <s v="0"/>
    <s v="17"/>
    <s v="Corridos"/>
    <s v="Jose Luis Rojas Peralta"/>
    <s v="Etapa 3 de 3"/>
    <s v="30/07/2022"/>
    <x v="2"/>
    <s v="04/08/2022"/>
    <s v="18/07/2022"/>
    <s v="9.136.104-3"/>
    <s v=""/>
    <s v="MARIELLE ORIANA PÉREZ DEL PINO"/>
    <s v="Mujer"/>
    <s v="Región Metropolitana de Santiago"/>
    <s v="Maipú"/>
    <s v="malequa@hotmail.com"/>
    <s v="990323100"/>
    <s v="9.136.104-3"/>
    <s v=""/>
    <s v="MARIELLE ORIANA PÉREZ DEL PINO"/>
    <s v="Canal web"/>
    <s v="Buenos días:_x000a__x000a_Tal como se informa en correo de arrastre, tuve un accidente de trayecto el 01/07. Uds. me derivaron a consulta con el traumatólogo David Quilodran en el hospital del profesor, médico que me atendió el martes 12/07, a quien le mostré la resonancia magnética de mi rodilla derecha y el certificado médico del traumatólogo que me dio la 1era atención en donde informa se debe realizar una cirugía porque tengo una rotura del menisco._x000a__x000a_El médico en convenio con la ISL instruye con medicamentos y kinesiología para bajar el dolor que tengo para después realizar la cirugía, sin embargo acabo de llamar al hospital del profesor para confirmar si Uds. autorizaron la terapia y cirugía y quien me atiende informa que el médico va a evaluar si opera o no, dependiendo de la terapia de kine._x000a__x000a_Me preocupa que teniendo el examen y un certificado que informa claramente que tengo una rotura de menisco no me hagan la cirugía ya que una rotura de menisco no se va a aliviar con ejercicio._x000a__x000a_Les pido por favor me deriven con otro médico para tener otra opinión o cubran los gastos médicos y de cirugía para atenderme con el traumatólogo que me vio en forma particular Adolfo Garrido que es un médico reconocido en su área._x000a__x000a_Atte.,_x000a_Marielle Pérez del Pino"/>
    <s v="Correo Electrónico"/>
    <s v="malequa@hotmail.com"/>
    <s v=""/>
    <s v="990323100"/>
    <s v="CHILE"/>
    <s v="Entre 45 y 54"/>
    <s v="No responde"/>
    <s v="Prestaciones médicas: Atención hospitalaria"/>
    <s v="Ley"/>
    <s v="Directo en el Organismo Administrador"/>
    <s v="Si"/>
    <s v="Trabajador dependiente protegido"/>
    <s v="Trabajador dependiente protegido"/>
    <s v="Región Metropolitana de Santiago"/>
    <s v="NO"/>
    <s v="Respuesta enviada por CRM al correo malequa@hotmail.com"/>
    <s v=""/>
    <s v="Finalizado con respuesta desfavorable"/>
    <s v="324275"/>
    <x v="0"/>
  </r>
  <r>
    <s v="291517"/>
    <s v="Reclamos"/>
    <s v=""/>
    <s v="Enrique Carrasco B"/>
    <s v="13/05/2022 13:43:46"/>
    <x v="6"/>
    <s v="24/05/2022 16:33:51"/>
    <s v="Preparación y Entrega de Respuesta"/>
    <s v="0"/>
    <s v="11"/>
    <s v="Corridos"/>
    <s v="Jose Luis Rojas Peralta"/>
    <s v="Etapa 3 de 3"/>
    <s v="25/05/2022"/>
    <x v="6"/>
    <s v="24/05/2022"/>
    <s v="13/05/2022"/>
    <s v=""/>
    <s v="99105348"/>
    <s v="alejandro castro"/>
    <s v="Mujer"/>
    <s v="Región Metropolitana de Santiago"/>
    <s v="Lo Barnechea"/>
    <s v="acastro2789@hotmail.com"/>
    <s v="998247614"/>
    <s v="9.910.534-8"/>
    <s v=""/>
    <s v="alejandro castro"/>
    <s v="Canal web"/>
    <s v="al intentar sacar certificados en línea, me pide actualizar mis datos, al momento de ingresar actualización de datos, siempre aparece error y no se actualizan, por lo que no puedo obtener los certificados en línea"/>
    <s v="Correo Electrónico"/>
    <s v="acastro2789@hotmail.com"/>
    <s v=""/>
    <s v="998247614"/>
    <s v="CHILE"/>
    <s v="Entre 55 y 64"/>
    <s v="Postgrado"/>
    <s v="Afiliación o adhesión"/>
    <s v="Ley"/>
    <s v="Directo en el Organismo Administrador"/>
    <s v="No"/>
    <s v="otro"/>
    <s v="Empresa adherente o afiliada"/>
    <s v="Región Metropolitana de Santiago"/>
    <s v="NO"/>
    <s v="Respuesta enviada por CRM al correo acastro2789@hotmail.com"/>
    <s v=""/>
    <s v="Finalizado con respuesta favorable"/>
    <s v="291517"/>
    <x v="0"/>
  </r>
  <r>
    <s v="324285"/>
    <s v="Reclamos"/>
    <s v=""/>
    <s v="Margarita Meneses"/>
    <s v="18/07/2022 12:37:42"/>
    <x v="1"/>
    <s v="21/07/2022 16:17:20"/>
    <s v="Preparación y Entrega de Respuesta"/>
    <s v="0"/>
    <s v="3"/>
    <s v="Corridos"/>
    <s v="Marcela Katlyn Maureira Santander"/>
    <s v="Etapa 3 de 3"/>
    <s v="30/07/2022"/>
    <x v="1"/>
    <s v="21/07/2022"/>
    <s v="18/07/2022"/>
    <s v="17.828.853-9"/>
    <s v=""/>
    <s v="mauricio venegas"/>
    <s v="Hombre"/>
    <s v="Región de Antofagasta"/>
    <s v="Antofagasta"/>
    <s v="mauriciodtantof@bioingentech.cl"/>
    <s v="993499921"/>
    <s v="76.206.610-6"/>
    <s v=""/>
    <s v="laboratorio bioingentech"/>
    <s v="Canal web"/>
    <s v="Respuesta a correos enviados para certificacion ISP"/>
    <s v="Correo Electrónico"/>
    <s v="mauriciodtantof@bioingentech.cl"/>
    <s v=""/>
    <s v="993499921"/>
    <s v="CHILE"/>
    <s v="Entre 25 y 34"/>
    <s v=""/>
    <s v="Otros"/>
    <s v="Extra Ley"/>
    <s v="Otro"/>
    <s v="No"/>
    <s v="Empresa adherente o afiliada"/>
    <s v="Empresa adherente o afiliada"/>
    <s v="Región de Antofagasta"/>
    <s v="NO"/>
    <s v="Se llama por teléfono a usuario para solicitar mayores antecedentes de reclamo, el cual señala que era para ISP_x000a_Se envia correo a jefa de prevención, para consultar si fue recepcionada solicitud."/>
    <s v="Se adjunta Oficio de respuesta "/>
    <s v="Finalizado con respuesta favorable"/>
    <s v="324285"/>
    <x v="2"/>
  </r>
  <r>
    <s v="291518"/>
    <s v="Reclamos"/>
    <s v=""/>
    <s v="Cesar Alfonso Palma Torres"/>
    <s v="13/05/2022 15:21:40"/>
    <x v="6"/>
    <s v="30/05/2022 16:37:55"/>
    <s v="Preparación y Entrega de Respuesta"/>
    <s v="0"/>
    <s v="17"/>
    <s v="Corridos"/>
    <s v="Cristian Chavez Liempi"/>
    <s v="Etapa 3 de 3"/>
    <s v="25/05/2022"/>
    <x v="6"/>
    <s v="30/05/2022"/>
    <s v="13/05/2022"/>
    <s v="17.940.082-0"/>
    <s v=""/>
    <s v="Luciana Roa Lopez"/>
    <s v="Mujer"/>
    <s v="Región de La Araucanía"/>
    <s v="Temuco"/>
    <s v="lucianaroa.91@gmail.com"/>
    <s v="967292986"/>
    <s v="17.940.082-0"/>
    <s v=""/>
    <s v="Luciana Roa Lopez"/>
    <s v="Canal correo físico/postal"/>
    <s v="Buenas tardes, junto con saludar cordialmente, quisiera manifestar mi molestia debido a las prestaciones como accidente laboral, el día lunes 09/05/22 me acerco a red salud a realizar la denuncia por accidente laboral, dado esto una vez que me atiende médico me emite una licencia por 5 días a lo cual consulto que sucede si se termina la licencia y me responde que debo tener control con traumatologo, lo que esto no se ha gestionado por la clinica, nadie se ha puesto en contacto conmigo, los dolores persisten y aun peor la analgesia se me termino, el día lunes debiera de volver a mi trabajo ya que no tengo más licencia debido a que falta este control, mi consulta es que hacer vuelvo a trabajar con el dolor hasta que algún día se comuniquen conmigo para acceder a la prestación, yo entiendo que quizás esta saturado el tema de las atenciones, pero por último preocúpense que sucede con el paciente si todavía no gestionan nada. _x000a__x000a_Saludos"/>
    <s v="Correo Electrónico"/>
    <s v="lucianaroa.91@gmail.com"/>
    <s v=""/>
    <s v="967292986"/>
    <s v="CHILE"/>
    <s v="Entre 25 y 34"/>
    <s v="Universitaria completa"/>
    <s v="Prestaciones médicas: Atención ambulatoria"/>
    <s v="Ley"/>
    <s v="Directo en el Organismo Administrador"/>
    <s v="Si"/>
    <s v="Trabajador dependiente protegido"/>
    <s v="Trabajador dependiente protegido"/>
    <s v="Región de La Araucanía"/>
    <s v="NO"/>
    <s v="Con fecha 19-05-2022, se remite propuesta de respuesta_x000a_Con fecha 27-05-2022, se da VB° de DR_x000a_Con fecha 30-05-2022, se da respuesta a usuaria vía correo electrónico "/>
    <s v="Estimada_x000a_Luciana Roa López_x000a_Presente_x000a_Junto con saludar, a través del presente se da respuesta a su reclamo N° 291518 ingresado mediante nuestro_x000a_formulario OIRS, referido atenciones clínicas con traumatólogo._x000a_Este Instituto ha revisado su requerimiento, siendo posible informar mediante el presente, que existieron_x000a_dificultades en el proceso de gestión clínicas, las cuales fueron subsanadas._x000a_Visto lo anterior, indicamos a usted que de acuerdo a lo informado por prestador médico Redalud, su hora con_x000a_traumatólogo fue agendada el día 16-05-2022, a la cual, usted asistió, y donde se otorga Licencia Médica a contar_x000a_del día 16-05-2022, por 15 días, generando la continuidad en el responso respecto de primera licencia otorgad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91518"/>
    <x v="0"/>
  </r>
  <r>
    <s v="324286"/>
    <s v="Reclamos"/>
    <s v=""/>
    <s v="Minerva Castañeda M"/>
    <s v="18/07/2022 13:01:28"/>
    <x v="1"/>
    <s v="29/07/2022 12:55:16"/>
    <s v="Preparación y Entrega de Respuesta"/>
    <s v="0"/>
    <s v="10"/>
    <s v="Corridos"/>
    <s v="Leyla Neira Romero"/>
    <s v="Etapa 3 de 3"/>
    <s v="30/07/2022"/>
    <x v="1"/>
    <s v="29/07/2022"/>
    <s v="18/07/2022"/>
    <s v="9.411.746-1"/>
    <s v=""/>
    <s v="LUCIA TATIANA ZUÑIGA BALBOA"/>
    <s v="Mujer"/>
    <s v="Región de La Araucanía"/>
    <s v="Temuco"/>
    <s v="tattyzub@gmail.com"/>
    <s v="999698126"/>
    <s v="9.411.746-1"/>
    <s v=""/>
    <s v="LUCIA TATIANA ZUÑIGA BALBOA"/>
    <s v="Canal web"/>
    <s v="En Diciembre 2021 fui contactada telefónicamente por Psicóloga Sra.Paulina Rocha,Instituto de Seguridad Laboral,para solicitarme 2 testigos pues realizaría una Evaluación Puesto Trabajo en Traumatología Adulto,dada la denuncia que había realizado el 30 noviembre 2021 en Prevención de Riesgos de mi hospital HHA,informándome  que este procedimiento sería confidencial,nadie se enteraría de sus nombres.Accedí a consultar a estas dos personas si querían ser mis testigos,de inmediato accedieron cooperando con las entrevistas que realizaría la Sra.Rocha,le envié los números telefónicos,vía WhatsApp como me sugirió.No hubo uso de correo electrónico sino hasta el momento en que le solicité su mail a la Sra.Rocha vía WhatsApp,pues  le debía  enviar un correo que me interesaba estuviera en su poder y acceder a mayor información de lo que yo vivía en mi trabajo.Finalmente vi que no se consideró tras el diagnóstico de Enfermedad Común y no Laboral como esperaba del pronunciamiento de ISL según antecedentes presentados.Actualmente,me he enterado,que ISL supuestamente,ha enviado a mi Jefatura de Enfermería,información dándose a conocer nombres de mis testigos para evaluación de puesto.Compartiéndose sus nombres al resto del personal de mi servicio.Generando  gran desconfianza por parte de mis testigos hacia mí,posibles retractos de testimonios entregados,originado tras quebrantar la privacidad ofrecida,desencadenando profundo impacto emocional en mis testigos gran miedo,ante un peligro inminente de maltrato hacia ellos,estimulándose así el forzar silencio para no realizar denuncias como las que he efectuado personalmente con el consecuente sentimiento intimidatorio que esto provoca deteriorando aún más el clima laboral ya existente en aquel lugar.Al habérseme advertido que los nombres de mis testigos serían conocidos por mi Jefatura,con seguridad JAMAS LOS HABRIA EXPUESTO a ser vulnerados en cuando a sus derechos como funcionarios públicos.Considero  contraproducente y arbitraria la decisión de informar sus nombres y probablemente testimonios,por ser  MI DENUNCIADA y Enfermera Jefe igualmente de mis testigos.Delicado y sensible tema que limita y perjudica el desempeño de las funciones enmarcándoseme en una esfera de engaño, duda y temor frente a mis compañeros de trabajo,quienes se sienten defraudados,confundidos y probablemente con mucho miedo acerca de mí al revelarse sus nombres.Estableciéndose una marcada desproporción en sus derechos a ser protegidos,entorpeciendo ostensiblemente la erradicación definitiva de malas prácticas laborales y pone trabas a mi recuperación y posterior reintegro laboral,pues continúo siendo hostigada aun encontrándome con Licencia Médica.Esto solo contribuye a mantener silencio por miedo a represalias.Segun veo la conclusion de ISL absolutamente sujeta a parcialidad de contenidos reales y fundamentados acerca de mi denuncia.Agradezco su cooperación en la aclaración de este problema presentado acerca de mis testigos.Gracias.LTZB."/>
    <s v="Correo Electrónico"/>
    <s v="tattyzub@gmail.com"/>
    <s v=""/>
    <s v="999698126"/>
    <s v="CHILE"/>
    <s v="Entre 55 y 64"/>
    <s v="Universitaria completa"/>
    <s v="Calificación de accidentes y enfermedades profesionales"/>
    <s v="Ley"/>
    <s v="Directo en el Organismo Administrador"/>
    <s v="No"/>
    <s v="Trabajador dependiente protegido"/>
    <s v="Trabajador dependiente protegido"/>
    <s v="Región de La Araucanía"/>
    <s v="SI"/>
    <s v="con fecha 29/07/2022 se cierra caso, se envia respuesta"/>
    <s v="se envia respuesta via mail"/>
    <s v="Finalizado con respuesta favorable"/>
    <s v="324286"/>
    <x v="0"/>
  </r>
  <r>
    <s v="311992"/>
    <s v="Reclamos"/>
    <s v=""/>
    <s v="Milena Barria V"/>
    <s v="27/05/2022 15:52:14"/>
    <x v="6"/>
    <s v="03/06/2022 09:33:53"/>
    <s v="Preparación y Entrega de Respuesta"/>
    <s v="0"/>
    <s v="6"/>
    <s v="Corridos"/>
    <s v="Milena Barria Valenzuela"/>
    <s v="Etapa 3 de 3"/>
    <s v="08/06/2022"/>
    <x v="5"/>
    <s v="03/06/2022"/>
    <s v="27/05/2022"/>
    <s v="18.549.542-6"/>
    <s v=""/>
    <s v="pamela leal"/>
    <s v="Mujer"/>
    <s v="Región de Los Ríos"/>
    <s v="Futrono"/>
    <s v="pameleal@hotmail.cl"/>
    <s v="964886666"/>
    <s v="18.549.542-6"/>
    <s v=""/>
    <s v="pamela leal"/>
    <s v="Canal web"/>
    <s v="presento reclamo por el atraso de pago de mi licencia medica, ya han 34 días hábiles y aun no se me cancela."/>
    <s v="Correo Electrónico"/>
    <s v="pameleal@hotmail.cl"/>
    <s v=""/>
    <s v="964886666"/>
    <s v="CHILE"/>
    <s v="Entre 25 y 34"/>
    <s v="Universitaria completa"/>
    <s v="Prestaciones económicas: Cálculo de subsidios"/>
    <s v="Ley"/>
    <s v="Directo en el Organismo Administrador"/>
    <s v="No"/>
    <s v="Trabajador independiente protegido"/>
    <s v="Trabajador independiente protegido"/>
    <s v="Región de Los Ríos"/>
    <s v="NO"/>
    <s v="SE ENVÍA RESPUESTA VÍA CORREO ELECTRÓNICO"/>
    <s v="ID DE RECLAMO: 311992_x000a_FECHA RESPUESTA: 01-06-2022_x000a_Estimada Sra. Pamela Leal _x000a_Presente_x000a_ _x000a_Junto con saludar, a través del presente se da respuesta a su reclamo N° 311992 ingresado mediante nuestro formulario OIRS, referido a pago de subsidio de incapacidad laboral._x000a_Este Instituto ha revisado su requerimiento, siendo posible informar mediante el presente lo siguiente: Licencia médica se pagó el día 01-06-2022_x000a_Visto lo anterior, indicamos a usted que una vez revisados los antecedentes hemos comprobado que su licencia ha culminado las etapas de tramitación y se encuentra pagada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PATRICIO OLIVERA FUENTEALBA_x000a_DIRECCIÓN REGIONAL DE LOS RÍOA_x000a_INSTITUTO DE SEGURIDAD LABORAL_x000a_"/>
    <s v="Finalizado con respuesta favorable"/>
    <s v="311992"/>
    <x v="0"/>
  </r>
  <r>
    <s v="291514"/>
    <s v="Reclamos"/>
    <s v=""/>
    <s v="PATRICIA ANGELICA ACUñA BARRIGA"/>
    <s v="13/05/2022 12:58:09"/>
    <x v="6"/>
    <s v="24/05/2022 15:37:47"/>
    <s v="Preparación y Entrega de Respuesta"/>
    <s v="0"/>
    <s v="11"/>
    <s v="Corridos"/>
    <s v="Patricia Angelica Acuña Barriga"/>
    <s v="Etapa 3 de 3"/>
    <s v="25/05/2022"/>
    <x v="6"/>
    <s v="24/05/2022"/>
    <s v="13/05/2022"/>
    <s v="19.050.008-k"/>
    <s v=""/>
    <s v="JAN FRANCO ALEXIS RIVERA MARTINEZ"/>
    <s v="Hombre"/>
    <s v="Región del Biobío"/>
    <s v="Los Ángeles"/>
    <s v="janrivera.jr@gmail.com"/>
    <s v="974429868"/>
    <s v="19.050.008-k"/>
    <s v=""/>
    <s v="JAN FRANCO ALEXIS RIVERA MARTINEZ"/>
    <s v="Canal web"/>
    <s v="Reclamo atraso pago licencias médicas"/>
    <s v="Correo Electrónico"/>
    <s v="janrivera.jr@gmail.com"/>
    <s v=""/>
    <s v="974429868"/>
    <s v="CHILE"/>
    <s v="Entre 25 y 34"/>
    <s v="Superior técnica incompleta"/>
    <s v="Prestaciones económicas: Tiempo de otorgamiento de subsidios"/>
    <s v="Ley"/>
    <s v="Directo en el Organismo Administrador"/>
    <s v="No"/>
    <s v="Trabajador dependiente protegido"/>
    <s v="Trabajador dependiente protegido"/>
    <s v="Región del Biobío"/>
    <s v="NO"/>
    <s v="Se sube respaldo a CRM y se  cierra caso hoy 24/05."/>
    <s v=""/>
    <s v="Finalizado con respuesta favorable"/>
    <s v="291514"/>
    <x v="0"/>
  </r>
  <r>
    <s v="291524"/>
    <s v="Reclamos"/>
    <s v=""/>
    <s v="Carola Reddersen Ferrada,Oscar Ayala Muñoz"/>
    <s v="14/05/2022 09:09:15"/>
    <x v="6"/>
    <s v="23/05/2022 10:34:50"/>
    <s v="Preparación y Entrega de Respuesta"/>
    <s v="0"/>
    <s v="9"/>
    <s v="Corridos"/>
    <s v="Carola Alejandra Reddersen Ferrada"/>
    <s v="Etapa 3 de 3"/>
    <s v="26/05/2022"/>
    <x v="6"/>
    <s v="23/05/2022"/>
    <s v="14/05/2022"/>
    <s v="16.736.737-2"/>
    <s v=""/>
    <s v="Katherinne carriel"/>
    <s v="Mujer"/>
    <s v="Región de Ñuble"/>
    <s v="Chillán"/>
    <s v="carrielvalenzuelak@gmail.com"/>
    <s v="962205477"/>
    <s v="16.736.737-2"/>
    <s v=""/>
    <s v="Katherinne carriel"/>
    <s v="Canal web"/>
    <s v="Mi licencia médica no ha sido pagada, estoy esperando desde octubre del año 2021, me parece increíble esta situación. Tomaré medidas extremas!"/>
    <s v="Via Teléfonica"/>
    <s v="carrielvalenzuelak@gmail.com"/>
    <s v=""/>
    <s v="962205477"/>
    <s v="CHILE"/>
    <s v="Entre 25 y 34"/>
    <s v="Superior técnica incompleta"/>
    <s v="Prestaciones económicas: Cálculo de subsidios"/>
    <s v="Ley"/>
    <s v="Directo en el Organismo Administrador"/>
    <s v="No"/>
    <s v="Trabajador dependiente protegido"/>
    <s v="Trabajador dependiente protegido"/>
    <s v="Región de Ñuble"/>
    <s v="NO"/>
    <s v="correo enviado"/>
    <s v="enviada"/>
    <s v="Finalizado con respuesta favorable"/>
    <s v="291524"/>
    <x v="0"/>
  </r>
  <r>
    <s v="291521"/>
    <s v="Reclamos"/>
    <s v=""/>
    <s v="Enrique Carrasco B"/>
    <s v="13/05/2022 15:44:36"/>
    <x v="6"/>
    <s v="15/06/2022 13:19:57"/>
    <s v="Preparación y Entrega de Respuesta"/>
    <s v="0"/>
    <s v="32"/>
    <s v="Corridos"/>
    <s v="Jose Luis Rojas Peralta"/>
    <s v="Etapa 3 de 3"/>
    <s v="25/05/2022"/>
    <x v="5"/>
    <s v="15/06/2022"/>
    <s v="13/05/2022"/>
    <s v="14.167.260-6"/>
    <s v=""/>
    <s v="Maria Barrientos"/>
    <s v="Mujer"/>
    <s v="Región Metropolitana de Santiago"/>
    <s v="Santiago"/>
    <s v="la.gata23@gmail.com"/>
    <s v="995418226"/>
    <s v="17.243.803-2"/>
    <s v=""/>
    <s v="Camila Vasquez Lamoza"/>
    <s v="Canal web"/>
    <s v="estimados ISL en pagina se indica que en red de prestadores, tramite de ingreso de Licencia Medica para el pago debiera ser realizado en forma interna entre prestador e ISL, hoy he llamado al call center pero se encuentra solo el denuncio no la LM, adjunto pagina de la información (https://www.isl.gob.cl/tramitacion-licencia-medica/)"/>
    <s v="Correo Electrónico"/>
    <s v="la.gata23@gmail.com"/>
    <s v=""/>
    <s v="995418226"/>
    <s v="CHILE"/>
    <s v="Entre 35 y 44"/>
    <s v="Universitaria completa"/>
    <s v="Prestaciones económicas: Cálculo de subsidios"/>
    <s v="Ley"/>
    <s v="Directo en el Organismo Administrador"/>
    <s v="Si"/>
    <s v="Empresa adherente o afiliada"/>
    <s v="Trabajador dependiente protegido"/>
    <s v="Región Metropolitana de Santiago"/>
    <s v="NO"/>
    <s v="Respuesta enviada por CRM al correo la.gata23@gmail.com"/>
    <s v=""/>
    <s v="Finalizado con respuesta favorable"/>
    <s v="291521"/>
    <x v="0"/>
  </r>
  <r>
    <s v="291532"/>
    <s v="Reclamos"/>
    <s v=""/>
    <s v="Sofia Isabel Bohle Perez"/>
    <s v="15/05/2022 22:47:02"/>
    <x v="6"/>
    <s v="15/06/2022 16:45:11"/>
    <s v="Preparación y Entrega de Respuesta"/>
    <s v="0"/>
    <s v="0"/>
    <s v="Corridos"/>
    <s v="Paola Aguilar Trujillo"/>
    <s v="Etapa 3 de 3"/>
    <s v="27/05/2022"/>
    <x v="5"/>
    <s v="15/06/2022"/>
    <s v="15/05/2022"/>
    <s v="15.284.477-8"/>
    <s v=""/>
    <s v="daniela loebel"/>
    <s v="Mujer"/>
    <s v="Región de Los Lagos"/>
    <s v="Puerto Montt"/>
    <s v="dani_loebel@yahoo.com"/>
    <s v="966875020"/>
    <s v="15.284.477-8"/>
    <s v=""/>
    <s v="daniela loebel"/>
    <s v="Canal web"/>
    <s v="llevo con licencia médica por COVID y secuelas de este desde enero de 2021. en agosto de 2021 fui derivada del ISL a ACHS para continuar mi tratamiento. Durante todo este tiempo me he mantenido en controles con medicina interna, cardiología y fisiatría, en múltiples oportunidades he sido derivada a inmunólogo por el tema de RAM a la vacuna y a neurología por neuralgia del trigémino post COVID. la ACHS cada vez que solicita una interconsulta con especialista el ISL debe autorizarla. resulta que cada vez que se han solicitado el ISL las ha rechazado, la ACHS incluso ha solicitada evaluaciones por dichos especialistas en el hospital de Puerto Montt, a lo que no acceden.  Yo soy funcionaria de hospital de Puerto Montt y me encuentro con licencia laboral y además existen 2 resoluciones de SUSESO confirmando esto. No soy el único caso, es el colmo que una mutualidad rechaza las atenciones indicadas por un especialista si se supone que tienen que velar por mi rehabilitación. En abril de 2022 me evaluó neurocirujano Dr Sfeir en ACHS ante rechazo de interconsultas por neurología por ISL, y solicita exámenes y continuar manejo por neurología. Ya van mas de 8 meses esperando dicha evaluación y aun no hay respuesta. Exijo una explicación, nos obligaron a firmar un seguro por COVID y cual es la responsabilidad en la rehabilitación?"/>
    <s v="Correo Electrónico"/>
    <s v="dani_loebel@yahoo.com"/>
    <s v=""/>
    <s v="966875020"/>
    <s v="CHILE"/>
    <s v="Entre 35 y 44"/>
    <s v="Universitaria completa"/>
    <s v="Prestaciones médicas: Tiempos de espera"/>
    <s v="Ley"/>
    <s v="Otro"/>
    <s v="Si"/>
    <s v="Trabajador dependiente protegido"/>
    <s v="Trabajador dependiente protegido"/>
    <s v="Región de Los Lagos"/>
    <s v="SI"/>
    <s v="CASO CON APOYO DE COORDINADORA REGIONAL "/>
    <s v="Acta Notificación Requerimiento Prorroga_x000a__x000a_Estimado Solicitante, por medio del presente informo a usted que este Instituto, a través de la Dirección Regional Los Lagos por razones de servicio de fuerza mayor, ha debido generar una solicitud de prórroga de 10 días hábiles adicionales, para efectos de dar respuesta a su requerimiento que se detalla a continuación:_x000a__x000a_Tipo de presentación: _x0009_ Reclamo_x000a_ID Solicitud OIRS:_x0009_291532_x000a_Fecha de ingreso del requerimiento_x0009_ 15 de mayo 2022_x000a_Nueva fecha de respuesta con prorroga:_x0009_17 de junio 2022_x000a__x000a_Agradecemos su comprensión, para efectos de dar una respuesta de carácter resolutiva a su requerimiento._x000a_Ante cualquier reclamo, apelación, denuncia o disconformidad, puede dirigirse a la Superintendencia de Seguridad Social www.suseso.cl_x000a__x000a_Atención: Por favor no responder este email ya que es generado automáticamente._x000a__x000a__x000a__x000a__x000a_ _x0009_INSTITUTO DE SEGURIDAD LABORAL_x000a_www.isl.gob.cl_x000a_600 586 9090_x000a_"/>
    <s v="Finalizado con respuesta desfavorable"/>
    <s v="291532"/>
    <x v="0"/>
  </r>
  <r>
    <s v="312012"/>
    <s v="Reclamos"/>
    <s v=""/>
    <s v="Enrique Carrasco B"/>
    <s v="30/05/2022 11:02:46"/>
    <x v="6"/>
    <s v="14/06/2022 12:47:29"/>
    <s v="Preparación y Entrega de Respuesta"/>
    <s v="0"/>
    <s v="15"/>
    <s v="Corridos"/>
    <s v="Jose Luis Rojas Peralta"/>
    <s v="Etapa 3 de 3"/>
    <s v="11/06/2022"/>
    <x v="5"/>
    <s v="14/06/2022"/>
    <s v="30/05/2022"/>
    <s v="4.425.287-2"/>
    <s v=""/>
    <s v="EDUARDO DEL CARMEN FUENTES ECHEVERRIA"/>
    <s v="Hombre"/>
    <s v="Región Metropolitana de Santiago"/>
    <s v="Quinta Normal"/>
    <s v=""/>
    <s v="984502699"/>
    <s v="4.425.287-2"/>
    <s v=""/>
    <s v="EDUARDO DEL CARMEN FUENTES ECHEVERRIA"/>
    <s v="Canal Sucursal"/>
    <s v="tengo lm emitida el 08-04-2022 aun sin pago ya pasaron  30 días y tengo otra que la continua"/>
    <s v="Via Teléfonica"/>
    <s v=""/>
    <s v=""/>
    <s v="984502699"/>
    <s v="CHILE"/>
    <s v="Más de 65"/>
    <s v=""/>
    <s v="Prestaciones económicas: Tiempo de otorgamiento de subsidios"/>
    <s v="Ley"/>
    <s v="Directo en el Organismo Administrador"/>
    <s v="Si"/>
    <s v="Trabajador dependiente protegido"/>
    <s v="Trabajador dependiente protegido"/>
    <s v="Región Metropolitana de Santiago"/>
    <s v="NO"/>
    <s v="Respuesta otorgada vía fono, hoy 13/06/22 siendo las 13.26, del contacto telefónico indica el siguiente correo lorena.fuentesinacap13@gmail.cl, el cual rebota. No existiendo otra instancia, se procede a cerrar caso."/>
    <s v="ID DE RECLAMO: 312012     _x000a_FECHA RESPUESTA: 13/06/2022_x000a__x000a_ _x000a_Estimado Sr_x000a_Eduardo Fuentes Echeverría_x000a_Presente _x000a__x000a_Junto con saludar, a través del presente se da respuesta a su reclamo N° 312012 ingresado mediante nuestro formulario OIRS, referido a pago de beneficio subsidio por incapacidad laboral._x000a__x000a_Este Instituto ha revisado su requerimiento, siendo posible informar que, a la fecha de emisión de esta respuesta, licencias folios 68785605-8 y 69988050-7, que cubren el periodo de subsidio entre el 08/04/2022 y el 07/06/2022, se encuentran canceladas por abono en cuenta rut de fecha 09/06/2022._x000a__x000a_Visto lo anterior, y en concordancia con lo informado telefónicamente, considerando que no existen nuevas licencias emitidas, este Instituto no adeuda nuevos periodos de subsidio._x000a__x000a_Expresamos a usted nuestras disculpas por la situación experimentada, en el retraso del proceso de trabajo,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 _x000a__x000a_ENRIQUE CARRASCO BORGHERESI_x000a_DIRECTOR REGIONAL METROPOLITANO_x000a_INSTITUTO DE SEGURIDAD LABORAL_x000a__x000a__x000a_JLRP"/>
    <s v="Finalizado con respuesta favorable"/>
    <s v="312012"/>
    <x v="0"/>
  </r>
  <r>
    <s v="291528"/>
    <s v="Reclamos"/>
    <s v=""/>
    <s v="Enrique Carrasco B"/>
    <s v="14/05/2022 23:44:07"/>
    <x v="6"/>
    <s v="07/06/2022 14:10:33"/>
    <s v="Preparación y Entrega de Respuesta"/>
    <s v="0"/>
    <s v="23"/>
    <s v="Corridos"/>
    <s v="Jose Luis Rojas Peralta"/>
    <s v="Etapa 3 de 3"/>
    <s v="26/05/2022"/>
    <x v="5"/>
    <s v="07/06/2022"/>
    <s v="14/05/2022"/>
    <s v="18.128.787-k"/>
    <s v=""/>
    <s v="TAMARA IRARRAZAVAL"/>
    <s v="Mujer"/>
    <s v="Región Metropolitana de Santiago"/>
    <s v="Maipú"/>
    <s v="t.irarrazaval.g@gmail.com"/>
    <s v="56999114520"/>
    <s v="18.128.787-K"/>
    <s v=""/>
    <s v="TAMARA IRARRAZAVAL"/>
    <s v="Canal web"/>
    <s v="ME LLEGO COBRO POR ACCIDENTE LABORAL OCURRIDO MARZO 2020, CUANDO SE SUPONE QUE ME ENCUENTRO PROTEGIDA POR EL ISL, PERO AUN ASI ME LLEGO COBRO POR 5577.094 POR ATENCION DE URGENCIA RECIBIDA PARA ESA FECHA Y ADEMAS CON COBRO DE INSUMOS QUE NO SE OCUPARON EN MI CASO"/>
    <s v="Correo Electrónico"/>
    <s v="t.irarrazaval.g@gmail.com"/>
    <s v=""/>
    <s v="56999114520"/>
    <s v="CHILE"/>
    <s v="Entre 25 y 34"/>
    <s v="Universitaria completa"/>
    <s v="Calificación de accidentes y enfermedades profesionales"/>
    <s v="Ley"/>
    <s v="Directo en el Organismo Administrador"/>
    <s v="Si"/>
    <s v="Trabajador independiente protegido"/>
    <s v="Trabajador independiente protegido"/>
    <s v="Región Metropolitana de Santiago"/>
    <s v="NO"/>
    <s v="Respuesta enviada por CRM al correo t.irarrazaval.g@gmail.com"/>
    <s v=""/>
    <s v="Finalizado con respuesta desfavorable"/>
    <s v="291528"/>
    <x v="0"/>
  </r>
  <r>
    <s v="289481"/>
    <s v="Reclamos"/>
    <s v=""/>
    <s v="Marisol Villalobos M"/>
    <s v="08/03/2022 01:00:14"/>
    <x v="7"/>
    <s v="11/03/2022 13:06:36"/>
    <s v="Preparación y Entrega de Respuesta"/>
    <s v="0"/>
    <s v="3"/>
    <s v="Corridos"/>
    <s v="Marisol Del Carmen Villalobos Manquez"/>
    <s v="Etapa 3 de 3"/>
    <s v="20/03/2022"/>
    <x v="9"/>
    <s v="11/03/2022"/>
    <s v="08/03/2022"/>
    <s v="7.046.627-9"/>
    <s v=""/>
    <s v="ivan gutierrez billa"/>
    <s v="Hombre"/>
    <s v="Región de Coquimbo"/>
    <s v="La Serena"/>
    <s v="guti.billa.ivan@gmail.com"/>
    <s v="963472086"/>
    <s v="7.046.627-9"/>
    <s v=""/>
    <s v="ivan gutierrez billa"/>
    <s v="Canal correo físico/postal"/>
    <s v="Buenas Noches. Desde Septiembre a Octubre recibi mensualmente el pago de LM por accidente Laboral y desde Noviembre a la fecha por ISL. Cada mes casi 347 mil pesos pero me falta del periodo entre 1 de Febrero hasta de 13 de Febrero obviamente proporcional. Efectivamente recibi el pago el 14 de Febrero ya que corresponde el calculo del Mes de Enero._x000a_Por favor revisar bien mis antecedentes.Gracias"/>
    <s v="Correo Electrónico"/>
    <s v="guti.billa.ivan@gmail.com"/>
    <s v=""/>
    <s v="963472086"/>
    <s v="CHILE"/>
    <s v="Entre 55 y 64"/>
    <s v="Universitaria in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289481"/>
    <x v="0"/>
  </r>
  <r>
    <s v="312011"/>
    <s v="Reclamos"/>
    <s v=""/>
    <s v="Laura Rojas Cerda"/>
    <s v="30/05/2022 10:21:30"/>
    <x v="6"/>
    <s v="31/05/2022 17:34:13"/>
    <s v="Preparación y Entrega de Respuesta"/>
    <s v="0"/>
    <s v="1"/>
    <s v="Corridos"/>
    <s v="Laura Gabriela Rojas Cerda"/>
    <s v="Etapa 3 de 3"/>
    <s v="11/06/2022"/>
    <x v="6"/>
    <s v="31/05/2022"/>
    <s v="30/05/2022"/>
    <s v="7.335.678-4"/>
    <s v=""/>
    <s v="Maria Eliana Ponce Olivares"/>
    <s v="Mujer"/>
    <s v="Región de Valparaíso"/>
    <s v="Limache"/>
    <s v="sebastianponceponce@gmail.com"/>
    <s v="966374912"/>
    <s v="7.335.678-4"/>
    <s v=""/>
    <s v="Maria Eliana Ponce Olivares"/>
    <s v="Canal web"/>
    <s v="buen día junto cob saludarles, les solicito llamado telefónico para que me puedan explicar por que no se me a pagado el restante de la licencia médica, otorgada el 20 de marzo, ya excedió el tiempo de pago y solo me han brindado información erronea y se han burlado de mi en reiteradas ocasiones."/>
    <s v="Via Teléfonica"/>
    <s v="sebastianponceponce@gmail.com"/>
    <s v=""/>
    <s v="966374912"/>
    <s v="CHILE"/>
    <s v="Más de 65"/>
    <s v="Básica completa o menos"/>
    <s v="Prestaciones económicas: Cálculo de subsidios"/>
    <s v="Ley"/>
    <s v="Directo en el Organismo Administrador"/>
    <s v="No"/>
    <s v="Trabajador dependiente protegido"/>
    <s v="Trabajador dependiente protegido"/>
    <s v="Región de Valparaíso"/>
    <s v="NO"/>
    <s v="Se solicita reliquidación a la unidad de subsidios de nivel central"/>
    <s v="ID DE RECLAMO: 312011_x000a_FECHA RESPUESTA: 31-05-2022_x000a__x000a_Estimada_x000a_Sra. María Ponce Olivares _x000a_Presente_x000a_ Junto con saludar, a través del presente se da respuesta a su reclamo N° 312011 ingresado mediante nuestro formulario OIRS, referido a que recibió un monto menor en el pago de la licencia médica 67674636-6 por 60 días. _x000a_Este Instituto ha revisado su requerimiento, siendo posible informar mediante el presente lo siguiente: se verifica que recibió un monto inferior por la licencia médica por la cual consulta._x000a_Visto lo anterior, informamos a usted que se solicita reliquidación para pagar el saldo pendiente no cancelado por la licencia médica 67674636-6 por 60 días, esta se pagará el día jueves 02-06-2022, la información antes expresada se entregó vía telefónica el día 31-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312011"/>
    <x v="0"/>
  </r>
  <r>
    <s v="312020"/>
    <s v="Reclamos"/>
    <s v=""/>
    <s v="Laura Rojas Cerda"/>
    <s v="30/05/2022 11:37:37"/>
    <x v="6"/>
    <s v="13/06/2022 16:49:41"/>
    <s v="Preparación y Entrega de Respuesta"/>
    <s v="0"/>
    <s v="14"/>
    <s v="Corridos"/>
    <s v="Laura Gabriela Rojas Cerda"/>
    <s v="Etapa 3 de 3"/>
    <s v="11/06/2022"/>
    <x v="5"/>
    <s v="13/06/2022"/>
    <s v="30/05/2022"/>
    <s v="26.365.999-6"/>
    <s v=""/>
    <s v="jhorel jose goncalves alvarez"/>
    <s v="Hombre"/>
    <s v="Región de Valparaíso"/>
    <s v="Viña del Mar"/>
    <s v="jjgoncalves2020@gmail.com"/>
    <s v="964728903"/>
    <s v="26.365.999-6"/>
    <s v=""/>
    <s v="jhorel jose goncalves alvarez"/>
    <s v="Canal web"/>
    <s v="Estimados mi  licencia medica nº 3 069572366-0 aun esta en tramite y por tal motivo no me han pagado, llame y he enviado correo y no he obtenido respuestas.  Espero su pronta revisión y solución a mi solicitud. _x000a_Gracias, feliz día"/>
    <s v="Correo Electrónico"/>
    <s v="jjgoncalves2020@gmail.com"/>
    <s v=""/>
    <s v="964728903"/>
    <s v="VENEZUELA"/>
    <s v="Entre 25 y 34"/>
    <s v="Superior técnica incompleta"/>
    <s v="Prestaciones económicas: Cálculo de subsidios"/>
    <s v="Ley"/>
    <s v="Directo en el Organismo Administrador"/>
    <s v="No"/>
    <s v="Trabajador independiente protegido"/>
    <s v="Trabajador independiente protegido"/>
    <s v="Región de Valparaíso"/>
    <s v="NO"/>
    <s v="Se consulta a Maykol Bazaez quien también maneja antecedentes del caso"/>
    <s v="ID DE RECLAMO: 312020_x000a_FECHA RESPUESTA: 13-06-2022_x000a__x000a_Estimado_x000a_Don Jhorel Goncalves Álvarez_x000a_Presente_x000a_ Junto con saludar, a través del presente se da respuesta a su reclamo N° 312020 ingresado mediante nuestro formulario OIRS, referido a la demora en el pago de la licencia médica 69572366-0. _x000a_Este Instituto ha revisado su requerimiento, siendo posible informar mediante el presente lo siguiente: se verifica que licencia médica por la cual consulta se encuentra tramitada._x000a_Visto lo anterior, informamos a usted que la licencia médica 69572366-0 se encuentra rechazada por parte de nuestra Contraloría médica, debido a que la licencia fue mal emitida y usted aparece con un empleador como trabajador dependiente y no como trabajador independiente, que es su caso. Esta situación se corrige emitiendo una licencia médica de reemplazo, por el mismo periodo pero usted actuando como empleador debido a su categoría de trabajador independiente dueño de empresa. La situación antes expresada ya ocurrió, ya que se emitió la nueva licencia 08-06-2022, la cual encuentra a la espera de ser aprobada por nuestra contraloría médic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312020"/>
    <x v="0"/>
  </r>
  <r>
    <s v="291542"/>
    <s v="Reclamos"/>
    <s v=""/>
    <s v="Laura Rojas Cerda"/>
    <s v="16/05/2022 10:21:03"/>
    <x v="6"/>
    <s v="23/05/2022 17:13:58"/>
    <s v="Preparación y Entrega de Respuesta"/>
    <s v="0"/>
    <s v="7"/>
    <s v="Corridos"/>
    <s v="Laura Gabriela Rojas Cerda"/>
    <s v="Etapa 3 de 3"/>
    <s v="28/05/2022"/>
    <x v="6"/>
    <s v="23/05/2022"/>
    <s v="16/05/2022"/>
    <s v="16.739.401-9"/>
    <s v=""/>
    <s v="Hugo felipe ramirez ramirez"/>
    <s v="Hombre"/>
    <s v="Región de Valparaíso"/>
    <s v="Quintero"/>
    <s v="pipe69102@hotmail.com"/>
    <s v="973914005"/>
    <s v="16.739.401-9"/>
    <s v=""/>
    <s v="Hugo felipe ramirez ramirez"/>
    <s v="Canal web"/>
    <s v="Buenos dias, mi reclamo va dirigido a la demora de mi licencia media la cual se encuentra entancada sin poder percibir él pago de esta, he ahogado las instancias pertinentes, sin mayor exito, mi rut es 16.739.401-9, hugo ramirez es mi nombre es una licencia de 21 dias por la que estoy consultando, de ante mano muchas gracias"/>
    <s v="Correo Electrónico"/>
    <s v="pipe69102@hotmail.com"/>
    <s v=""/>
    <s v="973914005"/>
    <s v="CHILE"/>
    <s v="Entre 25 y 34"/>
    <s v="Media completa"/>
    <s v="Prestaciones económicas: Cálculo de subsidios"/>
    <s v="Ley"/>
    <s v="Directo en el Organismo Administrador"/>
    <s v="No"/>
    <s v="Trabajador dependiente protegido"/>
    <s v="Trabajador dependiente protegido"/>
    <s v="Región de Valparaíso"/>
    <s v="NO"/>
    <s v="Se consulta a la unidad de subsidios regional "/>
    <s v="ID DE RECLAMO: 291542_x000a_FECHA RESPUESTA: 22-05-2022_x000a__x000a_Estimado_x000a_Don Hugo Ramírez Ramírez_x000a_Presente_x000a_ Junto con saludar, a través del presente se da respuesta a su reclamo N° 291542 ingresado mediante nuestro formulario OIRS, referido a la demora en el pago de la licencia médica folio 68376150-8._x000a_Este Instituto ha revisado su requerimiento, siendo posible informar mediante el presente lo siguiente: se verifica que la licencia médica se encuentra gestionada._x000a_Visto lo anterior, informamos que usted la licencia médica por la cual consulta fue depositada en su Cuenta RUT Banco Estado con fecha 19-05-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MAYCOL GÓMEZ VERGARA_x000a_DIRECCIÓN REGIONAL DE VALPARAÍSO (S)_x000a_INSTITUTO DE SEGURIDAD LABORAL_x000a__x000a_LRC _x000a_"/>
    <s v="Finalizado con respuesta favorable"/>
    <s v="291542"/>
    <x v="0"/>
  </r>
  <r>
    <s v="291543"/>
    <s v="Reclamos"/>
    <s v=""/>
    <s v="Enrique Carrasco B"/>
    <s v="16/05/2022 10:27:49"/>
    <x v="6"/>
    <s v="08/06/2022 15:28:56"/>
    <s v="Preparación y Entrega de Respuesta"/>
    <s v="0"/>
    <s v="23"/>
    <s v="Corridos"/>
    <s v="Jose Luis Rojas Peralta"/>
    <s v="Etapa 3 de 3"/>
    <s v="28/05/2022"/>
    <x v="5"/>
    <s v="08/06/2022"/>
    <s v="16/05/2022"/>
    <s v="26.511.107-6"/>
    <s v=""/>
    <s v="AISKEL LESIBETT SALAS ROMERO"/>
    <s v="Mujer"/>
    <s v="Región Metropolitana de Santiago"/>
    <s v="Lo Prado"/>
    <s v="aiskelsalas25@gmail.com"/>
    <s v="938951150"/>
    <s v="26.511.107-6"/>
    <s v=""/>
    <s v="AISKEL LESIBETT SALAS ROMERO"/>
    <s v="Canal Sucursal"/>
    <s v="TRABAJADORA CONSULTA POR PAGO DE SU LM LA QUE ESTA EMITIDA EL 07-04-2022 Y AUN NO HAY PRONUNCIAMIENTO DE CONTRALORIA , NECESITA DISPONER DE EL SUBSIDIO"/>
    <s v="Correo Electrónico"/>
    <s v="aiskelsalas25@gmail.com"/>
    <s v=""/>
    <s v="938951150"/>
    <s v="VENEZUELA"/>
    <s v="Entre 25 y 3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aiskelsalas25@gmail.com"/>
    <s v=""/>
    <s v="Finalizado con respuesta favorable"/>
    <s v="291543"/>
    <x v="0"/>
  </r>
  <r>
    <s v="289489"/>
    <s v="Reclamos"/>
    <s v=""/>
    <s v="Roberto Quintana Burgos"/>
    <s v="08/03/2022 10:38:09"/>
    <x v="7"/>
    <s v="29/03/2022 12:46:25"/>
    <s v="Preparación y Entrega de Respuesta"/>
    <s v="0"/>
    <s v="21"/>
    <s v="Corridos"/>
    <s v="Cristian Chavez Liempi"/>
    <s v="Etapa 3 de 3"/>
    <s v="20/03/2022"/>
    <x v="9"/>
    <s v="29/03/2022"/>
    <s v="08/03/2022"/>
    <s v="19.286.144-6"/>
    <s v=""/>
    <s v="NICOLE HIDALGO ROJAS"/>
    <s v="Mujer"/>
    <s v="Región de La Araucanía"/>
    <s v="Loncoche"/>
    <s v="hidalgonicole660@gmail.com"/>
    <s v="966921465"/>
    <s v="19.286.144-6"/>
    <s v=""/>
    <s v="NICOLE HIDALGO ROJAS"/>
    <s v="Canal Sucursal"/>
    <s v="Funcionario de informaciones-recaudación, solo quiso emitir un solo bono Dipreca, pudiendo entregar otro bono de Dipreca, se rehusó hacerlo, enviando a otra institución a obtenerlo (andando con niños). Agradeceré no hacer deambular a las personas en este tiempo de pandemia, menos un servicio de salud pública."/>
    <s v="Correo Electrónico"/>
    <s v="hidalgonicole660@gmail.com"/>
    <s v=""/>
    <s v="966921465"/>
    <s v="CHILE"/>
    <s v="Entre 25 y 34"/>
    <s v="Media técnica completa"/>
    <s v="Otros"/>
    <s v="Extra Ley"/>
    <s v="Directo en el Organismo Administrador"/>
    <s v="Si"/>
    <s v="Trabajador no protegido"/>
    <s v="Trabajador no protegido"/>
    <s v="Región de La Araucanía"/>
    <s v="NO"/>
    <s v="Con fecha 29-03-2022, se da respuesta a usuario vía correo electrónico "/>
    <s v="Estimada_x000a_NICOLE HIDALGO ROJAS_x000a_Presente_x000a_Junto con saludar, a través del presente se da respuesta a su reclamo N° 289489, ingresado mediante nuestro_x000a_formulario OIRS, referido a Atención de Público._x000a_Este Instituto ha revisado su requerimiento, siendo posible informar mediante el presente que lamentamos en esta_x000a_oportunidad no ser resolutivos, ya que el reclamo es dirigido a otra Institución, en la cual, no tenemos injerencia,_x000a_ni participación alguna._x000a_Visto lo anterior, indicamos a usted que pueda generar su reclamo a través del MINSAL, a través del siguiente_x000a_link https://oirs.minsal.cl/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89489"/>
    <x v="2"/>
  </r>
  <r>
    <s v="289490"/>
    <s v="Reclamos"/>
    <s v=""/>
    <s v="Felipe Jara A"/>
    <s v="08/03/2022 11:37:05"/>
    <x v="7"/>
    <s v="22/03/2022 16:49:50"/>
    <s v="Preparación y Entrega de Respuesta"/>
    <s v="0"/>
    <s v="14"/>
    <s v="Corridos"/>
    <s v="Maria Monserrat Moreno Calzada"/>
    <s v="Etapa 3 de 3"/>
    <s v="20/03/2022"/>
    <x v="9"/>
    <s v="22/03/2022"/>
    <s v="08/03/2022"/>
    <s v=""/>
    <s v="118030192"/>
    <s v="PATRICIO ARMANDO ALARCON AGUILERA"/>
    <s v="Hombre"/>
    <s v="Región del Maule"/>
    <s v="Teno"/>
    <s v="patitatz.1972@gmail.com"/>
    <s v="987150340"/>
    <s v=""/>
    <s v="118030192"/>
    <s v="PATRICIO ARMANDO ALARCON AGUILERA"/>
    <s v="Canal web"/>
    <s v="Me fui a retiro a contar del día 01 de junio del año 2021, con el grado de Suboficial Mayor de Carabineros y a la fecha no he recibido mi pensión de retiro, llevo casi 6 meses sin sueldo, acarreándome una serie de problemas, entre ellos deuda al banco Estado, bloqueándome mi cuenta corriente, también problemas familiares graves._x000a_He llamado cientos de veces a Dipreca para ver cuando me solucionan el problema, dándome una y otra respuesta por diferentes ejecutivos, no siendo fidedignas. _x000a_Por lo anteriormente expuesto, solicito urgentemente una respuesta a mi problema, y exijo se me cancele los meses adeudados dentro de las 24 horas, debido a problemas económicos graves, que no vale la pena nombrar, porque llevo meses rogando que me paguen mi pensión de retiro y no he recibido ninguna respuesta favorable de parte de ustedes."/>
    <s v="Correo Electrónico"/>
    <s v="patitatz.1972@gmail.com"/>
    <s v=""/>
    <s v="987150340"/>
    <s v="CHILE"/>
    <s v="Entre 45 y 54"/>
    <s v="Media completa"/>
    <s v="Otros"/>
    <s v="Extra Ley"/>
    <s v="Directo en el Organismo Administrador"/>
    <s v="Si"/>
    <s v="Trabajador no protegido"/>
    <s v="Trabajador no protegido"/>
    <s v="Región del Maule"/>
    <s v="NO"/>
    <s v="CARTA RESPUESTA RECLAMO ID N° 289490"/>
    <s v="Estimado_x000a_Patricio Alarcón Aguilera_x000a_Presente_x000a_ _x000a_Junto con saludar, a través del presente se da respuesta a su reclamo N°289490, ingresado mediante nuestro formulario OIRS, referido a  no pago de pensión de retiro._x000a_Este Instituto ha revisado su requerimiento, siendo posible informar mediante el presente lo siguiente: analizando su situación, que dice relación con el no pago de pensión por retiro de Carabineros, cumplo con informar que, el Instituto de Seguridad Laboral, no cubre pensiones, ni accidentes o enfermedades profesionales a su Institución, ya que, Carabineros de Chile,  pertenece a DIPRECA, por lo tanto es ahí donde debe efectuar su reclamo.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490"/>
    <x v="2"/>
  </r>
  <r>
    <s v="328402"/>
    <s v="Reclamos"/>
    <s v=""/>
    <s v="Enrique Carrasco B"/>
    <s v="29/09/2022 13:58:25"/>
    <x v="5"/>
    <s v="12/10/2022 09:44:20"/>
    <s v="Preparación y Entrega de Respuesta"/>
    <s v="0"/>
    <s v="12"/>
    <s v="Corridos"/>
    <s v="Jose Luis Rojas Peralta"/>
    <s v="Etapa 3 de 3"/>
    <s v="11/10/2022"/>
    <x v="8"/>
    <s v="12/10/2022"/>
    <s v="29/09/2022"/>
    <s v=""/>
    <s v="66525678"/>
    <s v="Juan Oyarce Sepulveda"/>
    <s v="Hombre"/>
    <s v="Región Metropolitana de Santiago"/>
    <s v="Lo Barnechea"/>
    <s v="marceyazigi@hotmail.com"/>
    <s v="997936891"/>
    <s v="6.652.567-8"/>
    <s v=""/>
    <s v="Juan Oyarce"/>
    <s v="Canal telefónico"/>
    <s v="Después de mi accidente con fecha 04 de abril del 2022 he presentado 6 licencias,  con todas he tenido algún problema, pero ahora la número seis fue rechazada y no entiendo porque, ya que estoy siendo atendido por la ACHS y ellos determinan el tiempo de recuperación de mis lesiones, no soy yo el que define el tiempo de reposo.  Lamentablemente no hay con quien conversar y los tiempos de reposición no corresponden a mi realidad del día a día y el pago de mis obligaciones,  necesito saber cuales son los pasos a seguir y poder solucionar esta grave situación que me afecta."/>
    <s v="Correo Electrónico"/>
    <s v="marceyazigi@hotmail.com"/>
    <s v=""/>
    <s v="997936891"/>
    <s v="CHILE"/>
    <s v="Más de 65"/>
    <s v="Superior técnica completa"/>
    <s v="Prestaciones económicas: Cálculo de subsidios"/>
    <s v="Ley"/>
    <s v="Directo en el Organismo Administrador"/>
    <s v="No"/>
    <s v="Trabajador dependiente protegido"/>
    <s v="Trabajador dependiente protegido"/>
    <s v="Región Metropolitana de Santiago"/>
    <s v="NO"/>
    <s v="Respuesta enviada por CRM al correo marceyazigi@hotmail.com"/>
    <s v=""/>
    <s v="Finalizado con respuesta favorable"/>
    <s v="328402"/>
    <x v="0"/>
  </r>
  <r>
    <s v="291548"/>
    <s v="Reclamos"/>
    <s v=""/>
    <s v="Enrique Carrasco B"/>
    <s v="16/05/2022 11:17:02"/>
    <x v="6"/>
    <s v="31/05/2022 12:15:52"/>
    <s v="Preparación y Entrega de Respuesta"/>
    <s v="0"/>
    <s v="15"/>
    <s v="Corridos"/>
    <s v="Jose Luis Rojas Peralta"/>
    <s v="Etapa 3 de 3"/>
    <s v="28/05/2022"/>
    <x v="6"/>
    <s v="31/05/2022"/>
    <s v="16/05/2022"/>
    <s v="9.429.646-3"/>
    <s v=""/>
    <s v="MAGDA ISIS BECERRA CABRERA"/>
    <s v="Mujer"/>
    <s v="Región Metropolitana de Santiago"/>
    <s v="Maipú"/>
    <s v="magdaisisbecerra@yahoo.es"/>
    <s v="963120497"/>
    <s v="9.429.646-3"/>
    <s v=""/>
    <s v="MAGDA ISIS BECERRA CABRERA"/>
    <s v="Canal Sucursal"/>
    <s v="RECLAMO POR NO TENER RECEPCIÓN DE CARTA CERTIFICADA SOBRE MI RECA , LA DIRECCIÓN PARTICULAR ESTA INCORRECTA  Y EL SERVICIO DE CORREOS DE CHILE INDICA ENTREGA UNA COPIA A MI EMPLEADOR LO QUE EN  LA LISTA ADJUNTA DE ENTREGA NO APARECE  POR TANTO EL SERVICIO MIENTE."/>
    <s v="Correo Electrónico"/>
    <s v="magdaisisbecerra@yahoo.es"/>
    <s v=""/>
    <s v="963120497"/>
    <s v="CHILE"/>
    <s v="Entre 55 y 64"/>
    <s v="Universitaria completa"/>
    <s v="Calificación de accidentes y enfermedades profesionales"/>
    <s v="Ley"/>
    <s v="Directo en el Organismo Administrador"/>
    <s v="Si"/>
    <s v="Trabajador dependiente protegido"/>
    <s v="Trabajador dependiente protegido"/>
    <s v="Región Metropolitana de Santiago"/>
    <s v="NO"/>
    <s v="Respuesta enviada por CRM al correo magdaisisbecerra@yahoo.es"/>
    <s v=""/>
    <s v="Finalizado con respuesta favorable"/>
    <s v="291548"/>
    <x v="0"/>
  </r>
  <r>
    <s v="326365"/>
    <s v="Reclamos"/>
    <s v=""/>
    <s v="Enrique Carrasco B"/>
    <s v="24/08/2022 20:18:05"/>
    <x v="2"/>
    <s v="29/08/2022 12:33:02"/>
    <s v="Preparación y Entrega de Respuesta"/>
    <s v="0"/>
    <s v="4"/>
    <s v="Corridos"/>
    <s v="Jose Luis Rojas Peralta"/>
    <s v="Etapa 3 de 3"/>
    <s v="05/09/2022"/>
    <x v="2"/>
    <s v="29/08/2022"/>
    <s v="24/08/2022"/>
    <s v="20.034.896-6"/>
    <s v=""/>
    <s v="estefania Herrera"/>
    <s v="Mujer"/>
    <s v="Región Metropolitana de Santiago"/>
    <s v="Renca"/>
    <s v="estefaniascarletth85@gmail.com"/>
    <s v="940442482"/>
    <s v="20.034.896-6"/>
    <s v=""/>
    <s v="estefania Herrera"/>
    <s v="Canal correo físico/postal"/>
    <s v="Hola quiero hacer un reclamo para banco estado por mi cuenta de ahorro estudio quiero sacar el dinero como puedo sacarlo quiero que me den una solución"/>
    <s v="Correo Electrónico"/>
    <s v="estefaniascarletth85@gmail.com"/>
    <s v=""/>
    <s v="940442482"/>
    <s v="CHILE"/>
    <s v="Entre 18 y 24 años"/>
    <s v="Media técnica completa"/>
    <s v="Otros"/>
    <s v="Extra Ley"/>
    <s v="Directo en el Organismo Administrador"/>
    <s v="No"/>
    <s v="otro"/>
    <s v="otro"/>
    <s v="Región Metropolitana de Santiago"/>
    <s v="NO"/>
    <s v="Respuesta Enviada por CRM al correo estefaniascarletth85@gmail.com"/>
    <s v=""/>
    <s v="Finalizado con respuesta desfavorable"/>
    <s v="326365"/>
    <x v="2"/>
  </r>
  <r>
    <s v="291550"/>
    <s v="Reclamos"/>
    <s v=""/>
    <s v="Marisol Villalobos M"/>
    <s v="16/05/2022 11:36:26"/>
    <x v="6"/>
    <s v="20/05/2022 12:54:12"/>
    <s v="Preparación y Entrega de Respuesta"/>
    <s v="0"/>
    <s v="4"/>
    <s v="Corridos"/>
    <s v="Marisol Del Carmen Villalobos Manquez"/>
    <s v="Etapa 3 de 3"/>
    <s v="28/05/2022"/>
    <x v="6"/>
    <s v="20/05/2022"/>
    <s v="16/05/2022"/>
    <s v=""/>
    <s v="117235041"/>
    <s v="mabel lagunas gomez"/>
    <s v="Mujer"/>
    <s v="Región de Coquimbo"/>
    <s v="Ovalle"/>
    <s v="mabel@sumagestion.cl"/>
    <s v="983616147"/>
    <s v=""/>
    <s v="101054306"/>
    <s v="ROBERTO ARMANDO ANGEL ANGEL"/>
    <s v="Canal web"/>
    <s v="ESTIMADOS DON ARMANDO A PRESENTADO DOS LICENCIAS MEDICAS  LA PRIMERA CON FECHA 29 DE MARXO 2022 POR ACCIDENTE DE TRABAJO SE TRAMITO Y LA SEGUNDA CON FECHA 28 DE ABRIL 2022 Y HASTA LA FECHA NO HAY PRONUNCIACION DE NINGUNA DE LAS DOS LICENCIAS PARA PAGO SE HA LLAMADO Y ENVIADO CORREO ELECTROCNICO Y NO ME HAN DADO FECHA DE PAGO ES UN MES Y MEDIO YA Y EL SEÑOR NECESITA SU PAGO DE LICENCIA"/>
    <s v="Correo Electrónico"/>
    <s v="mabel@sumagestion.cl"/>
    <s v=""/>
    <s v="983616147"/>
    <s v="CHILE"/>
    <s v="Entre 55 y 64"/>
    <s v="Media completa"/>
    <s v="Prestaciones económicas: Cálculo de subsidios"/>
    <s v="Ley"/>
    <s v="Directo en el Organismo Administrador"/>
    <s v="No"/>
    <s v="Trabajador dependiente protegido"/>
    <s v="Trabajador dependiente protegido"/>
    <s v="Región de Coquimbo"/>
    <s v="NO"/>
    <s v="Se da respuesta"/>
    <s v=""/>
    <s v="Finalizado con respuesta favorable"/>
    <s v="291550"/>
    <x v="0"/>
  </r>
  <r>
    <s v="326366"/>
    <s v="Reclamos"/>
    <s v=""/>
    <s v="PATRICIA ANGELICA ACUñA BARRIGA"/>
    <s v="24/08/2022 20:19:07"/>
    <x v="2"/>
    <s v="22/09/2022 13:32:26"/>
    <s v="Preparación y Entrega de Respuesta"/>
    <s v="0"/>
    <s v="28"/>
    <s v="Corridos"/>
    <s v="Patricia Angelica Acuña Barriga"/>
    <s v="Etapa 3 de 3"/>
    <s v="05/09/2022"/>
    <x v="7"/>
    <s v="22/09/2022"/>
    <s v="24/08/2022"/>
    <s v="16.897.007-2"/>
    <s v=""/>
    <s v="edgardo alvarez"/>
    <s v="Hombre"/>
    <s v="Región del Biobío"/>
    <s v="Tomé"/>
    <s v="edgalvarezgonzalez@gmail.com"/>
    <s v="949824288"/>
    <s v="16.897.007-2"/>
    <s v=""/>
    <s v="edgardo alvarez"/>
    <s v="Canal web"/>
    <s v="Tuve licencia médica por accidente de trayecto desde noviembre 2021 hasta Junio 2022, donde en dos meses no he tenido pago de mis cotizaciones de AFP, corresponiente al mes de Enero 2022 y Abril 2022. Favor regularizar pago."/>
    <s v="Correo Electrónico"/>
    <s v="edgalvarezgonzalez@gmail.com"/>
    <s v=""/>
    <s v="949824288"/>
    <s v="CHILE"/>
    <s v="Entre 35 y 44"/>
    <s v="Universitaria completa"/>
    <s v="Recaudación de cotizaciones"/>
    <s v="Ley"/>
    <s v="Directo en el Organismo Administrador"/>
    <s v="Si"/>
    <s v="Trabajador independiente protegido"/>
    <s v="Trabajador independiente protegido"/>
    <s v="Región del Biobío"/>
    <s v="NO"/>
    <s v="Se cierra caso hoy 22/09 y se sube respaldo respuesta a CRM."/>
    <s v=""/>
    <s v="Finalizado con respuesta favorable"/>
    <s v="326366"/>
    <x v="0"/>
  </r>
  <r>
    <s v="291551"/>
    <s v="Reclamos"/>
    <s v=""/>
    <s v="Laura Rojas Cerda"/>
    <s v="16/05/2022 11:38:46"/>
    <x v="6"/>
    <s v="27/05/2022 10:06:20"/>
    <s v="Preparación y Entrega de Respuesta"/>
    <s v="0"/>
    <s v="10"/>
    <s v="Corridos"/>
    <s v="Yulissa Margarett Galvez Alegria"/>
    <s v="Etapa 3 de 3"/>
    <s v="28/05/2022"/>
    <x v="6"/>
    <s v="27/05/2022"/>
    <s v="16/05/2022"/>
    <s v="16.228.412-6"/>
    <s v=""/>
    <s v="David Arias"/>
    <s v="Hombre"/>
    <s v="Región de Valparaíso"/>
    <s v="La Ligua"/>
    <s v="davidariasarias1986@hotmail.com"/>
    <s v="961272732"/>
    <s v="16.228.412-6"/>
    <s v=""/>
    <s v="David Arias"/>
    <s v="Canal web"/>
    <s v="Buenos días, dejo mi reclamo por la poca información mala atención y poca empatía al momento de llamar al call center, hoy llame preguntando por el pago de mi licencia medica N°68467875-2 con fecha 02 de abril 2022, la cual me indican que aun esta en contraloría y que debo llamar en 7 días mas para saber nueva información, le consulto si puedo llamar o hacer algo para agilizar el pago, pero la única solución que me dan es que coloque un reclamo, como es posible que esta sea la solución? necesito información para saber porque sigue en contraloría, si es que falta algún documento, si es que se puede apelar o algo y que recibo pues nada. Pésima la atención, mi licencia sigue pendiente de pago hace mas 45 días y ahora se ingreso otra a principio de mes por 30 días mas, que tengo que esperar que se junte otra mas para recibir el pago, Favor necesito una respuesta coherente y no si te gusta bien y sino también, que fue lo que me dejaron ver hoy como respuesta."/>
    <s v="Correo Electrónico"/>
    <s v="davidariasarias1986@hotmail.com"/>
    <s v=""/>
    <s v="961272732"/>
    <s v="CHILE"/>
    <s v="Entre 35 y 44"/>
    <s v="Media incompleta"/>
    <s v="Prestaciones económicas: Cálculo de subsidios"/>
    <s v="Ley"/>
    <s v="Directo en el Organismo Administrador"/>
    <s v="No"/>
    <s v="Trabajador dependiente protegido"/>
    <s v="Trabajador dependiente protegido"/>
    <s v="Región de Valparaíso"/>
    <s v="NO"/>
    <s v="Se toma contacto con el área de subsidios y con Contraloría médica para que den una respuesta."/>
    <s v=""/>
    <s v="Finalizado con respuesta favorable"/>
    <s v="291551"/>
    <x v="0"/>
  </r>
  <r>
    <s v="289499"/>
    <s v="Reclamos"/>
    <s v=""/>
    <s v="Enrique Carrasco B"/>
    <s v="08/03/2022 13:13:46"/>
    <x v="7"/>
    <s v="11/03/2022 12:14:13"/>
    <s v="Preparación y Entrega de Respuesta"/>
    <s v="0"/>
    <s v="2"/>
    <s v="Corridos"/>
    <s v="Rodrigo Perez Flores"/>
    <s v="Etapa 3 de 3"/>
    <s v="20/03/2022"/>
    <x v="9"/>
    <s v="11/03/2022"/>
    <s v="08/03/2022"/>
    <s v="8.099.489-3"/>
    <s v=""/>
    <s v="Erika Pino Ramos"/>
    <s v="Mujer"/>
    <s v="Región Metropolitana de Santiago"/>
    <s v="La Florida"/>
    <s v="erika.pino@corpi.cl"/>
    <s v="995338633"/>
    <s v="8.099.489-3"/>
    <s v=""/>
    <s v="Erika Pino Ramos"/>
    <s v="Canal web"/>
    <s v="no puedo completar el &quot;Formulario de Asociación de Usuario (Representante) y Empresa&quot; porque no funciona la lista desplegable de Región. Lo intenté en distintos equipos y navegadores, sin éxito. _x000a_Este hecho me ha obligado a recurrir a la atención por video llamada, pero no me resuelve el problema del registro mencionado."/>
    <s v="Correo Electrónico"/>
    <s v="erika.pino@corpi.cl"/>
    <s v=""/>
    <s v="995338633"/>
    <s v="CHILE"/>
    <s v="Entre 55 y 64"/>
    <s v="Universitaria completa"/>
    <s v="Otros"/>
    <s v="Ley"/>
    <s v="Directo en el Organismo Administrador"/>
    <s v="No"/>
    <s v="Trabajador no protegido"/>
    <s v="Trabajador no protegido"/>
    <s v="Región Metropolitana de Santiago"/>
    <s v="NO"/>
    <s v="se orientará respectoa  asociación; se informa que no puede cotizar como depnediente de su empresa"/>
    <s v=""/>
    <s v="Finalizado con respuesta desfavorable"/>
    <s v="289499"/>
    <x v="0"/>
  </r>
  <r>
    <s v="326372"/>
    <s v="Reclamos"/>
    <s v=""/>
    <s v="Minerva Castañeda M"/>
    <s v="25/08/2022 09:06:47"/>
    <x v="2"/>
    <s v="20/10/2022 16:20:48"/>
    <s v="Preparación y Entrega de Respuesta"/>
    <s v="0"/>
    <s v="56"/>
    <s v="Corridos"/>
    <s v="Cristian Chavez Liempi"/>
    <s v="Etapa 3 de 3"/>
    <s v="06/09/2022"/>
    <x v="8"/>
    <s v="20/10/2022"/>
    <s v="25/08/2022"/>
    <s v="14.563.011-8"/>
    <s v=""/>
    <s v="CECILIA RIVAS CERDA"/>
    <s v="Mujer"/>
    <s v="Región de La Araucanía"/>
    <s v="Villarrica"/>
    <s v="cecyrivas@yahoo.com"/>
    <s v="968480768"/>
    <s v="14.563.011-8"/>
    <s v=""/>
    <s v="CECILIA RIVAS CERDA"/>
    <s v="Canal web"/>
    <s v="En atención a mi patología de origen laboral por enfermedad profesional Siniestro 973467, quiero evidenciar la negligencia que el Instituto de Seguridad Laboral tiene para sus pacientes, ya que actualmente me encuentro recibiendo atenciones médicas que no cumplen en tiempo ni forma, mi patología es de salud mental, se me deriva a ACHS para atenciones con Psiquiatra, comenzando los problemas, ya que según ellos me habrían citado por teléfono y no tengo registros de llamadas, dejando estipulado en sus registros que yo no conteste, situación totalmente falsa (exijo registros de llamadas), posteriormente debo acudir a ISL Villarrica por una declaración jurada (carta de compromiso), la cual, siento que no corresponde porque yo si cumplí con mis responsabilidades, y que un prestador medico se desligue lo encuentro una burla; posteriormente, se concreta cita médica, pero por agenda medica del psiquiatra, se  me derivan a otro médico PSQ., con fecha, 02-07-2022. Psiquiatra al cual se me deriva no atendía pacientes ISL, por consiguiente, se me deriva a médico general el día 06-07-2022, solo para emisión de licencias, con fecha 12-07-2022, se me agenda con otro psiquiatra en edificio Dinamarca, quien no tenía los antecedentes de mi caso, lo cual, considero una falta grave y negligencia inexcusable, finalmente PSQ., no me atiende ya que no tiene mayores antecedentes que los aportados por mi persona, producto de esta situación, posteriormente me citaron por telemedicina 18-07-2022, tercer psiquiatra, tampoco tenía mis antecedentes, además, en esta modalidad de consulta médica, jamás se me informo que debía estar de manera presencial en sucursal ACHS Villarrica, error administrativo grave, ya que me llaman de última hora, y mi domicilio es sector rural._x000a__x000a_Por lo anteriormente expuesto, solicito revisión de mi situación, ya que todos esto problemas generaron un retroceso en mi recuperación, ya que el tratamiento y los trámites administrativos han sido negligentes y precarios, entiendo que todos estos errores son del prestador medico en convenio, pero no exculpo a ustedes de su responsabilidad en el seguimiento y vigilancia respecto de estas anomalías, que de seguro no son hechos aislados, donde ustedes debieran fiscalizar de manera rigurosa y velar por la oportunidad y calidad de la atención._x000a__x000a_Finalmente, solicito priorizar mi situación expuesta, ya que necesito recuperarme lo más pronto posible para volver a mi lugar de trabajo, ya que producto de todas estas situaciones, incluso en una citación en el retorno a mi domicilio tuve un accidente con mi auto y ustedes no se hacen responsable de esas situaciones, es por ello, que requiero recuperarme lo más pronto posible para evitar viajes desagradables por citaciones sin resolutividad."/>
    <s v="Correo Electrónico"/>
    <s v="cecyrivas@yahoo.com"/>
    <s v=""/>
    <s v="968480768"/>
    <s v="CHILE"/>
    <s v="Entre 35 y 44"/>
    <s v="Universitaria completa"/>
    <s v="Prestaciones médicas: Atención ambulatoria"/>
    <s v="Ley"/>
    <s v="Directo en el Organismo Administrador"/>
    <s v="Si"/>
    <s v="Trabajador dependiente protegido"/>
    <s v="Trabajador dependiente protegido"/>
    <s v="Región de La Araucanía"/>
    <s v="SI"/>
    <s v="con fecha 31-08-2022 se envia a Salud laboral reclamo para solicitar informacion _x000a_con fecha 15-09-2022, se termina de enviar en completitud informacion_x000a_con fecha 21-09-2022 se solicita mayor informacion ya que se agrega a reclamo el  ID 327240_x000a_con fecha 26-09-2022 se envía propuesta de respuesta de reclamos con VB de unidad laboral con fecha 28-09-2022_x000a_con fecha 29-09-2022 se envía solicitud de VB a DR_x000a_con fecha 18-10-2022 se da VB°_x000a_con fecha 20-10-2022 se da respuesta a usuario vía correo electrónico "/>
    <s v="Estimada_x000a_CECILIA LILIAN RIVAS CERDA_x000a_Presente_x000a_Junto con saludar, a través del presente se da respuesta a sus reclamos N° 326372 y 327240 ingresado mediante_x000a_nuestro formulario OIRS, referido a prestaciones médicas._x000a_Este Instituto ha revisado su requerimiento, siendo posible informar mediante el presente lo siguiente:_x000a_Se procedió a solicitar información a prestador médico, visto los antecedentes, podemos informar respecto a_x000a_siniestro 973467, en base a historial clínico, se detectaron insuficiencias administrativas en su proceso de_x000a_enfermedad profesional, respectivamente en agendamiento de horas con especialistas, por lo que, solicitamos las_x000a_disculpas correspondientes, situaciones que fueron subsanadas, reiterando al prestador la prolijidad en su actuar_x000a_en estos procesos._x000a_Por otra parte, en atención por diagnósticos clínicos, podemos mencionar que los diagnósticos de origen laboral,_x000a_fueron tratados bajo la cobertura de la ley de accidentes del trabajo y enfermedades profesionales, señalar, que,_x000a_en proceso de otorgamiento de prestaciones médicas, fue detectada patología de origen no laboral, el cual, fue_x000a_analizado y ratificado por médico del trabajo de este Instituto, por lo tanto, se procedió a informar situación a_x000a_usted mediante oficio, siendo derivada a atenciones médicas por su previsión, cabe señalar, que se procede al cese_x000a_total de atenciones por este diagnóstico, procediendo a lo establecido en la normativa legal vigente._x000a_Por lo anterior, de requerir antecedentes clínicos pueden ser solicitados por ley de transparencia, o bien, a través_x000a_de nuestro prestador médico de acuerdo a lo establecido en la ley derechos y deberes de las personas en relación_x000a_con acciones vinculadas a su atención de salud (Ley N°20.584)_x000a_Respecto de EPICRISIS señalada, este instituto de acuerdo a procedimientos internos, gestiona el alta laboral o_x000a_alta médica establecidos por ley, según sea su condición clínica, la cual, de acuerdo a lo informado por unidad_x000a_correspondiente, además de la información entregada por profesional médico tratante, será formalizada a través_x000a_de oficio para su respaldo correspondiente._x000a_Señalar que, respecto a accidente sufrido en su proceso de recuperación, se establece que, para estos casos,_x000a_corresponde a este Organismo Administrador, la cobertura de toda lesión que pueda ser originada en el trayecto a_x000a_prestadores médicos en su proceso de recuperabilidad._x000a_Visto lo anterior, indicamos a usted que, de acuerdo a evaluación médica, y medidas de adecuación desarrolladas_x000a_por su empleador, cumple los criterios para su reincorporación a su lugar de trabajo_x000a_En consecuencia, este Instituto ha brindado la cobertura a sus patologías de origen laboral, lamentamos las_x000a_situaciones presentadas en su proceso de recuperación, las cuales, fueron subsanadas por este Instituto._x000a_Expresamos a usted nuestras disculpas por la situación experimentada, y solicitamos su comprensión frente a las_x000a_eventuales molestias que esto pudo haberle provocado. Como institución, seguiremos "/>
    <s v="Finalizado con respuesta desfavorable"/>
    <s v="326372"/>
    <x v="0"/>
  </r>
  <r>
    <s v="291557"/>
    <s v="Reclamos"/>
    <s v=""/>
    <s v="Laura Rojas Cerda"/>
    <s v="16/05/2022 12:36:38"/>
    <x v="6"/>
    <s v="23/05/2022 17:10:36"/>
    <s v="Preparación y Entrega de Respuesta"/>
    <s v="0"/>
    <s v="7"/>
    <s v="Corridos"/>
    <s v="Laura Gabriela Rojas Cerda"/>
    <s v="Etapa 3 de 3"/>
    <s v="28/05/2022"/>
    <x v="6"/>
    <s v="23/05/2022"/>
    <s v="16/05/2022"/>
    <s v="8.939.755-3"/>
    <s v=""/>
    <s v="MARIA GEMA PAVEZ PEREZ"/>
    <s v="Mujer"/>
    <s v="Región de Valparaíso"/>
    <s v="Valparaíso"/>
    <s v="mgepaperez@gmail.com"/>
    <s v="993463774"/>
    <s v="8.939.755-3"/>
    <s v=""/>
    <s v="MARIA GEMA PAVEZ PEREZ"/>
    <s v="Canal web"/>
    <s v="incumplimiento de pago de licencias"/>
    <s v="Correo Electrónico"/>
    <s v="mgepaperez@gmail.com"/>
    <s v=""/>
    <s v="993463774"/>
    <s v="CHILE"/>
    <s v="Entre 55 y 64"/>
    <s v="Superior técnica completa"/>
    <s v="Prestaciones económicas: Cálculo de subsidios"/>
    <s v="Ley"/>
    <s v="Directo en el Organismo Administrador"/>
    <s v="No"/>
    <s v="Trabajador dependiente protegido"/>
    <s v="Trabajador dependiente protegido"/>
    <s v="Región de Valparaíso"/>
    <s v="NO"/>
    <s v="Se consulta a la unidad de subsidios regional"/>
    <s v="ID DE RECLAMO: 291557_x000a_FECHA RESPUESTA: 23-05-2022_x000a__x000a_Estimada_x000a_Sra. María Pavez Pérez_x000a_Presente_x000a_ Junto con saludar, a través del presente se da respuesta a su reclamo N° 291557 ingresado mediante nuestro formulario OIRS, referido a la demora en el pago de la licencia médica 68478615-6._x000a_Este Instituto ha revisado su requerimiento, siendo posible informar mediante el presente lo siguiente: se verifica que la licencia médica se encuentra gestionada._x000a_Visto lo anterior, informamos que usted la licencia médica por la cual consulta fue depositada en su Cuenta RUT Banco Estado con fecha 20-05-2022, estando pendiente de pago licencia médica 70513428-6 por 30 días para cual fue emitida el 19-05-2022 y se encuentra gestionada en pre-contralorí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 (S)_x000a_INSTITUTO DE SEGURIDAD LABORAL_x000a__x000a_LRC _x000a__x000a__x000a_"/>
    <s v="Finalizado con respuesta favorable"/>
    <s v="291557"/>
    <x v="0"/>
  </r>
  <r>
    <s v="291553"/>
    <s v="Reclamos"/>
    <s v=""/>
    <s v="Enrique Carrasco B"/>
    <s v="16/05/2022 11:55:38"/>
    <x v="6"/>
    <s v="07/06/2022 14:16:00"/>
    <s v="Preparación y Entrega de Respuesta"/>
    <s v="0"/>
    <s v="22"/>
    <s v="Corridos"/>
    <s v="Jose Luis Rojas Peralta"/>
    <s v="Etapa 3 de 3"/>
    <s v="28/05/2022"/>
    <x v="5"/>
    <s v="07/06/2022"/>
    <s v="16/05/2022"/>
    <s v="9.401.850-1"/>
    <s v=""/>
    <s v="Jannette Osorio valiente"/>
    <s v="Mujer"/>
    <s v="Región Metropolitana de Santiago"/>
    <s v="Conchalí"/>
    <s v="marialicia_22@hotmail.com"/>
    <s v="932558977"/>
    <s v="9.401.850-1"/>
    <s v=""/>
    <s v="Jannette Osorio valiente"/>
    <s v="Canal web"/>
    <s v="Me atendí por enfermedad laboral lacual salió rechazada estuve en terapia me asignaron dos licencias. Folio _x000a_69016359-4_x000a_69739440-0_x000a_Las cuales aún no an Sido canceladas ni  pronunciadas _x000a_Nesecito una solución"/>
    <s v="Correo Electrónico"/>
    <s v="marialicia_22@hotmail.com"/>
    <s v=""/>
    <s v="932558977"/>
    <s v="CHILE"/>
    <s v="Entre 55 y 64"/>
    <s v="Media incompleta"/>
    <s v="Prestaciones económicas: Cálculo de subsidios"/>
    <s v="Ley"/>
    <s v="Directo en el Organismo Administrador"/>
    <s v="Si"/>
    <s v="Trabajador dependiente protegido"/>
    <s v="Trabajador dependiente protegido"/>
    <s v="Región Metropolitana de Santiago"/>
    <s v="NO"/>
    <s v="Respuesta enviada por CRM al correo marialicia_22@hotmail.com"/>
    <s v=""/>
    <s v="Finalizado con respuesta favorable"/>
    <s v="291553"/>
    <x v="0"/>
  </r>
  <r>
    <s v="326370"/>
    <s v="Reclamos"/>
    <s v=""/>
    <s v="Enrique Carrasco B"/>
    <s v="25/08/2022 02:42:37"/>
    <x v="2"/>
    <s v="29/08/2022 12:45:22"/>
    <s v="Preparación y Entrega de Respuesta"/>
    <s v="0"/>
    <s v="4"/>
    <s v="Corridos"/>
    <s v="Jose Luis Rojas Peralta"/>
    <s v="Etapa 3 de 3"/>
    <s v="06/09/2022"/>
    <x v="2"/>
    <s v="29/08/2022"/>
    <s v="25/08/2022"/>
    <s v="26.534.920-k"/>
    <s v=""/>
    <s v="Jhonny Alvarez"/>
    <s v="Hombre"/>
    <s v="Región Metropolitana de Santiago"/>
    <s v="San Miguel"/>
    <s v="jhonnya1612@gmail.com"/>
    <s v="974450837"/>
    <s v="26.534.920-k"/>
    <s v=""/>
    <s v="Jhonny Alvarez"/>
    <s v="Canal web"/>
    <s v="Quiero saber porque el pago de mis licencias médicas es por un monto de 700 mil pesos y tanto, si mis ingresos estaban sobre los 900 mil pesos. Por favor necesito me aclaren de la manera más trasparente posible. Como ya les dije mis ingresos estaban por encima del pago que vengo percibiendo desde el día 1 de mi accidente de trayecto. _x000a__x000a_Gracias de antemano."/>
    <s v="Correo Electrónico"/>
    <s v="jhonnya1612@gmail.com"/>
    <s v=""/>
    <s v="974450837"/>
    <s v="VENEZUELA"/>
    <s v="Entre 25 y 34"/>
    <s v="Universitaria completa"/>
    <s v="Prestaciones económicas: Cálculo de subsidios"/>
    <s v="Ley"/>
    <s v="Directo en el Organismo Administrador"/>
    <s v="No"/>
    <s v="Trabajador independiente protegido"/>
    <s v="Trabajador independiente protegido"/>
    <s v="Región Metropolitana de Santiago"/>
    <s v="NO"/>
    <s v="Respuesta Enviada por CRM al correo jhonnya1612@gmail.com"/>
    <s v=""/>
    <s v="Finalizado con respuesta favorable"/>
    <s v="326370"/>
    <x v="0"/>
  </r>
  <r>
    <s v="291564"/>
    <s v="Reclamos"/>
    <s v=""/>
    <s v="Laura Rojas Cerda"/>
    <s v="16/05/2022 16:08:10"/>
    <x v="6"/>
    <s v="03/06/2022 15:40:05"/>
    <s v="Preparación y Entrega de Respuesta"/>
    <s v="0"/>
    <s v="17"/>
    <s v="Corridos"/>
    <s v="Laura Gabriela Rojas Cerda"/>
    <s v="Etapa 3 de 3"/>
    <s v="28/05/2022"/>
    <x v="5"/>
    <s v="03/06/2022"/>
    <s v="16/05/2022"/>
    <s v="9.838.272-0"/>
    <s v=""/>
    <s v="Ernaldo Sepúlveda torres"/>
    <s v="Hombre"/>
    <s v="Región de Valparaíso"/>
    <s v="Valparaíso"/>
    <s v="sandraarcus2011@gmail.com"/>
    <s v="991082821"/>
    <s v="9.838.272-0"/>
    <s v=""/>
    <s v="Ernaldo Sepúlveda torres"/>
    <s v="Canal web"/>
    <s v="En el año 2016 sufrí un accidente laboral el cual me dejó en muy mal estado sufrí de una amputación transtivial izquierda ya estuve 18 meses coloctomisado luego de esos mismos meses se me rechazo el accidente laboral por el ISL. Comenzé un juicio encontrar de mi empleador y en octubre de 2021 se reconoce por el juzgado laboral de Valparaíso que SI era un accidente laboral concurrí a la Suceso y en Noviembre de 2021 se reconoce y recalifica como accidentes laboral a la fecha se me están otorgando las prestaciones médicas y_x000a_Ya que en enero de 2022 tuve que volver a ser operado de mi molón luego a fines de abril se me entrega una prótesis la cual no cumple con lo que necesito ya que el eslain que me colocaron es de 28 CMS y el radio de mi molón es de 31.8 por lo que presiona demasiado y me provoca dolor punciones y coloca de color morado la piel._x000a_A demás de eso a la fecha no he recibido ningún tipo de pago ya sea de pensión indemnizacion ni nada parecido solo se me cancelaron 18 licencias médicas nada más y mi situación economica es bastante agobiante desde el accidente cambio totalmente m III vida por lo que solicito se revise mi caso y se me dé una respuesta a su la brevedad ya que es mucho el tiempo transcurrido y no en por mi culpa sino por una mal trabajo rea lo izado por un o una funcionaría de esta institución que no realizó.bien su trabajo y declaró que este no lo era accidente laboral y si estaba trabajando cuando este me ocurrió.Espero entiendan mi situación vivo solo con mi madre de la tercera edad y un hijo de 7 años el cual.tengo por el juzgado de familia desde el 1y medio.me despido atte _x000a_Hernaldo Sepúlveda Torres"/>
    <s v="Correo Electrónico"/>
    <s v="sandraarcus2011@gmail.com"/>
    <s v=""/>
    <s v="991082821"/>
    <s v="CHILE"/>
    <s v="Entre 45 y 54"/>
    <s v="Media incompleta"/>
    <s v="Prestaciones médicas: Tiempos de espera"/>
    <s v="Ley"/>
    <s v="Directo en el Organismo Administrador"/>
    <s v="Si"/>
    <s v="Trabajador dependiente protegido"/>
    <s v="Trabajador dependiente protegido"/>
    <s v="Región de Valparaíso"/>
    <s v="NO"/>
    <s v="Se envia correo a salud laboral regional"/>
    <s v="Estimado_x000a_Don Ernaldo Sepúlveda Torres_x000a_Presente_x000a_ Junto con saludar, a través del presente se da respuesta a su reclamo N° 291564 ingresado mediante nuestro formulario OIRS, referido a prestaciones médicas y económicas pendientes del seguro posterior a la recalificación del accidente de trabajo como laboral._x000a_Este Instituto ha revisado su requerimiento, siendo posible informar mediante el presente lo siguiente: se verifica que accidente fue re calificado 25-10-2021, otorgándose nuevamente las prestaciones médicas por parte del seguro._x000a_Visto lo anterior, informamos que usted que se encuentra pendiente por parte de nuestro Nivel Central la propuesta de Porcentaje de Pérdida de Ganancia, posterior a esto se derivará su caso a COMPIN para que sea evaluado por estos y le asignen el porcentaje definitivo. Respecto a las atenciones médicas por parte nuestro prestador médico se les informo sobre el reclamo que usted presento, por lo que reevaluaran la prótesis entregada. _x000a_En relación al periodo que no recibió pago de licencias médicas entre 2016 a 2021, en dicho periodo usted no gestiono una pensión por parte de su sistema de salud, razón por la que dichos periodos no percibió ingresos. En caso de tener nuevas consultas respecto a su caso por favor enviar un correo a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DANA ALVARADO_x000a_DIRECCIÓN REGIONAL DE VALPARAÍSO (S)_x000a_INSTITUTO DE SEGURIDAD LABORAL_x000a__x000a_LRC _x000a__x000a__x000a_"/>
    <s v="Finalizado con respuesta favorable"/>
    <s v="291564"/>
    <x v="0"/>
  </r>
  <r>
    <s v="312044"/>
    <s v="Reclamos"/>
    <s v=""/>
    <s v="Enrique Carrasco B"/>
    <s v="31/05/2022 10:24:49"/>
    <x v="6"/>
    <s v="14/06/2022 11:37:10"/>
    <s v="Preparación y Entrega de Respuesta"/>
    <s v="0"/>
    <s v="14"/>
    <s v="Corridos"/>
    <s v="Jose Luis Rojas Peralta"/>
    <s v="Etapa 3 de 3"/>
    <s v="12/06/2022"/>
    <x v="5"/>
    <s v="14/06/2022"/>
    <s v="31/05/2022"/>
    <s v="18.813.400-9"/>
    <s v=""/>
    <s v="Bárbara Campos"/>
    <s v="Mujer"/>
    <s v="Región Metropolitana de Santiago"/>
    <s v="Peñalolén"/>
    <s v="b.campos.verdejo@gmail.com"/>
    <s v="989360905"/>
    <s v="18.813.400-9"/>
    <s v=""/>
    <s v="Bárbara Campos"/>
    <s v="Canal web"/>
    <s v="Demora en pago de LM, emitida el 20/04/2022 por 21 días la que aún se encuentra en cálculo sin fecha de pago establecida."/>
    <s v="Correo Electrónico"/>
    <s v="b.campos.verdejo@gmail.com"/>
    <s v=""/>
    <s v="989360905"/>
    <s v="CHILE"/>
    <s v="Entre 25 y 34"/>
    <s v="Universitari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b.campos.verdejo@gmail.com"/>
    <s v=""/>
    <s v="Finalizado con respuesta favorable"/>
    <s v="312044"/>
    <x v="0"/>
  </r>
  <r>
    <s v="289512"/>
    <s v="Reclamos"/>
    <s v=""/>
    <s v="Roberto Quintana Burgos"/>
    <s v="08/03/2022 21:08:05"/>
    <x v="7"/>
    <s v="11/04/2022 10:47:21"/>
    <s v="Preparación y Entrega de Respuesta"/>
    <s v="0"/>
    <s v="33"/>
    <s v="Corridos"/>
    <s v="Cristian Chavez Liempi"/>
    <s v="Etapa 3 de 3"/>
    <s v="20/03/2022"/>
    <x v="3"/>
    <s v="11/04/2022"/>
    <s v="08/03/2022"/>
    <s v="13.803.508-5"/>
    <s v=""/>
    <s v="Bernardita Aurora Chandia Jara"/>
    <s v="Mujer"/>
    <s v="Región de La Araucanía"/>
    <s v="Angol"/>
    <s v="chandia.jara.b@gmail.com"/>
    <s v="994506085"/>
    <s v="13.803.508-5"/>
    <s v=""/>
    <s v="Bernardita Aurora Chandia Jara"/>
    <s v="Canal web"/>
    <s v="Junto con saludar, me permito solicitar un pronunciamiento respecto a la denuncia por enfermedad profesional que realicé en diciembre del año 2021. _x000a_A la fecha de hoy, mi empleador refiere no tener antecedentes o solicitudes por parte del organismo administrador respecto a mi puesto de trabajo. Por otra parte y en paralelo, la contraloria médica del instituto de seguridad laboral, ha rechazado las dos licencias médicas que me ha otorgado el médico del ISL._x000a_Por todo lo anterior me urge que se adopten las medidas necesarias sobre mi caso puesto que por una parte me indican reposo médico y por otra me rechazan las licencias. _x000a_De acuerdo a lo informado por los profesionales tratantes (médico y sicólogo del ISL), mi caso se trataría de una reapertura de un caso laboral del año 2019 con factores de riesgo identificados. Mi empleador realizó 3 planes de mitigación, los cuales no se cumplieron. _x000a_Actualmente me encuentro en tratamiento médico con sicofarmacos y sicoterapia. _x000a_Lo relevante de mi caso de enfermedad profesional, es que el problema está identificado desde el año 2019 y el año 2021 se vuelve a presentar otra situación en el mismo contexto lo que me llevó a reagudizar mi patología de salud mental categorizada como enfermedad profesional el año 2019 y a la fecha se mantienen los mismos agentes hostiles y estresores."/>
    <s v="Correo Electrónico"/>
    <s v="chandia.jara.b@gmail.com"/>
    <s v=""/>
    <s v="994506085"/>
    <s v="CHILE"/>
    <s v="Entre 35 y 44"/>
    <s v="Postgrado"/>
    <s v="Calificación de accidentes y enfermedades profesionales"/>
    <s v="Ley"/>
    <s v="Directo en el Organismo Administrador"/>
    <s v="Si"/>
    <s v="Trabajador dependiente protegido"/>
    <s v="Trabajador dependiente protegido"/>
    <s v="Región de La Araucanía"/>
    <s v="NO"/>
    <s v="CON FECHA 11 DE ABRIL DE 2022 SE DA RESPUESTA VIA CORREO ELECTRONICO."/>
    <s v="Estimada_x000a_BERNARDITA AURORA CHANDÍA JARA_x000a_Presente_x000a_Junto con saludar, a través del presente se da respuesta a su reclamo N° 289512 ingresado mediante nuestro_x000a_formulario OIRS, referido a gestión clínica._x000a_Este Instituto ha revisado su requerimiento, siendo posible informar mediante el presente lo siguiente:_x000a_1. En relación a que, a la fecha de hoy, mi empleador refiere no tener antecedentes o solicitudes por parte_x000a_del organismo administrador respecto a mi puesto de trabajo:_x000a_La sección Prevención ISL Regional con fecha 31 de marzo 2022; sostuvo reunión con Servicio de Salud_x000a_Araucanía Norte, para realizar seguimiento a las medidas implementadas. Las que se refuerzan y_x000a_mantienen._x000a_2. En relación a que, por otra parte, y en paralelo, la contraloría médica del instituto de seguridad laboral,_x000a_ha rechazado las dos licencias médicas que me ha otorgado el médico del ISL._x000a_Efectivamente, hubo un rechazo de LM 63788400-K y LM 65024148-7. Ambas por reposo injustificado. Se_x000a_procede con derivación a médico especialista, Psiquiatra, dejando cita para el día 14 abril 11:30 horas, vía_x000a_tele psiquiatría en ACHS Angol, para evaluar pertinencia en la continuidad del reposo._x000a_Actualmente las licencias rechazadas, fueron autorizadas para subsidio y pagadas._x000a_3. En relación a que, De acuerdo a lo informado por los profesionales tratantes (médico y sicólogo del ISL),_x000a_mi caso se trataría de una reapertura de un caso laboral del año 2019 con factores de riesgo identificados._x000a_Efectivamente. Se trata de un reingreso correspondiente a DIEP presentada el año 2019. Por tener y_x000a_mantener los mismos Factores de Riesgos se dio curso al siniestro. De estar en desacuerdo, por parte_x000a_vuestra, la instancia es apelar a SUSESO._x000a_4. En relación a que, mi empleador realizó 3 planes de mitigación, los cuales no se cumplieron._x000a_La sección Prevención ISL Regional con fecha 31 de marzo 2022; sostuvo reunión con Servicio de Salud_x000a_Araucanía Norte, para realizar seguimiento a las medidas implementadas producto de la Resolución de_x000a_Calificación N°1151695, con Fecha 19-12-2019. En dicha visita se refuerza que se mantendrán las medidas_x000a_de mitigación presentadas y aplicadas por parte de su Servicio de Salud Araucanía Norte en relación a los_x000a_agentes de riesgos expuestos en su Resolución de Calificación del año 2019; referente a que se_x000a_mantendrá un distanciamiento permanente de las relaciones con los gremios._x000a_5. En relación a que, lo relevante de mi caso de enfermedad profesional, es que el problema está_x000a_identificado desde el año 2019 y el año 2021 se vuelve a presentar otra situación en el mismo contexto lo que_x000a_me llevó a reagudizar mi patología de salud mental categorizada como enfermedad profesional el año 2019 y_x000a_a la fecha se mantienen los mismos agentes hostiles y estresores._x000a_De acuerdo a la reunión con la Dirección del Servicio de Salud Araucanía Norte con fecha 31 de marzo, se_x000a_refuerza que se debe mantener la medida de mitigación referida al no contacto con los Gremios._x000a_11/4/22, 9:54 Correo de Instituto de S"/>
    <s v="Finalizado con respuesta favorable"/>
    <s v="289512"/>
    <x v="0"/>
  </r>
  <r>
    <s v="289526"/>
    <s v="Reclamos"/>
    <s v=""/>
    <s v="PATRICIA ANGELICA ACUñA BARRIGA"/>
    <s v="09/03/2022 11:25:21"/>
    <x v="7"/>
    <s v="22/03/2022 15:17:44"/>
    <s v="Preparación y Entrega de Respuesta"/>
    <s v="0"/>
    <s v="13"/>
    <s v="Corridos"/>
    <s v="Patricia Angelica Acuña Barriga"/>
    <s v="Etapa 3 de 3"/>
    <s v="21/03/2022"/>
    <x v="9"/>
    <s v="22/03/2022"/>
    <s v="09/03/2022"/>
    <s v="16.037.537-k"/>
    <s v=""/>
    <s v="MIRZA BETZABET CANALES ESCALONA"/>
    <s v="Mujer"/>
    <s v="Región del Biobío"/>
    <s v="Penco"/>
    <s v="mirzacanalesescalona1@gmail.com"/>
    <s v="977359383"/>
    <s v="16.037.537-k"/>
    <s v=""/>
    <s v="MIRZA BETZABET CANALES ESCALONA"/>
    <s v="Canal Sucursal"/>
    <s v="en sucursal de Concepcion reclamo por la decision de ISL de cesar mis atenciones y luego rechazar solicitud de reingreso. Recibi respuesta desde ISL con motivo del rechazo de mi reingreso el 28 de enero, pero sigo en desacuerdo.  Reclamo porque la decision del ISL del cese jamás me fue notificada y en segundo lugar no contemplaron en ISL un llamado o un contacto directo conmigo.  Hoy 9-3-2022 he realizado en sucursal de Concepción una nueva solicitud de Reingreso ya que mi salud mental no esta recuperada. Solicito: que para esa solicitud me contacten desde el ISL y no decidan mi caso sin antes hablar conmigo. Solicito además me entreguen documento acerca de alta medica o la opinion de medico tratante en la ACHS sra. Darlin Montoya."/>
    <s v="Correo Electrónico"/>
    <s v="mirzacanalesescalona1@gmail.com"/>
    <s v=""/>
    <s v=""/>
    <s v="CHILE"/>
    <s v=""/>
    <s v=""/>
    <s v="Prestaciones médicas: Atención ambulatoria"/>
    <s v="Ley"/>
    <s v="Directo en el Organismo Administrador"/>
    <s v="No"/>
    <s v="Trabajador dependiente protegido"/>
    <s v="Trabajador dependiente protegido"/>
    <s v="Región del Biobío"/>
    <s v="NO"/>
    <s v="Se sube respaldo CRM"/>
    <s v=""/>
    <s v="Finalizado con respuesta favorable"/>
    <s v="289526"/>
    <x v="0"/>
  </r>
  <r>
    <s v="291574"/>
    <s v="Reclamos"/>
    <s v=""/>
    <s v="Cesar Alfonso Palma Torres"/>
    <s v="16/05/2022 23:29:07"/>
    <x v="6"/>
    <s v="24/06/2022 15:21:33"/>
    <s v="Preparación y Entrega de Respuesta"/>
    <s v="0"/>
    <s v="38"/>
    <s v="Corridos"/>
    <s v="Cristian Chavez Liempi"/>
    <s v="Etapa 3 de 3"/>
    <s v="28/05/2022"/>
    <x v="5"/>
    <s v="24/06/2022"/>
    <s v="16/05/2022"/>
    <s v="17.580.799-3"/>
    <s v=""/>
    <s v="Carla Vejar Araneda"/>
    <s v="Mujer"/>
    <s v="Región de La Araucanía"/>
    <s v="Temuco"/>
    <s v="cvejar.araneda@gmail.com"/>
    <s v="56995556490"/>
    <s v="17.580.799-3"/>
    <s v=""/>
    <s v="Carla Noemí Vejar Araneda"/>
    <s v="Canal Sucursal"/>
    <s v="Estimados ISL, vengo a dejar mi inconformidad en relación a la atención por telemedicina con el Psiquiatra Dr. Silva. En primera instancia manifesté mi descontento por la modalidad remota y  la dificultad en la comunicación pero esto va más allá de que él escuche o maneje la plataforma ya que me genera bastante incomodidad debido que el es mi médico tratante por ahora, se supone que  con el debería tener confianza y él ciertas habilidades para el trato con pacientes en condiciones como la mía. Quiero informar que el  psiquiatra durante su atención emite comentarios poco afortunados en mi calidad de paciente, ayer le dije que estaba muy lábil de la parte emocional y me trato de “llorona” luego le pregunté por el mecanismo de acción de un fármaco en específico que me estaba indicando y me responde si  había tenido algún ramo de fármacos en la universidad, haciéndome sentir ignorante en el tema, yo soy paciente no debería porque saber algo tan especifico, el sabe que yo soy de profesión  enfermera pero yo estoy en otro contexto, soy paciente y me encuentro con un cuadro agudo iniciando un nuevo tratamiento, no es delicado en su trato, se molesta conmigo por situaciones que no están a mi alcance en relación a cómo funciona el nexo entre ISL y ACHS.  No me siento tratada como paciente, ni escuchada y entendida como debería, le comenté que estaba en psicoterapia y me dijo que eso no servía, yo llevo un mes con la psicóloga Faviola B. y ella  me ha dicho en las sesiones que ha existido un cambio positivo, en la sesión de hoy  igual se lo comenté a ella. Estimados ruego a ustedes y solicito un cambio de psiquiatra, entiendo que en modalidad presencial es difícil, si tengo que seguir en modalidad remota lo acepto  pero  por favor con otro especialista."/>
    <s v="Correo Electrónico"/>
    <s v="cvejar.araneda@gmail.com"/>
    <s v=""/>
    <s v="56995556490"/>
    <s v="CHILE"/>
    <s v="Entre 25 y 34"/>
    <s v="Universitaria completa"/>
    <s v="Prestaciones médicas: Atención ambulatoria"/>
    <s v="Ley"/>
    <s v="Directo en el Organismo Administrador"/>
    <s v="Si"/>
    <s v="Trabajador dependiente protegido"/>
    <s v="Trabajador dependiente protegido"/>
    <s v="Región de La Araucanía"/>
    <s v="NO"/>
    <s v="Con fecha 19-05-2022, se solicita información a prestador medico._x000a_Con fecha 24-06-2022, se envía respuesta a usuario vía correo electrónico "/>
    <s v="Estimada_x000a_Carla Vejar Araneda_x000a_Presente_x000a_Junto con saludar, a través del presente se da respuesta a su reclamo N° 291574 ingresado mediante nuestro_x000a_formulario OIRS, referido a gestión clínica con prestador médico._x000a_Este Instituto ha revisado su requerimiento, siendo posible informar mediante el presente lo siguiente:_x000a_En atención a inconvenientes en su proceso de recuperación mediante telemedicina, entendiendo que, aun cuando_x000a_éstas son validadas por el Ministerio de Salud, en su situación, no es efectiva en su proceso de recuperación, se_x000a_analizaron los inconvenientes presentados, por lo tanto, se determinó el cambio de profesional médico, con el fin_x000a_de que atenciones médicas puedan ser en modalidad presencial._x000a_Por lo anterior, la continuidad de su tratamiento clínico, será desarrollado por el Dr. Aguirre, con el cual, se agenda_x000a_control para el día 07-07-2022 a las 16:30 horas., en centro médico ACHS Temuco, se nos informa que fue_x000a_notificada de dicha cita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291574"/>
    <x v="0"/>
  </r>
  <r>
    <s v="289520"/>
    <s v="Reclamos"/>
    <s v=""/>
    <s v="Andres Eladio Zuñiga Lopez"/>
    <s v="09/03/2022 10:19:44"/>
    <x v="7"/>
    <s v="11/03/2022 12:40:36"/>
    <s v="Preparación y Entrega de Respuesta"/>
    <s v="0"/>
    <s v="2"/>
    <s v="Corridos"/>
    <s v="Daniela Alejandra Moran Valenzuela"/>
    <s v="Etapa 3 de 3"/>
    <s v="21/03/2022"/>
    <x v="9"/>
    <s v="11/03/2022"/>
    <s v="09/03/2022"/>
    <s v="16.528.395-3"/>
    <s v=""/>
    <s v="Josefa Utman"/>
    <s v="Mujer"/>
    <s v="Región del Libertador Gral. Bernardo O'Higgins"/>
    <s v="San Fernando"/>
    <s v="josefa.utman@gmail.com"/>
    <s v="972257157"/>
    <s v="16.528.395-3"/>
    <s v=""/>
    <s v="Josefa Utman"/>
    <s v="Canal web"/>
    <s v="Me encuentro con una continuación de licencia, por un accidente que sufrí el 29.12.2021, la última licencia es de fecha  27 de febrero, que es una continuación de licencia, sin obtener respuesta a la fecha."/>
    <s v="Correo Electrónico"/>
    <s v="josefa.utman@gmail.com"/>
    <s v=""/>
    <s v="972257157"/>
    <s v="CHILE"/>
    <s v="Entre 25 y 34"/>
    <s v="Universitaria completa"/>
    <s v="Prestaciones económicas: Cálculo de subsidios"/>
    <s v="Ley"/>
    <s v="Directo en el Organismo Administrador"/>
    <s v="No"/>
    <s v="Trabajador dependiente protegido"/>
    <s v="Trabajador dependiente protegido"/>
    <s v="Región del Libertador Gral. Bernardo O'Higgins"/>
    <s v="NO"/>
    <s v="se revisa sistema sml"/>
    <s v="se envia respuesta 11-03-2022"/>
    <s v="Finalizado con respuesta favorable"/>
    <s v="289520"/>
    <x v="0"/>
  </r>
  <r>
    <s v="291569"/>
    <s v="Reclamos"/>
    <s v=""/>
    <s v="Milena Barria V"/>
    <s v="16/05/2022 17:33:12"/>
    <x v="6"/>
    <s v="24/05/2022 09:34:04"/>
    <s v="Preparación y Entrega de Respuesta"/>
    <s v="0"/>
    <s v="7"/>
    <s v="Corridos"/>
    <s v="Milena Barria Valenzuela"/>
    <s v="Etapa 3 de 3"/>
    <s v="28/05/2022"/>
    <x v="6"/>
    <s v="24/05/2022"/>
    <s v="16/05/2022"/>
    <s v="17.561.337-4"/>
    <s v=""/>
    <s v="nikolas alvarez reyes"/>
    <s v="Hombre"/>
    <s v="Región de Los Ríos"/>
    <s v="Futrono"/>
    <s v="njcalvarezr@hotmail.com"/>
    <s v="979473175"/>
    <s v="17.561.337-4"/>
    <s v=""/>
    <s v="nikolas alvarez reyes"/>
    <s v="Canal web"/>
    <s v="mi reclamo lo realizo debido a que han trascurrido mas de 30 dias habiles y aun no me cancelan mi licencia otorgada en el mes de marzo 2022. Por lo cual, solicito que se cancele de manera inmediata ."/>
    <s v="Correo Electrónico"/>
    <s v="njcalvarezr@hotmail.com"/>
    <s v=""/>
    <s v="979473175"/>
    <s v="CHILE"/>
    <s v="Entre 25 y 34"/>
    <s v="Universitaria completa"/>
    <s v="Prestaciones económicas: Tiempo de otorgamiento de subsidios"/>
    <s v="Ley"/>
    <s v="Directo en el Organismo Administrador"/>
    <s v="Si"/>
    <s v="Trabajador dependiente protegido"/>
    <s v="Trabajador dependiente protegido"/>
    <s v="Región de Los Ríos"/>
    <s v="SI"/>
    <s v="SE ENVÍA RESPUESTA AL RECLAMO POR CORREO ELECTRÓNICO"/>
    <s v="njcalvarezr@hotmail.com"/>
    <s v="Finalizado con respuesta favorable"/>
    <s v="291569"/>
    <x v="0"/>
  </r>
  <r>
    <s v="289522"/>
    <s v="Reclamos"/>
    <s v=""/>
    <s v="Roberto Quintana Burgos"/>
    <s v="09/03/2022 11:03:09"/>
    <x v="7"/>
    <s v="29/03/2022 13:15:19"/>
    <s v="Preparación y Entrega de Respuesta"/>
    <s v="0"/>
    <s v="20"/>
    <s v="Corridos"/>
    <s v="Cristian Chavez Liempi"/>
    <s v="Etapa 3 de 3"/>
    <s v="21/03/2022"/>
    <x v="9"/>
    <s v="29/03/2022"/>
    <s v="09/03/2022"/>
    <s v="15.232.223-2"/>
    <s v=""/>
    <s v="JOHANA TOLEDO DIAZ"/>
    <s v="Mujer"/>
    <s v="Región de La Araucanía"/>
    <s v="Curacautín"/>
    <s v="johana.toledod@gmail.com"/>
    <s v="990598370"/>
    <s v="15.232.223-2"/>
    <s v=""/>
    <s v="JOHANA TOLEDO DIAZ"/>
    <s v="Canal web"/>
    <s v="EL 20 DE DICIEMBRE ME HAN ENTREGADO UNA LICENCIA MEDICA POR ENFERMEDAD LABORAL LA CUAL FUE RECHAZADA POR ISL, DESDE ESA FECHA ESTOY ESPERANDO LA LICENCIA DE REEMPLAZO PARA PODER TRAMITARLA, HE ENVIADO CORREO A LA OFICINA DE TEMUCO Y NO ME HAN RESPONDIDO, NO PUEDO VIAJAR SOLO A HACER ESE TRAMITE. POR LO QUE AGRADECERE UNA RESPUESTA A LA BREVEDAD YA QUE LLEVO MESES ESPERANDO LA LICENCIA DE REEMPLAZO Y ESTA DEBE SER ENVIADA CON UN PLAZO MAXIMO DE 2 MESES LOS CUALES SE CUMPLIERON HACE YA CASI UN MES."/>
    <s v="Correo Electrónico"/>
    <s v="johana.toledod@gmail.com"/>
    <s v=""/>
    <s v="990598370"/>
    <s v="CHILE"/>
    <s v="Entre 35 y 44"/>
    <s v="Universitaria completa"/>
    <s v="Prestaciones económicas: Cálculo de subsidios"/>
    <s v="Ley"/>
    <s v="Directo en el Organismo Administrador"/>
    <s v="Si"/>
    <s v="Trabajador dependiente protegido"/>
    <s v="Trabajador dependiente protegido"/>
    <s v="Región de La Araucanía"/>
    <s v="NO"/>
    <s v="Con fecha 29-03-2022, se da respuesta vía correo electrónico "/>
    <s v="Estimada_x000a_JOHANA TOLEDO DIAZ_x000a_Presente_x000a_Junto con saludar, a través del presente se da respuesta a su reclamo N° 289522 ingresado mediante nuestro_x000a_formulario OIRS, referido a licencia de reemplazo 77bis._x000a_Este Instituto ha revisado su requerimiento, siendo posible informar mediante el presente lo siguiente:_x000a_1. Licencia Médica de reemplazo fue despachada desde el Instituto de Seguridad Laboral nivel central con fecha_x000a_23-02-2022, recepcionada en Dirección Regional con fecha 27-02-2022._x000a_2. De acuerdo a nuestros registros, usted fue notificada el día 3 de marzo del presente año vía telefónica, siendo_x000a_entregada de forma presencial en nuestras oficinas con fecha 11 de marzo 2022._x000a_3. Importante señalar que, No es posible enviar la licencia médica, siendo necesario que sea presencial en sucursal_x000a_del Instituto de Seguridad Laboral, lo anterior, debido que es un documento legal y clínico, de esta manera_x000a_evitamos que sea utilizada para otros fin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89522"/>
    <x v="0"/>
  </r>
  <r>
    <s v="291571"/>
    <s v="Reclamos"/>
    <s v=""/>
    <s v="Enrique Carrasco B"/>
    <s v="16/05/2022 22:27:37"/>
    <x v="6"/>
    <s v="26/05/2022 13:46:32"/>
    <s v="Preparación y Entrega de Respuesta"/>
    <s v="0"/>
    <s v="9"/>
    <s v="Corridos"/>
    <s v="Jose Luis Rojas Peralta"/>
    <s v="Etapa 3 de 3"/>
    <s v="28/05/2022"/>
    <x v="6"/>
    <s v="26/05/2022"/>
    <s v="16/05/2022"/>
    <s v="11.540.065-7"/>
    <s v=""/>
    <s v="Vivíana Quintana Quiñilen"/>
    <s v="Mujer"/>
    <s v="Región Metropolitana de Santiago"/>
    <s v="Quinta Normal"/>
    <s v="vivianaquintana8@gmail.com"/>
    <s v="998752323"/>
    <s v="11.540.065-7"/>
    <s v=""/>
    <s v="Vivíana Quintana Quiñilen"/>
    <s v="Canal web"/>
    <s v="Estimados buenas tardes, junto con saludar_x000a_Escribo para solicitar información sobre mis licencias medicas del mes de marzo (12-03-22 al 10-04-2022) y _x000a_La licencia de 11-04-2022 al 10-05-2022_x000a_Espero una respuesta a la brevedad, esta situación es bastante angustiante._x000a_De ante mano muchas gracias."/>
    <s v="Correo Electrónico"/>
    <s v="vivianaquintana8@gmail.com"/>
    <s v=""/>
    <s v="998752323"/>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con fecha 26/05/2022, al correo vivianaquintana8@gmail.com"/>
    <s v=""/>
    <s v="Finalizado con respuesta favorable"/>
    <s v="291571"/>
    <x v="0"/>
  </r>
  <r>
    <s v="324348"/>
    <s v="Reclamos"/>
    <s v=""/>
    <s v="Enrique Carrasco B"/>
    <s v="18/07/2022 17:03:50"/>
    <x v="1"/>
    <s v="23/08/2022 15:53:06"/>
    <s v="Preparación y Entrega de Respuesta"/>
    <s v="0"/>
    <s v="35"/>
    <s v="Corridos"/>
    <s v="Jose Luis Rojas Peralta"/>
    <s v="Etapa 3 de 3"/>
    <s v="30/07/2022"/>
    <x v="2"/>
    <s v="23/08/2022"/>
    <s v="18/07/2022"/>
    <s v="17.390.571-8"/>
    <s v=""/>
    <s v="LUIS ANDRES MIRANDA ALFARO"/>
    <s v="Hombre"/>
    <s v="Región Metropolitana de Santiago"/>
    <s v="San Bernardo"/>
    <s v="luis.miranda.alfaro90@gmail.com"/>
    <s v="959817788"/>
    <s v="17.390.571-8"/>
    <s v=""/>
    <s v="LUIS ANDRES MIRANDA ALFARO"/>
    <s v="Canal web"/>
    <s v="Estimados:_x000a__x000a_Debido a un accidente en Enero del presente año, he acudido en varias ocasiones a la Agencia Achs de San Bernardo, donde me han dado diferentes diagnósticos a causa de este caso, partiendo por un esguince de rodilla para luego pasar a ser fractura de rodilla.... a pesar de esto, continué yendo a la agencia Achs mencionada debido al continuo dolor que no cesaba, donde posteriormente me diagnosticaron mialgia, posterior a esto una tenosinovitis de cadera, y desde ahí me negaron la atención en la mencionada agencia ya que la mialgia no era asociada a ninguna enfermedad ni accidente laboral. _x000a__x000a_Debido a lo anterior y el dolor que continuaba, me atendi de forma particular en la clínica MEDS, donde me solicitaron resonancia magnética dándome el diagnóstico de NECROSIS BILATERAL DE CADERA, debido a un trauma, el cual el traumatólogo asocia a algún golpe de hace unos seis meses de evolución, ya que perdi una de mis caderas, en la cual me tengo que hacer un reemplazo de esta, y en la otra una operación de salvataje de cadera urgente, para intentar salvarla y evitar la segunda prótesis._x000a__x000a_¿Que hago ahora ante esta situación?"/>
    <s v="Correo Electrónico"/>
    <s v="luis.miranda.alfaro90@gmail.com"/>
    <s v=""/>
    <s v="959817788"/>
    <s v="CHILE"/>
    <s v="Entre 25 y 34"/>
    <s v="No responde"/>
    <s v="Prestaciones médicas: Atención hospitalaria"/>
    <s v="Ley"/>
    <s v="Directo en el Organismo Administrador"/>
    <s v="Si"/>
    <s v="Trabajador dependiente protegido"/>
    <s v="Trabajador dependiente protegido"/>
    <s v="Región Metropolitana de Santiago"/>
    <s v="NO"/>
    <s v="Respuesta enviada por CRM al correo luis.miranda.alfaro90@gmail.com"/>
    <s v=""/>
    <s v="Finalizado con respuesta favorable"/>
    <s v="324348"/>
    <x v="0"/>
  </r>
  <r>
    <s v="312063"/>
    <s v="Reclamos"/>
    <s v=""/>
    <s v="Cesar Alfonso Palma Torres"/>
    <s v="31/05/2022 16:52:11"/>
    <x v="6"/>
    <s v="09/06/2022 17:26:23"/>
    <s v="Preparación y Entrega de Respuesta"/>
    <s v="0"/>
    <s v="9"/>
    <s v="Corridos"/>
    <s v="Cristian Chavez Liempi"/>
    <s v="Etapa 3 de 3"/>
    <s v="12/06/2022"/>
    <x v="5"/>
    <s v="09/06/2022"/>
    <s v="31/05/2022"/>
    <s v="18.874.210-6"/>
    <s v=""/>
    <s v="JENIFFER COLOMA"/>
    <s v="Mujer"/>
    <s v="Región de La Araucanía"/>
    <s v="Temuco"/>
    <s v="jeniffercolomall@gmail.com"/>
    <s v="995756983"/>
    <s v="18.874.210-6"/>
    <s v=""/>
    <s v="JENIFFER COLOMA"/>
    <s v="Canal web"/>
    <s v="EL DIA DE HOY ACUDI A LA SUCURSAL DEL ISL DE TEMUCO, LA FUNCIONARIA QUE ME ATENDIO LLAMADA LEYLA RESOLVIO MIS DUDAS PERO SU FORMA DE ATENDER FUE POCO AMABLE, PRACTICAMENTE IRONICAMENTE LO CUAL ME PRODUJO UN DESCONTENTO TOTAL, YO E IDO MUCHAS VECES A ESTA SUCURSAL A REALIZAR TRAMITES Y SIEMPRE E TENIDO UNA BUENA IMPRESION DEL LOS FUNCIONARIOS YA QUE SIEMPRE HAS SIDO SUPER AMABLES Y CORTEZ, ES POR ESTO QUE DEJO ESTA QUEJA COMO USUARIA."/>
    <s v="Correo Electrónico"/>
    <s v="jeniffercolomall@gmail.com"/>
    <s v=""/>
    <s v="995756983"/>
    <s v="CHILE"/>
    <s v="Entre 25 y 34"/>
    <s v="Superior técnica completa"/>
    <s v="Otros"/>
    <s v="Ley"/>
    <s v="Directo en el Organismo Administrador"/>
    <s v="No"/>
    <s v="Trabajador dependiente protegido"/>
    <s v="Trabajador dependiente protegido"/>
    <s v="Región de La Araucanía"/>
    <s v="NO"/>
    <s v="Con fecha 09-06-2022, se da respuesta a usuario vía correo electrónico. "/>
    <s v="Estimada_x000a_JENIFFER COLOMA_x000a_Presente_x000a_Junto con saludar, a través del presente se da respuesta a su reclamo N° 312063 ingresado mediante nuestro_x000a_formulario OIRS, referido a inconformidad en atención de ejecutivo de atención._x000a_Este Instituto ha revisado su requerimiento, siendo posible informar mediante el presente lo siguiente:_x000a_El Jefe de Atención y Operaciones de La Araucanía se reunió con funcionaria y luego de conversar el tema, se_x000a_resolvió pedir las disculpas del caso a la usuaria, recalcando que en ningún momento fue la intención de nuestra_x000a_ejecutiva, hacer pasar un mal rato o hacer sentir incomodidad; molestia que, como incluso señala la propia_x000a_reclamante, no es un actuar común por parte de nuestros funcionarios, ya que, como Dirección Regional del_x000a_Instituto de Seguridad Laboral Araucanía, nos caracterizamos por una atención de calidad y empática._x000a_Visto lo anterior, indicamos a usted que finalmente se reforzaron los flujos internos a fin de que, en caso de_x000a_requerirse una mejor solución de un caso, éste sea derivado a otro funcionario de mayor rango para dar solución_x000a_expedit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_x000a_"/>
    <s v="Finalizado con respuesta favorable"/>
    <s v="312063"/>
    <x v="0"/>
  </r>
  <r>
    <s v="326392"/>
    <s v="Reclamos"/>
    <s v=""/>
    <s v="Laura Rojas Cerda"/>
    <s v="25/08/2022 12:38:58"/>
    <x v="2"/>
    <s v="31/08/2022 17:35:44"/>
    <s v="Preparación y Entrega de Respuesta"/>
    <s v="0"/>
    <s v="6"/>
    <s v="Corridos"/>
    <s v="Laura Gabriela Rojas Cerda"/>
    <s v="Etapa 3 de 3"/>
    <s v="06/09/2022"/>
    <x v="2"/>
    <s v="31/08/2022"/>
    <s v="25/08/2022"/>
    <s v="16.331.628-5"/>
    <s v=""/>
    <s v="jose toledo caviedes"/>
    <s v="Hombre"/>
    <s v="Región de Valparaíso"/>
    <s v="Quilpué"/>
    <s v="jose.toledo.caviedes31@gmail.com"/>
    <s v="942890659"/>
    <s v="16.331.628-5"/>
    <s v=""/>
    <s v="jose toledo caviedes"/>
    <s v="Canal web"/>
    <s v="Buenos días,  soy Jose Toledo Caviedes, trabajador de la empresa &quot;farmacia marga marga Ltda&quot; , necesito información sobre el pago de las licencias laborales pagadas por uds y el detalle de ellas, por diferencias de los montos pagados y que van en desmedro de mi liquidación normal , ya que al ser accidente de trayecto no debería tener tales descuentos y si fuese así me expliquen el detalle de ellos por favor. _x000a_las licencias comenzaron el dia 25 de julio y terminaron el dia 23 de agosto, 1ra 14 dias Numero licencia, #0736759276 , 2da 10 dias  #0747992711 y 3ra de 6 dias #0747992711._x000a_De ante mano gracias,  quedo atento a su respuesta  ."/>
    <s v="Correo Electrónico"/>
    <s v="jose.toledo.caviedes31@gmail.com"/>
    <s v=""/>
    <s v="942890659"/>
    <s v="CHILE"/>
    <s v="Entre 35 y 44"/>
    <s v="Superior técnica completa"/>
    <s v="Prestaciones económicas: Cálculo de subsidios"/>
    <s v="Ley"/>
    <s v="Directo en el Organismo Administrador"/>
    <s v="No"/>
    <s v="Trabajador dependiente protegido"/>
    <s v="Trabajador dependiente protegido"/>
    <s v="Región de Valparaíso"/>
    <s v="NO"/>
    <s v="Se revisa SPM y SLME"/>
    <s v="ID DE RECLAMO: 326392_x000a_FECHA RESPUESTA: 31-08-2022_x000a__x000a_Estimado_x000a_Don José Toledo Caviedes_x000a_Presente_x000a_Junto con saludar, a través del presente se da respuesta a su reclamo N° 326392 ingresado mediante nuestro formulario OIRS, referido a que considera que el pago recibido por las tres licencias médicas fue menor al que usted percibe mensualmente._x000a_Este Instituto ha revisado su requerimiento, siendo posible informar que se revisó el cálculo de las tres licencias médicas y se comparó a sus tres últimas liquidaciones de sueldo._x000a_Visto lo anterior, informamos que no se aprecia algún error en el cálculo de sus licencias médicas, ya que por normativa el monto que se utiliza para calcular estas es el total imponible y en su caso también existe monto no imponible, que al momento de calcular sus licencias no se puede considerar. Todo lo antes expuesto se explicó a través de una llamada telefónica el día 31-08-2022.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6392"/>
    <x v="0"/>
  </r>
  <r>
    <s v="312057"/>
    <s v="Reclamos"/>
    <s v=""/>
    <s v="Enrique Carrasco B"/>
    <s v="31/05/2022 14:13:44"/>
    <x v="6"/>
    <s v="08/06/2022 17:13:06"/>
    <s v="Preparación y Entrega de Respuesta"/>
    <s v="0"/>
    <s v="8"/>
    <s v="Corridos"/>
    <s v="Yulissa Margarett Galvez Alegria"/>
    <s v="Etapa 3 de 3"/>
    <s v="12/06/2022"/>
    <x v="5"/>
    <s v="08/06/2022"/>
    <s v="31/05/2022"/>
    <s v="9.509.576-3"/>
    <s v=""/>
    <s v="Claudio Muñoz"/>
    <s v="Hombre"/>
    <s v="Región Metropolitana de Santiago"/>
    <s v="Providencia"/>
    <s v="cmunoztroncoso@gmail.com"/>
    <s v="989227056"/>
    <s v="9.509.576-3"/>
    <s v=""/>
    <s v="Claudio Muñoz"/>
    <s v="Canal telefónico"/>
    <s v="Llamo por teléfono pidiendo información de lugares de asistencia de urgencia por accidente laboral y la persona que contesta se niega a entregar la auditoría formación ante lo cual solicito su nombre y me cuelga. Esto habla muy mal de la preparación de los asistentes telefonicos"/>
    <s v="Correo Electrónico"/>
    <s v="cmunoztroncoso@gmail.com"/>
    <s v=""/>
    <s v="989227056"/>
    <s v="CHILE"/>
    <s v="Entre 55 y 64"/>
    <s v="Universitaria completa"/>
    <s v="Otros"/>
    <s v="Ley"/>
    <s v="Directo en el Organismo Administrador"/>
    <s v="No"/>
    <s v="Empresa no adherente o afiliada"/>
    <s v="Empresa no adherente o afiliada"/>
    <s v="Región Metropolitana de Santiago"/>
    <s v="NO"/>
    <s v="Se toma contacto con el ejecutivo para su retroalimentación y seguimiento."/>
    <s v=""/>
    <s v="Finalizado con respuesta favorable"/>
    <s v="312057"/>
    <x v="0"/>
  </r>
  <r>
    <s v="312058"/>
    <s v="Reclamos"/>
    <s v=""/>
    <s v="Cesar Alfonso Palma Torres"/>
    <s v="31/05/2022 14:27:10"/>
    <x v="6"/>
    <s v="09/06/2022 13:32:59"/>
    <s v="Preparación y Entrega de Respuesta"/>
    <s v="0"/>
    <s v="8"/>
    <s v="Corridos"/>
    <s v="Cristian Chavez Liempi"/>
    <s v="Etapa 3 de 3"/>
    <s v="12/06/2022"/>
    <x v="5"/>
    <s v="09/06/2022"/>
    <s v="31/05/2022"/>
    <s v="13.317.014-6"/>
    <s v=""/>
    <s v="heidi youtt sandoval"/>
    <s v="Mujer"/>
    <s v="Región de La Araucanía"/>
    <s v="Temuco"/>
    <s v="heidiyoutt.hyhys@gmail.com"/>
    <s v="998553585"/>
    <s v="13.317.014-6"/>
    <s v=""/>
    <s v="heidi youtt sandoval"/>
    <s v="Canal web"/>
    <s v="hoy fui atendida por accidente laboral en el clínico de la mayor, en lo cual me dicen que tengo que gestionar una solicitud de examen en el hospital Dr. Hernan Henriquez Aravena, en lo cual no corresponde ya que la unidad de prevención no realiza esas gestiones, ademas me entregaron una receta que no me correspondía a mi que era de otra paciente la cual me hizo demorar y demorar mi traslado que me estaba esperando. por lo cual solicito que corrijan este tipo de situaciones."/>
    <s v="Correo Electrónico"/>
    <s v="heidiyoutt.hyhys@gmail.com"/>
    <s v=""/>
    <s v="998553585"/>
    <s v="CHILE"/>
    <s v="Entre 45 y 54"/>
    <s v="Media técnica completa"/>
    <s v="Prestaciones médicas: Atención ambulatoria"/>
    <s v="Ley"/>
    <s v="Directo en el Organismo Administrador"/>
    <s v="No"/>
    <s v="Trabajador dependiente protegido"/>
    <s v="Trabajador dependiente protegido"/>
    <s v="Región de La Araucanía"/>
    <s v="SI"/>
    <s v="Con fecha 09-06-2022, se remite respuesta a usuario vía correo electrónico."/>
    <s v="Estimada_x000a_Heidi Youtt Sandoval_x000a_Presente_x000a_Junto con saludar, a través del presente se da respuesta a su reclamo N° 312058 ingresado mediante nuestro_x000a_formulario OIRS, referido a inconformidad en atención de ejecutivo de atención._x000a_Este Instituto ha revisado su requerimiento, siendo posible informar mediante el presente lo siguiente:_x000a_Respecto de accidente laboral de fecha 29-05-2022, siniestro N° 1041103, se observa que ingresa para atenciones_x000a_clínicas con fecha 31-05-2022, en prestador médico Red salud de Temuco._x000a_Por lo anterior, al término de su atención clínica en la unidad de urgencia, la contraparte administrativa de dicha_x000a_unidad, indicó por error que examen solicitado por médico tratante (ecografía) debía gestionarlo con el Hospital;_x000a_entendiendo el error, el día 01-06-2022, la coordinadora del convenio Redsalud y el Instituto de Seguridad Laboral,_x000a_tomó contacto con usted, explicando la confusión y solicitando las disculpas del caso._x000a_En consecuencia, se priorizo la realización de ecografía, llevándose a cabo el día 01-06-2022. Actualmente a la_x000a_espera de control con traumatólogo, el cual, también será prioritario._x000a_Como Instituto de Seguridad Laboral, se reitera al prestador médico aclarar y reforzar los flujos administrativos_x000a_con las unidades correspondiente del prestador; además, de levantar este caso en próxima reunión con Redsalud.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_x000a_"/>
    <s v="Finalizado con respuesta favorable"/>
    <s v="312058"/>
    <x v="0"/>
  </r>
  <r>
    <s v="291588"/>
    <s v="Reclamos"/>
    <s v=""/>
    <s v="Cesar Alfonso Palma Torres"/>
    <s v="17/05/2022 10:58:31"/>
    <x v="6"/>
    <s v="30/05/2022 16:58:51"/>
    <s v="Preparación y Entrega de Respuesta"/>
    <s v="0"/>
    <s v="13"/>
    <s v="Corridos"/>
    <s v="Cristian Chavez Liempi"/>
    <s v="Etapa 3 de 3"/>
    <s v="29/05/2022"/>
    <x v="6"/>
    <s v="30/05/2022"/>
    <s v="17/05/2022"/>
    <s v="10.323.925-7"/>
    <s v=""/>
    <s v="Cristian Domingo Vasquez Morales"/>
    <s v="Hombre"/>
    <s v="Región de La Araucanía"/>
    <s v="Villarrica"/>
    <s v="cdvasquez.17@gmail.com"/>
    <s v="989980906"/>
    <s v="10.323.925-7"/>
    <s v=""/>
    <s v="Cristian Domingo Vasquez Morales"/>
    <s v="Canal web"/>
    <s v="reclamo por la demora en la tramitación de mis licencias medicas  Nº 68587869-0 y 68587869-0 las cuales llevan mas de un mes de tramitación y no corresponde entendiendo que es mi dinero del cual ustedes me perjudican por su demora"/>
    <s v="Correo Electrónico"/>
    <s v="cdvasquez.17@gmail.com"/>
    <s v=""/>
    <s v="989980906"/>
    <s v="CHILE"/>
    <s v="Entre 45 y 54"/>
    <s v="No responde"/>
    <s v="Prestaciones económicas: Cálculo de subsidios"/>
    <s v="Ley"/>
    <s v="Directo en el Organismo Administrador"/>
    <s v="Si"/>
    <s v="Trabajador dependiente protegido"/>
    <s v="Trabajador dependiente protegido"/>
    <s v="Región de La Araucanía"/>
    <s v="NO"/>
    <s v="Con fecha 19-05-2022 se envía propuesta de respuesta a reclamo _x000a_Con fecha 30-05-2022, se da VB° de DR_x000a_Con fecha 30-05-2022, se da respuesta a usuaria vía correo electrónico"/>
    <s v="&quot;Estimado_x000a__x000a_Cristian Domingo Vásquez Morales_x000a__x000a_Presente_x000a__x000a_ _x000a__x000a_Junto con saludar, a través del presente se da respuesta a su reclamo N° 291588 ingresado mediante nuestro formulario OIRS, referido a no pago de licencias médicas._x000a__x000a_Este Instituto ha revisado su requerimiento, siendo posible informar mediante el presente, que se observan en nuestra plataforma de tramitación, las siguientes licencias médicas._x000a__x000a_image.png_x000a__x000a__x000a_Visto lo anterior, indicamos a usted que licencia médica folio N° 68587869-0, se encuentra en proceso de pago, la cual, se depositará el día lunes 23-05-2022._x000a__x000a_Respecto de Licencia Médica folio N° 68395314-8, fecha de inicio 30-03-2022 y fecha de término 03-04-2022, no será pagada, el motivo es debido a que se sobreponen los días con la licencia media folio N° 68587869-0, fecha de inicio 29-03-2022 y fecha de término 04-04-2022, siendo esta ultima la que cubre los días de repos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
    <s v="Finalizado con respuesta favorable"/>
    <s v="291588"/>
    <x v="0"/>
  </r>
  <r>
    <s v="291591"/>
    <s v="Reclamos"/>
    <s v=""/>
    <s v="Cesar Alfonso Palma Torres"/>
    <s v="17/05/2022 11:29:05"/>
    <x v="6"/>
    <s v="13/06/2022 11:21:36"/>
    <s v="Preparación y Entrega de Respuesta"/>
    <s v="0"/>
    <s v="26"/>
    <s v="Corridos"/>
    <s v="Cristian Chavez Liempi"/>
    <s v="Etapa 3 de 3"/>
    <s v="29/05/2022"/>
    <x v="5"/>
    <s v="13/06/2022"/>
    <s v="17/05/2022"/>
    <s v="13.965.106-5"/>
    <s v=""/>
    <s v="DANIEL EPUL QUIROZ"/>
    <s v="Hombre"/>
    <s v="Región de La Araucanía"/>
    <s v="Villarrica"/>
    <s v="epuldaniel15@gmail.com"/>
    <s v="941795750"/>
    <s v="13.965.106-5"/>
    <s v=""/>
    <s v="DANIEL EPUL QUIROZ"/>
    <s v="Canal web"/>
    <s v="reclamo contra medico Patricio Perez, quien me ha citado en dos oportunidades sin mayor explicación me cambia hora medica sin revisión de mi lesión, yo viajo desde cerca de panguipulli, y encuentro insólito y desagradable que tenga que viajar solo para que el medico me indique que me agendara una nueva hora sin una revision medica"/>
    <s v="Correo Electrónico"/>
    <s v="epuldaniel15@gmail.com"/>
    <s v=""/>
    <s v="941795750"/>
    <s v="CHILE"/>
    <s v="Entre 35 y 44"/>
    <s v="No responde"/>
    <s v="Prestaciones médicas: Atención hospitalaria"/>
    <s v="Ley"/>
    <s v="Directo en el Organismo Administrador"/>
    <s v="Si"/>
    <s v="Trabajador dependiente protegido"/>
    <s v="Trabajador dependiente protegido"/>
    <s v="Región de La Araucanía"/>
    <s v="NO"/>
    <s v="CON FECHA 19-05-2022, SE SOLICITA A CLINICA REDASALUD ANTECEDENTES PARA RECLAMO_x000a_CON FECHA 13-06-2022, SE DA RESPUESTA VIA CORREO ELECTRONICO A USUARIO _x000a_"/>
    <s v="Estimado_x000a_DANIEL EPUL QUIROZ_x000a_Presente_x000a_Junto con saludar, a través del presente se da respuesta a su reclamo N° 291591 ingresado mediante nuestro_x000a_formulario OIRS, referido a médico tratante._x000a_Este Instituto ha revisado su requerimiento, siendo posible informar mediante el presente, que se canalizó reclamo_x000a_a prestador médico, quien señala lo siguiente:_x000a_Registros de Atención._x000a_· Atención Fecha 14/03: Médico lo evalúa e indica Cirugía._x000a_· Atención Fecha 08/04: Se realiza cirugía, se da alta con yeso._x000a_· Atención Fecha 18/04: control post cirugía del 8 de abril. Le retiran la valva de yeso para retiro de_x000a_puntos y le instalan nuevo yeso. Le indica control en 1 mes._x000a_· Atención Fecha 25/04: Control SOS a solicitud de Salud Laboral, debido a que, paciente se indica_x000a_pérdida del yeso; Dr. Pérez, lo evalúa y le instala nuevo yeso._x000a_· Atención Fecha 16/05: Control mensual. Médico lo evalúa e indica retiro de yeso en 1 semana más._x000a_· Atención Fecha 23/05: asiste a procedimiento para retiro de yeso, porque se informó que no se podía_x000a_proceder al retiro en sede ACHS Villarrica, de acuerdo a lo que indicó el paciente._x000a_Según nuestros registros, el médico tratante hace entrega de sus atenciones._x000a_Si tiene la fecha exacta en donde no fue atendido como corresponde; por favor señalar para revisar y gestionar_x000a_con Hospital Clínico._x000a_Visto lo anterior, indicamos a usted que no es posible visualizar cambios de hora que señala, aun así, entendiendo_x000a_su molestia, se refuerza con prestador médico la mejora continua en sus procesos y en la calidad de atención_x000a_clínica por parte de los profesional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
    <s v="Finalizado con respuesta desfavorable"/>
    <s v="291591"/>
    <x v="0"/>
  </r>
  <r>
    <s v="289536"/>
    <s v="Reclamos"/>
    <s v=""/>
    <s v="Enrique Carrasco B"/>
    <s v="09/03/2022 14:04:52"/>
    <x v="7"/>
    <s v="18/03/2022 15:49:34"/>
    <s v="Preparación y Entrega de Respuesta"/>
    <s v="0"/>
    <s v="9"/>
    <s v="Corridos"/>
    <s v="Rodrigo Perez Flores"/>
    <s v="Etapa 3 de 3"/>
    <s v="21/03/2022"/>
    <x v="9"/>
    <s v="18/03/2022"/>
    <s v="09/03/2022"/>
    <s v="19.457.349-9"/>
    <s v=""/>
    <s v="Carlos villarreal navarro"/>
    <s v="Hombre"/>
    <s v="Región Metropolitana de Santiago"/>
    <s v="Colina"/>
    <s v="carlos25opticas@gmail.com"/>
    <s v="958888526"/>
    <s v="19.457.349-9"/>
    <s v=""/>
    <s v="Carlos villarreal navarro"/>
    <s v="Canal web"/>
    <s v="PAGO DE LICENCIAS MEDICAS _x000a_MIS RECLAMOS SON DEBIDO AL NO PAGO DE LOCENCIAS MEDICAS EN LA CUAL ESTÁN ESTANCADAS EN EVALUCION AÚN , ESTAS LICENCIAS CORRESPONDEN DE DICIEMBRE 2021 y ENERO DEL 2022 POR LO CUAL A LA FECHA NO TENGO RESPUESTA CONCRETA NI FECHA DE PAGO ,_x000a_SOLO RECIBI COMO RESPUESTA ESTÁN EN EVALUACIÓN Y LLAME EN UNOS DÍAS MÁS . YA SIENDO DIA MIÉRCOLES 09 DE MARZO DEL 2022  SIGO RECIBIENDO LA MISMA RESPUESTA. _x000a_NECESITO EL PAGO DE LAS LICENCIAS O FECHA A PAGO GRACIAS"/>
    <s v="Correo Electrónico"/>
    <s v="carlos25opticas@gmail.com"/>
    <s v=""/>
    <s v="958888526"/>
    <s v="CHILE"/>
    <s v="Entre 25 y 34"/>
    <s v="Media incompleta"/>
    <s v="Prestaciones económicas: Tiempo de otorgamiento de subsidios"/>
    <s v="Ley"/>
    <s v="Directo en el Organismo Administrador"/>
    <s v="No"/>
    <s v="Trabajador dependiente protegido"/>
    <s v="Trabajador dependiente protegido"/>
    <s v="Región Metropolitana de Santiago"/>
    <s v="NO"/>
    <s v="se informa s ubsidio de demora en precontraloría"/>
    <s v=""/>
    <s v="Finalizado con respuesta desfavorable"/>
    <s v="289536"/>
    <x v="0"/>
  </r>
  <r>
    <s v="312077"/>
    <s v="Reclamos"/>
    <s v=""/>
    <s v="Enrique Carrasco B"/>
    <s v="01/06/2022 12:34:16"/>
    <x v="8"/>
    <s v="14/06/2022 11:40:09"/>
    <s v="Preparación y Entrega de Respuesta"/>
    <s v="0"/>
    <s v="12"/>
    <s v="Corridos"/>
    <s v="Jose Luis Rojas Peralta"/>
    <s v="Etapa 3 de 3"/>
    <s v="13/06/2022"/>
    <x v="5"/>
    <s v="14/06/2022"/>
    <s v="01/06/2022"/>
    <s v="6.439.208-5"/>
    <s v=""/>
    <s v="LUIS ANTONIO GONZALEZ VERGARA"/>
    <s v="Hombre"/>
    <s v="Región Metropolitana de Santiago"/>
    <s v="Paine"/>
    <s v=""/>
    <s v="934596371"/>
    <s v=""/>
    <s v="64392085"/>
    <s v="LUIS ANTONIO GONZALEZ VERGARA"/>
    <s v="Canal Sucursal"/>
    <s v="TRABAJADOR TIENE UNA LM EMITIDA EL 09-05-2022 Y AUN NO TIENE FECHA DE PAGO FAVOR CONTACTAR INFORMAR"/>
    <s v="Via Teléfonica"/>
    <s v=""/>
    <s v=""/>
    <s v="934596371"/>
    <s v="CHILE"/>
    <s v="Más de 65"/>
    <s v=""/>
    <s v="Prestaciones económicas: Tiempo de otorgamiento de subsidios"/>
    <s v="Ley"/>
    <s v="Directo en el Organismo Administrador"/>
    <s v="No"/>
    <s v="Trabajador dependiente protegido"/>
    <s v="Trabajador dependiente protegido"/>
    <s v="Región Metropolitana de Santiago"/>
    <s v="NO"/>
    <s v="Respuesta Enviada por CRM al correo huertakaren031@gmail.com"/>
    <s v=""/>
    <s v="Finalizado con respuesta favorable"/>
    <s v="312077"/>
    <x v="0"/>
  </r>
  <r>
    <s v="291594"/>
    <s v="Reclamos"/>
    <s v=""/>
    <s v="Enrique Carrasco B"/>
    <s v="17/05/2022 11:42:42"/>
    <x v="6"/>
    <s v="13/06/2022 12:20:33"/>
    <s v="Preparación y Entrega de Respuesta"/>
    <s v="0"/>
    <s v="27"/>
    <s v="Corridos"/>
    <s v="Jose Luis Rojas Peralta"/>
    <s v="Etapa 3 de 3"/>
    <s v="29/05/2022"/>
    <x v="5"/>
    <s v="13/06/2022"/>
    <s v="17/05/2022"/>
    <s v=""/>
    <s v="158436388"/>
    <s v="Claudio Zapata"/>
    <s v="Hombre"/>
    <s v="Región Metropolitana de Santiago"/>
    <s v="Tiltil"/>
    <s v="c.zapatafarias@gmail.com"/>
    <s v="978762171"/>
    <s v="15.843.638-8"/>
    <s v=""/>
    <s v="Claudio Zapata"/>
    <s v="Canal Sucursal"/>
    <s v="Presente una licencia medica en la fecha 12 de abril, la cual a la fecha aun no tiene resolución para pago"/>
    <s v="Correo Electrónico"/>
    <s v="c.zapatafarias@gmail.com"/>
    <s v=""/>
    <s v="978762171"/>
    <s v="CHILE"/>
    <s v="Entre 35 y 44"/>
    <s v="Superior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c.zapatafarias@gmail.com"/>
    <s v=""/>
    <s v="Finalizado con respuesta desfavorable"/>
    <s v="291594"/>
    <x v="0"/>
  </r>
  <r>
    <s v="324362"/>
    <s v="Reclamos"/>
    <s v=""/>
    <s v="Minerva Castañeda M"/>
    <s v="19/07/2022 11:14:14"/>
    <x v="1"/>
    <s v="28/07/2022 12:45:14"/>
    <s v="Preparación y Entrega de Respuesta"/>
    <s v="0"/>
    <s v="9"/>
    <s v="Corridos"/>
    <s v="Leyla Neira Romero"/>
    <s v="Etapa 3 de 3"/>
    <s v="31/07/2022"/>
    <x v="1"/>
    <s v="28/07/2022"/>
    <s v="19/07/2022"/>
    <s v="18.070.496-5"/>
    <s v=""/>
    <s v="María paz rodriguez galleguillos"/>
    <s v="Mujer"/>
    <s v="Región de La Araucanía"/>
    <s v="Temuco"/>
    <s v="pacitar@gmail.com"/>
    <s v="996715844"/>
    <s v="18.070.496-5"/>
    <s v=""/>
    <s v="María paz Rodríguez"/>
    <s v="Canal web"/>
    <s v="Estoy con una dermatitis y hace una semana (12 de Julio) fui a la unidad de prevención de riesgos de mi trabajo (Hospital Hernan Henriquez Aravena) donde me hicieron el Diat y quedé a la espera de que me llamen para una hora para ser evaluada por el médico, actualmente han pasado 6 días habiles desde dicha solicitud, el estado de mi dermatitis ha empeorado, estoy con la piel extremadamente roja y sangrando debido al cambio de antisépticos y al continuo lavado de manos, y aún no tengo respuesta respecto a la hora, ayer me llamaron 2 veces desde la Asociacion Chilena de Seguridad para calificar mi atención con el especialista siendo que hasta ahora no me dan la hora."/>
    <s v="Correo Electrónico"/>
    <s v="pacitar@gmail.com"/>
    <s v=""/>
    <s v="996715844"/>
    <s v="CHILE"/>
    <s v="Entre 25 y 34"/>
    <s v="Universitaria completa"/>
    <s v="Prestaciones médicas: Tiempos de espera"/>
    <s v="Ley"/>
    <s v="Directo en el Organismo Administrador"/>
    <s v="No"/>
    <s v="Trabajador dependiente protegido"/>
    <s v="Trabajador dependiente protegido"/>
    <s v="Región de La Araucanía"/>
    <s v="SI"/>
    <s v="SE CIERRA CASO CON FECHA 28/07/2022"/>
    <s v="SI SE ADJUNTA OFICIO"/>
    <s v="Finalizado con respuesta favorable"/>
    <s v="324362"/>
    <x v="0"/>
  </r>
  <r>
    <s v="312082"/>
    <s v="Reclamos"/>
    <s v=""/>
    <s v="PATRICIA ANGELICA ACUñA BARRIGA"/>
    <s v="01/06/2022 13:15:35"/>
    <x v="8"/>
    <s v="08/06/2022 15:57:00"/>
    <s v="Preparación y Entrega de Respuesta"/>
    <s v="0"/>
    <s v="7"/>
    <s v="Corridos"/>
    <s v="Patricia Angelica Acuña Barriga"/>
    <s v="Etapa 3 de 3"/>
    <s v="13/06/2022"/>
    <x v="5"/>
    <s v="08/06/2022"/>
    <s v="01/06/2022"/>
    <s v="14.372.231-7"/>
    <s v=""/>
    <s v="ALVARO RODRIGO CABEZAS GONZALEZ"/>
    <s v="Hombre"/>
    <s v="Región del Biobío"/>
    <s v="Hualpén"/>
    <s v="arcabezas.gonzales@gmail.com"/>
    <s v="954370412"/>
    <s v="14.372.231-7"/>
    <s v=""/>
    <s v="ALVARO RODRIGO CABEZAS GONZALEZ"/>
    <s v="Canal web"/>
    <s v="Estoy molesto porque en HCS, doctor Rogelio Vigueras no tenían antecedentes de ficha clinica, ni de accidente y el medico no pudo elaborar informe medico para COMPIN. ISL solicito me respondan a este reclamo y resuelvan lo que hace falta en hospital clinico del sur"/>
    <s v="Correo Electrónico"/>
    <s v="arcabezas.gonzales@gmail.com"/>
    <s v=""/>
    <s v="954370412"/>
    <s v=""/>
    <s v=""/>
    <s v=""/>
    <s v="Prestaciones médicas: Tiempos de espera"/>
    <s v="Ley"/>
    <s v="Directo en el Organismo Administrador"/>
    <s v="No"/>
    <s v="Trabajador dependiente protegido"/>
    <s v="Trabajador dependiente protegido"/>
    <s v="Región del Biobío"/>
    <s v="SI"/>
    <s v="Con fecha de hoy 08/06, se cierra caso y se sube respaldo a CRM."/>
    <s v=""/>
    <s v="Finalizado con respuesta favorable"/>
    <s v="312082"/>
    <x v="0"/>
  </r>
  <r>
    <s v="312088"/>
    <s v="Reclamos"/>
    <s v=""/>
    <s v="PATRICIA ANGELICA ACUñA BARRIGA"/>
    <s v="01/06/2022 14:42:33"/>
    <x v="8"/>
    <s v="08/06/2022 15:59:11"/>
    <s v="Preparación y Entrega de Respuesta"/>
    <s v="0"/>
    <s v="7"/>
    <s v="Corridos"/>
    <s v="Patricia Angelica Acuña Barriga"/>
    <s v="Etapa 3 de 3"/>
    <s v="13/06/2022"/>
    <x v="5"/>
    <s v="08/06/2022"/>
    <s v="01/06/2022"/>
    <s v="8.302.850-5"/>
    <s v=""/>
    <s v="Alvaro Salgado Fernández"/>
    <s v="Hombre"/>
    <s v="Región del Biobío"/>
    <s v="Concepción"/>
    <s v="alvarosalgadofernandez76@gmail.com"/>
    <s v="963730349"/>
    <s v="8.302.850-5"/>
    <s v=""/>
    <s v="Alvaro Salgado Fernández"/>
    <s v="Canal web"/>
    <s v="Buenas tardes, tengo pendiente el pago de una licencia médica desde el 17 al 27 de mayo 2022 y me gustaría saber cuándo se me va a cancelar._x000a_Deantemano muchas gracias."/>
    <s v="Correo Electrónico"/>
    <s v="alvarosalgadofernandez76@gmail.com"/>
    <s v=""/>
    <s v="963730349"/>
    <s v="CHILE"/>
    <s v="Entre 55 y 64"/>
    <s v="Media completa"/>
    <s v="Prestaciones económicas: Tiempo de otorgamiento de subsidios"/>
    <s v="Ley"/>
    <s v="Directo en el Organismo Administrador"/>
    <s v="No"/>
    <s v="Trabajador dependiente protegido"/>
    <s v="Trabajador dependiente protegido"/>
    <s v="Región del Biobío"/>
    <s v="NO"/>
    <s v="Con fecha de hoy 08/06 se cierra caso y se sube respaldo a CRM."/>
    <s v=""/>
    <s v="Finalizado con respuesta favorable"/>
    <s v="312088"/>
    <x v="0"/>
  </r>
  <r>
    <s v="312089"/>
    <s v="Reclamos"/>
    <s v=""/>
    <s v="Milena Barria V"/>
    <s v="01/06/2022 14:58:08"/>
    <x v="8"/>
    <s v="03/06/2022 13:21:36"/>
    <s v="Preparación y Entrega de Respuesta"/>
    <s v="0"/>
    <s v="1"/>
    <s v="Corridos"/>
    <s v="Milena Barria Valenzuela"/>
    <s v="Etapa 3 de 3"/>
    <s v="13/06/2022"/>
    <x v="5"/>
    <s v="03/06/2022"/>
    <s v="01/06/2022"/>
    <s v="10.587.418-9"/>
    <s v=""/>
    <s v="Oscar carabantes hrrnandez"/>
    <s v="Hombre"/>
    <s v="Región de Los Ríos"/>
    <s v="Valdivia"/>
    <s v="carabantesoscar@gmail.com"/>
    <s v="964124079"/>
    <s v="10.587.418-9"/>
    <s v=""/>
    <s v="Oscar carabantes hrrnandez"/>
    <s v="Canal web"/>
    <s v="Hola buenas tardes quisiera saber si esta bien el calculo para el pago  me han depositado 280000 peso."/>
    <s v="Correo Electrónico"/>
    <s v="carabantesoscar@gmail.com"/>
    <s v=""/>
    <s v="964124079"/>
    <s v="CHILE"/>
    <s v="Entre 55 y 64"/>
    <s v="Superior técnica completa"/>
    <s v="Prestaciones económicas: Cálculo de subsidios"/>
    <s v="Ley"/>
    <s v="Directo en el Organismo Administrador"/>
    <s v="No"/>
    <s v="Trabajador dependiente protegido"/>
    <s v="Trabajador dependiente protegido"/>
    <s v="Región de Los Ríos"/>
    <s v="NO"/>
    <s v="SE CONTESTA POR CORREO ELECTRÓNICO"/>
    <s v="ID DE RECLAMO: 312089_x000a_FECHA RESPUESTA: 03-06-2022_x000a_Estimado Sr. Oscar Carabantes Hernández_x000a_Presente_x000a_ Junto con saludar, a través del presente se da respuesta a su reclamo N° 312089 ingresado mediante nuestro formulario OIRS, referido al monto del pago de subsidio de incapacidad laboral._x000a_Este Instituto ha revisado su requerimiento, siendo posible informar mediante el presente lo siguiente: _x000a_Visto lo anterior, indicamos a usted que una vez revisados los antecedentes hemos comprobado que su licencia se encuentra correctamente calculada y pagada, por cuanto se han tenido a la vista su contrato de trabajo, las tres liquidaciones de sueldo anteriores al inicio del reposo y el certificado de cotizaciones. De estos antecedentes se desprende la renta imponible a la que se descuenta las cotizaciones legales de salud y AFP (FONASA – CAPITA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PATRICIO OLIVERA FUENTEALBA_x000a_DIRECCIÓN REGIONAL DE LOS RÍOA_x000a_INSTITUTO DE SEGURIDAD LABORAL_x000a_"/>
    <s v="Finalizado con respuesta favorable"/>
    <s v="312089"/>
    <x v="0"/>
  </r>
  <r>
    <s v="291610"/>
    <s v="Reclamos"/>
    <s v=""/>
    <s v="PATRICIA ANGELICA ACUñA BARRIGA"/>
    <s v="17/05/2022 14:55:51"/>
    <x v="6"/>
    <s v="31/05/2022 15:48:30"/>
    <s v="Preparación y Entrega de Respuesta"/>
    <s v="0"/>
    <s v="14"/>
    <s v="Corridos"/>
    <s v="Patricia Angelica Acuña Barriga"/>
    <s v="Etapa 3 de 3"/>
    <s v="29/05/2022"/>
    <x v="6"/>
    <s v="31/05/2022"/>
    <s v="17/05/2022"/>
    <s v="13.611.146-9"/>
    <s v=""/>
    <s v="victor barril"/>
    <s v="Hombre"/>
    <s v="Región del Biobío"/>
    <s v="Concepción"/>
    <s v="jelybarril@gmail.com"/>
    <s v="983254963"/>
    <s v="13.611.146-9"/>
    <s v=""/>
    <s v="victor barril"/>
    <s v="Canal telefónico"/>
    <s v="les ise una peticion al ISL  de unos accidentes que tube cuando yo era jinete y me dice que no pillan mi historial de trabajador  como puede pasar eso y ahora yo necesito cobrar ese Dinero no es tanto por mi es por mi familia_x000a_estos son _x000a_  Dedo del pie , Tobillo del pie, u  n testiculo aun Tengo Dolor en esa Zona_x000a_costilla derecha, Dedo chico mano derecha, Operado, los  2 Codos derecho e izquierdo, 2 DIENTES Delanteros de arriva , y fractura de nariz Operado"/>
    <s v="Via Teléfonica"/>
    <s v="jelybarril@gmail.com"/>
    <s v=""/>
    <s v="983254963"/>
    <s v="CHILE"/>
    <s v="Entre 45 y 54"/>
    <s v="Media incompleta"/>
    <s v="Otros"/>
    <s v="Ley"/>
    <s v="Directo en el Organismo Administrador"/>
    <s v="No"/>
    <s v="Trabajador no protegido"/>
    <s v="Trabajador no protegido"/>
    <s v="Región del Biobío"/>
    <s v="NO"/>
    <s v="Con fecha de hoy 31/05 se cierra caso y se sube respaldo a CRM."/>
    <s v=""/>
    <s v="Finalizado con respuesta favorable"/>
    <s v="291610"/>
    <x v="0"/>
  </r>
  <r>
    <s v="312090"/>
    <s v="Reclamos"/>
    <s v=""/>
    <s v="Carola Reddersen Ferrada,Oscar Ayala Muñoz"/>
    <s v="01/06/2022 15:17:39"/>
    <x v="8"/>
    <s v="09/06/2022 12:57:54"/>
    <s v="Preparación y Entrega de Respuesta"/>
    <s v="0"/>
    <s v="7"/>
    <s v="Corridos"/>
    <s v="Patricia Angelica Acuña Barriga"/>
    <s v="Etapa 3 de 3"/>
    <s v="13/06/2022"/>
    <x v="5"/>
    <s v="09/06/2022"/>
    <s v="01/06/2022"/>
    <s v="19.663.104-6"/>
    <s v=""/>
    <s v="Yocelin Ortiz Contreras"/>
    <s v="Mujer"/>
    <s v="Región de Ñuble"/>
    <s v="Coelemu"/>
    <s v="yocelin.andreao@gmail.com"/>
    <s v="990828653"/>
    <s v="19.663.104-6"/>
    <s v=""/>
    <s v="Yocelin Ortiz Contreras"/>
    <s v="Canal Sucursal"/>
    <s v="El año pasado envié mis documentos para renovar mi pension de orfandad correspondiente al segundo semestre del año 2021, beneficio por el cual llevo meses esperando, fui a la sucursal de Concepción a consultar por mi caso en lo que me responden que mis documentos no habían sido enviados a santiago pero que lo iban a realizar en ese momento, pasaron más meses y fui nuevamente a preguntar en donde me dijieron que nuevamente ni habian sido enviados mis documentos pero que ese día lo iban a enviar, enviaron mis documentos y me dijieron que a fines de mayo se me iba a depositar pero ya estamos a inicio de junio y aun no veo ningún depósito en mi cuenta, me gustaría obtener pronta respuesta ya que ha sido mucho el tiempo esperado y el año pasado aun tenía 24 años por lo que no se me debió suspender el beneficio, desde ya muchas gracias."/>
    <s v="Correo Electrónico"/>
    <s v="yocelin.andreao@gmail.com"/>
    <s v=""/>
    <s v="990828653"/>
    <s v="CHILE"/>
    <s v="Entre 25 y 34"/>
    <s v="Universitaria incompleta"/>
    <s v="Prestaciones económicas: Tiempo de otorgamiento de pensiones"/>
    <s v="Ley"/>
    <s v="Directo en el Organismo Administrador"/>
    <s v="No"/>
    <s v="Pensionado"/>
    <s v="Pensionado"/>
    <s v="Región del Biobío"/>
    <s v="NO"/>
    <s v="Con fecha de hoy 09/06 se cierra caso y se sube respaldo a CRM."/>
    <s v=""/>
    <s v="Finalizado con respuesta favorable"/>
    <s v="312090"/>
    <x v="0"/>
  </r>
  <r>
    <s v="289563"/>
    <s v="Reclamos"/>
    <s v=""/>
    <s v="Enrique Carrasco B"/>
    <s v="10/03/2022 11:44:26"/>
    <x v="7"/>
    <s v="21/03/2022 13:55:18"/>
    <s v="Preparación y Entrega de Respuesta"/>
    <s v="0"/>
    <s v="11"/>
    <s v="Corridos"/>
    <s v="Jose Luis Rojas Peralta"/>
    <s v="Etapa 3 de 3"/>
    <s v="22/03/2022"/>
    <x v="9"/>
    <s v="21/03/2022"/>
    <s v="10/03/2022"/>
    <s v="12.684.195-7"/>
    <s v=""/>
    <s v="Andrés Parra"/>
    <s v="Hombre"/>
    <s v="Región Metropolitana de Santiago"/>
    <s v="Lampa"/>
    <s v="aparra.acevedo@gmail.com"/>
    <s v="974786266"/>
    <s v="12.684.195-7"/>
    <s v=""/>
    <s v="Andrés Parra"/>
    <s v="Canal web"/>
    <s v="Al hacer click en oficina virtual dice que hay un portal de autoatención para poder ver el pago de cotizaciones pero cada vez que presiono en &quot;entrar a portal autoatención&quot; sale &quot;error al establecer una conexión con la base de datos&quot; necesito una solución a este problema por favor."/>
    <s v="Correo Electrónico"/>
    <s v="aparra.acevedo@gmail.com"/>
    <s v=""/>
    <s v="974786266"/>
    <s v="CHILE"/>
    <s v="Entre 45 y 54"/>
    <s v="Media técnica completa"/>
    <s v="Otros"/>
    <s v="Ley"/>
    <s v="Directo en el Organismo Administrador"/>
    <s v="No"/>
    <s v="Trabajador dependiente protegido"/>
    <s v="Trabajador dependiente protegido"/>
    <s v="Región Metropolitana de Santiago"/>
    <s v="NO"/>
    <s v="Respuesta enviada por CRM al correo aparra.acevedo@gmail.com"/>
    <s v=""/>
    <s v="Finalizado con respuesta favorable"/>
    <s v="289563"/>
    <x v="0"/>
  </r>
  <r>
    <s v="312091"/>
    <s v="Reclamos"/>
    <s v=""/>
    <s v="Laura Rojas Cerda"/>
    <s v="01/06/2022 16:08:57"/>
    <x v="8"/>
    <s v="23/06/2022 15:10:03"/>
    <s v="Preparación y Entrega de Respuesta"/>
    <s v="0"/>
    <s v="21"/>
    <s v="Corridos"/>
    <s v="Laura Gabriela Rojas Cerda"/>
    <s v="Etapa 3 de 3"/>
    <s v="13/06/2022"/>
    <x v="5"/>
    <s v="23/06/2022"/>
    <s v="01/06/2022"/>
    <s v=""/>
    <s v="128467173"/>
    <s v="Fabiola Olmedo Uribe"/>
    <s v="Mujer"/>
    <s v="Región de Valparaíso"/>
    <s v="Viña del Mar"/>
    <s v="fou.dmlo@gmail.com"/>
    <s v="974954616"/>
    <s v="12.846.717-3"/>
    <s v=""/>
    <s v="Fabiola Olmedo Uribe"/>
    <s v="Canal web"/>
    <s v="Reclamo por hora medica, abrieron agenda  01/06/2022 y me presente  hoy a las 08:15 hrs.a solicitarla  con el Reumatólogo Giann Schiappacasse  y me informan que ya no quedan!!, no es posible que se acaben  tan luego o que entren tan pocos números, el doctor me tiene que ver en 4 meses mas, porque mi enfermedad avanza sin control y no tengo número de atención, por favor."/>
    <s v="Correo Electrónico"/>
    <s v="fou.dmlo@gmail.com"/>
    <s v=""/>
    <s v="974954616"/>
    <s v="CHILE"/>
    <s v="Entre 45 y 54"/>
    <s v="Media técnica incompleta"/>
    <s v="Otros"/>
    <s v="Extra Ley"/>
    <s v="Directo en el Organismo Administrador"/>
    <s v="Si"/>
    <s v="Trabajador no protegido"/>
    <s v="Trabajador no protegido"/>
    <s v="Región de Valparaíso"/>
    <s v="NO"/>
    <s v="Se realiza llamada telefonica"/>
    <s v="ID DE RECLAMO: 312091_x000a_FECHA RESPUESTA: 23-06-2022_x000a__x000a_Estimada_x000a_Sra. Fabiola Olmedo Uribe _x000a_Presente_x000a_ Junto con saludar, a través del presente se da respuesta a su reclamo N° 312091 ingresado mediante nuestro formulario OIRS, referido a la poca disponibilidad de horas de reumatólogo._x000a_Este Instituto ha revisado su requerimiento, siendo posible informar mediante el presente lo siguiente: se verifica que al revisar su RUT usted no se encuentra afiliada a ISL._x000a_Visto lo anterior, informamos a usted que posterior a llamada telefónica, usted nos indica que reclamo iba dirigido a Hospital Gustavo Fricke y que ya se pudo comunicar con ellos._x000a_Respecto a su queja por la falta de información en los canales de comunicación de ISL, le informamos que se informará a las áreas respectivas y se mantendrán nuestros sistemas actualizados para que se pueda acceder a la información que usted consulta, de igual forma si tiene nuevas consultas puede enviarlas a nuestro correo regional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desfavorable"/>
    <s v="312091"/>
    <x v="2"/>
  </r>
  <r>
    <s v="289572"/>
    <s v="Reclamos"/>
    <s v=""/>
    <s v="Felipe Jara A"/>
    <s v="10/03/2022 13:18:53"/>
    <x v="7"/>
    <s v="30/03/2022 17:34:55"/>
    <s v="Preparación y Entrega de Respuesta"/>
    <s v="0"/>
    <s v="20"/>
    <s v="Corridos"/>
    <s v="Maria Monserrat Moreno Calzada"/>
    <s v="Etapa 3 de 3"/>
    <s v="22/03/2022"/>
    <x v="9"/>
    <s v="30/03/2022"/>
    <s v="10/03/2022"/>
    <s v="16.590.878-3"/>
    <s v=""/>
    <s v="Edgar Guerra Lobos"/>
    <s v="Hombre"/>
    <s v="Región del Maule"/>
    <s v="Curicó"/>
    <s v="edgarguerra826@gmail.com"/>
    <s v="999153595"/>
    <s v="16.590.878-3"/>
    <s v=""/>
    <s v="Edgar Guerra Lobos"/>
    <s v="Canal web"/>
    <s v="Hola buenas tardes les escribo por lo siguiente, yo me atiendo en la Achs en Santiago pero vivo en la ciudad de Curico, el problema es que últimamente me han estado cambiando las fechas de los controles el mismo día o el día anterior a la cita, siendo que siempre les he expresado que me planifico con tiempo ya que debo viajar desde curico. La última vez pasaron 2 cosas, yo tenía que ir a tomarme exámenes el día 28 de febrero y luego el día 2 de marzo debía volver a control con el traumatólogo, desde el día 28 estuve con crisis de dolor que me impedían manejar y poder llegar al control el día 2, razón por la cual pedí el reagendamiento, paralelo a esto el día antes de la cita que pedí reagendar pero que no lo hicieron, me contactan para notificar el cambio arbitrario de mi médico tratante, como era una grabadora no pude responder así que me dirigí a la achs curico para poder justificar mi inasistencia y pedir una explicación ya que no quiero que me cambien el médico tratante. En el lugar la persona que me atendió solo me pidió mi rut me dijo que enviaría un mail, no sé con qué información ya que no le di ninguna, y me pidió que me retirará ya que tenía mucho trabajo._x000a_Al hablar con la asistente social que lleva mi caso ella me indica que la hora era el día 8 de marzo, ahí me di cuenta que jamás me avisaron para el cambio de fecha de mi cita, y la verdad no sé por qué ocurrió esto._x000a__x000a_Me gustaría que se regularizara está situación."/>
    <s v="Correo Electrónico"/>
    <s v="edgarguerra826@gmail.com"/>
    <s v=""/>
    <s v="999153595"/>
    <s v="CHILE"/>
    <s v="Entre 25 y 34"/>
    <s v="Superior técnica incompleta"/>
    <s v="Prestaciones médicas: Tiempos de espera"/>
    <s v="Ley"/>
    <s v="Directo en el Organismo Administrador"/>
    <s v="Si"/>
    <s v="Trabajador dependiente protegido"/>
    <s v="Trabajador dependiente protegido"/>
    <s v="Región del Maule"/>
    <s v="NO"/>
    <s v="CARTA RECLAMO ID N° 289572"/>
    <s v="Estimado_x000a_Sr. Edgard Guerra Lobos_x000a_Presente_x000a__x000a__x000a_Junto con saludar, a través del presente se da respuesta a su reclamo N°289572 ingresado mediante nuestro formulario OIRS, referido a cambio de fechas de Controles en ACHS._x000a_Este Instituto ha revisado su requerimiento, siendo posible informar mediante el presente lo siguiente:  Se ha tomado contacto con prestador médico en convenio ACHS, con la finalidad de informar su situación referente a cambio de fechas reiteradas de Controles Médicos y de cambio de médico tratante en Hospital del Trabajador._x000a_Visto lo anterior, indicamos a usted que se tomó contacto con Prestador de Salud, Asociación Chilena de Seguridad, estando en proceso de resolución su caso.  Dado lo anterior, como Instituto nos comprometemos a contactarlo durante la próxima semana, por medio de nuestra Coordinadora de Salud Regional, para así entregarle a usted la respuesta formal correspondi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572"/>
    <x v="0"/>
  </r>
  <r>
    <s v="324388"/>
    <s v="Reclamos"/>
    <s v=""/>
    <s v="Nestor Villarroel H"/>
    <s v="19/07/2022 14:45:34"/>
    <x v="1"/>
    <s v="26/07/2022 10:49:11"/>
    <s v="Preparación y Entrega de Respuesta"/>
    <s v="0"/>
    <s v="6"/>
    <s v="Corridos"/>
    <s v="Valentina Villanueva Santibáñez"/>
    <s v="Etapa 3 de 3"/>
    <s v="31/07/2022"/>
    <x v="1"/>
    <s v="26/07/2022"/>
    <s v="19/07/2022"/>
    <s v="76.867.174-5"/>
    <s v=""/>
    <s v="ACTUS SpA"/>
    <s v="Mujer"/>
    <s v="Región de Los Lagos"/>
    <s v="Puerto Montt"/>
    <s v="nleyton.ahrens@gmail.com"/>
    <s v="977628431"/>
    <s v="18.204.247-1"/>
    <s v=""/>
    <s v="Natalie Leyton Ahrens"/>
    <s v="Canal web"/>
    <s v="Estimados, nuevamente les escribo porque desde que solicité una pequeña devolución de pago en exceso, no he recibido notificación ni vale vista de lo indicado. Realicé una consulta por este medio y me respondieron que no había ingresado datos de cuenta bancaria (siendo que en el proceso de devolución, solicitaba solo RUT y tener cuentaRUT), que por ello demoraría 15 días. Ingresé la solicitud el 22 de JUNIO. Agradecería me devuelvan ese exceso de 25.000 a mi cuentaRUT, como me solicitaron detallar en la solicitud inicial. No demoren más esto, por favor."/>
    <s v="Via Teléfonica"/>
    <s v="nleyton.ahrens@gmail.com"/>
    <s v=""/>
    <s v="977628431"/>
    <s v="CHILE"/>
    <s v="Entre 25 y 34"/>
    <s v="Universitaria completa"/>
    <s v="Recaudación de cotizaciones"/>
    <s v="Ley"/>
    <s v="Directo en el Organismo Administrador"/>
    <s v="No"/>
    <s v="Empresa adherente o afiliada"/>
    <s v="Empresa adherente o afiliada"/>
    <s v="Región Metropolitana de Santiago"/>
    <s v="NO"/>
    <s v="Se da respuesta con fecha 26/07/2022"/>
    <s v="ID DE RECLAMO: 324388_x000a_FECHA RESPUESTA: 26/07/2022_x000a__x000a_Estimada_x000a_Natalie Leyton Ahrens_x000a_Presente_x000a_ _x000a_Junto con saludar, a través del presente se da respuesta a su reclamo N°324388 ingresado mediante nuestro formulario OIRS, referido al proceso de devolución de pago en exceso._x000a_Este Instituto ha revisado su requerimiento, siendo posible informar mediante el presente lo siguiente: hemos atendido su caso y derivado a la Unidad de Devoluciones de este Instituto._x000a_Visto lo anterior, indicamos a usted que, desde la Unidad de Devoluciones de este Instituto, nos informan que por razones técnicas y de soporte de nuestros sistemas informáticos institucionales, hemos debido efectuar un reproceso de la información, por lo cual hacemos llegar nuestras disculpas, y le informamos que estamos haciendo los mayores esfuerzos para cursar los pagos lo antes posible, esperamos poder disponibilizarlos antes de fin de mes de julio 2022. En caso de existir dudas específicas vinculadas a este proceso, solicitamos favor puedan enviar la consulta remitiendo los antecedentes necesarios al correo devoluciones@isl.gob.cl_x000a_Adicionalmente, desde el Departamento de Gestión de Ingresos Operacionales de este Servicio, se le estará contactando vía telefónica, con la finalidad de informarle sobre el avance y/o novedades de este proceso.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DEPARTAMENTO DE CLIENTES Y ENTORNO_x000a_INSTITUTO DE SEGURIDAD LABORAL_x000a__x000a_VVS_x000a_"/>
    <s v="Finalizado con respuesta favorable"/>
    <s v="324388"/>
    <x v="0"/>
  </r>
  <r>
    <s v="291622"/>
    <s v="Reclamos"/>
    <s v=""/>
    <s v="Enrique Carrasco B"/>
    <s v="17/05/2022 18:18:15"/>
    <x v="6"/>
    <s v="03/06/2022 11:42:19"/>
    <s v="Preparación y Entrega de Respuesta"/>
    <s v="0"/>
    <s v="16"/>
    <s v="Corridos"/>
    <s v="Jose Luis Rojas Peralta"/>
    <s v="Etapa 3 de 3"/>
    <s v="29/05/2022"/>
    <x v="5"/>
    <s v="03/06/2022"/>
    <s v="17/05/2022"/>
    <s v="12.244.483-k"/>
    <s v=""/>
    <s v="MARCIA OCAMPO AGURTO"/>
    <s v="Mujer"/>
    <s v="Región Metropolitana de Santiago"/>
    <s v="Maipú"/>
    <s v="marcia.ocampoagurto@gmail.com"/>
    <s v="984185496"/>
    <s v="12.244.483-k"/>
    <s v=""/>
    <s v="MARCIA OCAMPO AGURTO"/>
    <s v="Canal web"/>
    <s v="NECESITO QUE SE GESTIONE EL PAGO DE MIS LICENCIAS, POR ACCIDENTE DE TRAYECTO, MI EMPLEADOR INDICA HABER ENVIADO TODOS LOS DOCUMENTOS SOLICITADOS POR USTEDES._x000a_MI ACCIDENTE DE TRAYECTO FUE EL DIA 04/03/2022, SON MAS DE 2 MESES Y NO ME HAN PAGADO NINGUNA LICENCIA._x000a_SOY LA ENFERMA, ME QUITARON LAS SESIONES DE KINESIOLOGIA Y CONTROL MEDICO, EN LA MUTUAL_x000a_QUIEN RESPONDE POR MI RECUPERACION, AUN NO ESTOY DE ALTA.._x000a_USTEDES SON LOS QUE DEBEN PROTEGER A LOS TRABAJADORES Y NO DEJARNOS A NUESTRA SUERTE"/>
    <s v="Correo Electrónico"/>
    <s v="marcia.ocampoagurto@gmail.com"/>
    <s v=""/>
    <s v="984185496"/>
    <s v="CHILE"/>
    <s v="Entre 45 y 54"/>
    <s v="Superior técnic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marcia.ocampoagurto@gmail.com"/>
    <s v=""/>
    <s v="Finalizado con respuesta favorable"/>
    <s v="291622"/>
    <x v="0"/>
  </r>
  <r>
    <s v="291628"/>
    <s v="Reclamos"/>
    <s v=""/>
    <s v="Enrique Carrasco B"/>
    <s v="18/05/2022 08:00:46"/>
    <x v="6"/>
    <s v="31/05/2022 12:20:52"/>
    <s v="Preparación y Entrega de Respuesta"/>
    <s v="0"/>
    <s v="13"/>
    <s v="Corridos"/>
    <s v="Jose Luis Rojas Peralta"/>
    <s v="Etapa 3 de 3"/>
    <s v="30/05/2022"/>
    <x v="6"/>
    <s v="31/05/2022"/>
    <s v="18/05/2022"/>
    <s v="11.669.705-k"/>
    <s v=""/>
    <s v="Paola Ortiz"/>
    <s v="Mujer"/>
    <s v="Región Metropolitana de Santiago"/>
    <s v="Puente Alto"/>
    <s v="paola64mercurio@gmail.com"/>
    <s v="957790280"/>
    <s v="11.669.705-k"/>
    <s v=""/>
    <s v="Paola Ortiz"/>
    <s v="Canal telefónico"/>
    <s v="Necesito me informen porque fui rechazada y me calificaron como enfermedad común y porque me avisa clínica del profesor que cancelaron mi tratamiento .atenta a su respuesta . Paola Ortiz"/>
    <s v="Correo Electrónico"/>
    <s v="paola64mercurio@gmail.com"/>
    <s v=""/>
    <s v="957790280"/>
    <s v="CHILE"/>
    <s v="Entre 45 y 54"/>
    <s v="Media técnica completa"/>
    <s v="Calificación de accidentes y enfermedades profesionales"/>
    <s v="Ley"/>
    <s v="Directo en el Organismo Administrador"/>
    <s v="No"/>
    <s v="Trabajador dependiente protegido"/>
    <s v="Trabajador dependiente protegido"/>
    <s v="Región Metropolitana de Santiago"/>
    <s v="NO"/>
    <s v="Respuesta enviada por CRM al correo paola64mercurio@gmail.com"/>
    <s v=""/>
    <s v="Finalizado con respuesta favorable"/>
    <s v="291628"/>
    <x v="0"/>
  </r>
  <r>
    <s v="291629"/>
    <s v="Reclamos"/>
    <s v=""/>
    <s v="Enrique Carrasco B"/>
    <s v="18/05/2022 08:59:19"/>
    <x v="6"/>
    <s v="08/06/2022 15:38:10"/>
    <s v="Preparación y Entrega de Respuesta"/>
    <s v="0"/>
    <s v="21"/>
    <s v="Corridos"/>
    <s v="Jose Luis Rojas Peralta"/>
    <s v="Etapa 3 de 3"/>
    <s v="30/05/2022"/>
    <x v="5"/>
    <s v="08/06/2022"/>
    <s v="18/05/2022"/>
    <s v="17.780.848-2"/>
    <s v=""/>
    <s v="CINDY SUJEIV GARRIDO CONTRERAS"/>
    <s v="Mujer"/>
    <s v="Región Metropolitana de Santiago"/>
    <s v="Puente Alto"/>
    <s v="garridocindyc@gmail.com"/>
    <s v="956471709"/>
    <s v="17.780.848-2"/>
    <s v=""/>
    <s v="CINDY SUJEIV GARRIDO CONTRERAS"/>
    <s v="Canal web"/>
    <s v="Desde el comienzo el dr estaba a la defensiva molesto porque tuvo que rectificar una licencia que el emitió mal, el mismo día le escribí para arreglarlo y no lo hizo. Ese día tuvo un problema con el computador y me llamo de manera normal en una atención que de 30 min soñó duro 3. Si ya venia molesto no es mi culpa._x000a_En la sesión el dr hizo juicio de valor siendo que aun no se ha terminado mi evaluación dijo que mi tema no es profesional y me CUESTIONÓ por haber tenido una crisis hace unos días porque según el yo estaba con licencia médica y como estoy en mi casa debía estar bien por lo cual esto no es laboral (llevo 3 días de reposo de un total de 5 que me dio y esto no es mágico que de la noche a la mañana me voy a sentir mejor con1 sesión con sicólogo y pastillas)._x000a_Tengo tanta pena porque yo no elegí estar así recurrí a ustedes para me ayuden y no para que me humillen y no dejo de llorar._x000a_Me dice que habían mas colegas dentro de sucursal en la misma situación  y que tenían licencia medica y yo debía volver. Le dije que yo sentía que el no entendía lo que yo sentía y me trata de irrespetuosa, que si yo quería más licencia fuera sincera y el me inventaba un diagnostico porque en mi caso no hay factor de riesgo. (3 de mis colegas están en la misma situación que yo y jamás se les cuestionó o trató así, ¿por qué yo soy diferente?). Yo jamas exigí reposo, pero en ningún momento se me preguntó como estaba o que sentía._x000a_Llevo más de 1 año mal, traté de ser responsable y llevar una vida tranquila, me sentía culpable, que por culpa mía 5 colegas fueron arrastrados a esto por ser testigos en mi sumario de acoso, por eso sentía que si presentaba enfermedad laboral y me iba con licencia seria inmoral, Por eso no presenté antes mi denuncia, pero eso al dr no le importó._x000a_Y ahora que busco ayuda me tratan así. Que debo hacer? Darme un tiro para que me crean que me siento mal, que me cuesta algo tan simple como salir de la cama, comer y bañarme y todo por una situación de acoso sexual y ahora las represalias de la pareja de mi acosador. _x000a_Le conté al dr que me citaron a declarar por la evaluación  del puesto de trabajo de un colega y me dice con mayor razón debes volver, si pudiste ir a declarar puedes ir a trabajar (la declaración fue por zoom y yo no sabía que me podía negar ahora sabiendo todo lo que pasó mi colega que se desprende de mi caso como ya expliqué mil veces y envié en los respaldos) tampoco me podría negar a declarar por un mínimo de empatía._x000a_Nunca me había sentido tan humillada y en mi calificación anterior no tuve problemas con el dr. Oscar, ya he pasado por tanto que siento que no tengo fuerzas para más, si me tengo que seguir atendiendo con el prefiero no seguir porque solo en pensar en volver a verlo me angustia. Así que veré la forma de buscar tratamiento a todo lo que siento porque siento que ya me sobrepesa  y mi calificación de enfermedad laboral desde hoy la doy por perdida. Solo pido que me envíen la copia del video de la atención de hoy"/>
    <s v="Correo Electrónico"/>
    <s v="garridocindyc@gmail.com"/>
    <s v=""/>
    <s v="956471709"/>
    <s v="CHILE"/>
    <s v=""/>
    <s v=""/>
    <s v="Prestaciones médicas: Atención hospitalaria"/>
    <s v="Ley"/>
    <s v="Directo en el Organismo Administrador"/>
    <s v="Si"/>
    <s v="Trabajador dependiente protegido"/>
    <s v="Trabajador dependiente protegido"/>
    <s v="Región Metropolitana de Santiago"/>
    <s v="NO"/>
    <s v="Respuesta Enviada por CRM al correo garridocindyc@gmail.com"/>
    <s v=""/>
    <s v="Finalizado con respuesta favorable"/>
    <s v="291629"/>
    <x v="0"/>
  </r>
  <r>
    <s v="326445"/>
    <s v="Reclamos"/>
    <s v=""/>
    <s v="Felipe Jara A"/>
    <s v="25/08/2022 22:33:14"/>
    <x v="2"/>
    <s v="06/09/2022 09:44:31"/>
    <s v="Preparación y Entrega de Respuesta"/>
    <s v="0"/>
    <s v="11"/>
    <s v="Corridos"/>
    <s v="Maria Monserrat Moreno Calzada"/>
    <s v="Etapa 3 de 3"/>
    <s v="06/09/2022"/>
    <x v="7"/>
    <s v="06/09/2022"/>
    <s v="25/08/2022"/>
    <s v="7.576.940-7"/>
    <s v=""/>
    <s v="Norberto Palacios Lopez"/>
    <s v="Hombre"/>
    <s v="Región del Maule"/>
    <s v="Linares"/>
    <s v="mvtn196027@gmail.com"/>
    <s v="974676168"/>
    <s v=""/>
    <s v="75769407"/>
    <s v="Norberto Palacios Lopez"/>
    <s v="Canal web"/>
    <s v="Solicito cambio de Sicólogo, ya que en reiteradas oportunidades Norberto viaja a Talca para ser atendido no más de 15 a 20 minutos los cuales encuentro que no corresponde ya que la idea es que sea tratado por el profesional con el tiempo que le corresponde y no a la ligera, en el traslado que va desde talca a Linares y viceversa a veces se ha llegado a demorar hasta 4 horas lo cual no corresponde ya que por ser atendido 15 minutos el paciente llega demasiado cansado, y dentro de sus patologías es diabético por lo que no puede estar más de 3 horas sin comer.  Solicito por ultimo que online."/>
    <s v="Correo Electrónico"/>
    <s v="mvtn196027@gmail.com"/>
    <s v=""/>
    <s v="974676168"/>
    <s v="CHILE"/>
    <s v="Entre 55 y 64"/>
    <s v="Superior técnica completa"/>
    <s v="Prestaciones médicas: Atención ambulatoria"/>
    <s v="Ley"/>
    <s v="Directo en el Organismo Administrador"/>
    <s v="No"/>
    <s v="Pensionado"/>
    <s v="Pensionado"/>
    <s v="Región del Maule"/>
    <s v="NO"/>
    <s v="CARTA RESPUESTA A RECLAMO ID N° 326445."/>
    <s v="Estimado_x000a_Norberto Palacios López_x000a_Presente_x000a__x000a__x000a_Junto con saludar, a través del presente se da respuesta a su reclamo N°326445 ingresado mediante nuestro formulario OIRS, referido a problemas con atención en ACHS._x000a_Este Instituto ha revisado su requerimiento, siendo posible informar mediante el presente lo siguiente:  Se ha tomado contacto con prestador médico en convenio Asociación Chilena de Seguridad (ACHS), con la finalidad de informar respecto a su Reclamo OIRS, que dice referencia con cambio de psicólogo por considerar breve el tiempo de atención; considerando el mayor tiempo que invierte en trasladarse de Linares a Talca para acudir a su terapia, a lo que nos responden lo siguiente:_x000a_“Paciente sin indicación de psicoterapia por especialidades de Neurología y Psiquiatría, se le brinda esta prestación de todas maneras por solicitud previa de ISL ante reclamo de familiar, no existe además posibilidad de realizar de manera online.  Además, en sesiones con profesional, paciente se muestra conforme y de buen ánimo con excelente relación tratante-paciente, las sesiones de Psicoterapia en controles pacientes crónicos tienen un promedio de duración de 30 minutos.  No tiene criterios para cambio de profesional ni de modalidad”._x000a_Nuestro Instituto como organismo administrador de la Ley 16.744, concuerda con las acciones realizadas por nuestro Prestador Médico en convenio y velamos porque todo lo relacionado con los tratamientos de nuestros pacientes se cumpla._x000a_Ahora bien, no existiendo la posibilidad de cambio de profesional en ACHS, informamos a usted que existe la posibilidad de cambio de Prestador Médico a CEPA para continuar con terapias, por lo que nos pondremos en contacto con usted, a fin de realizar consulta sobre el particular 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6445"/>
    <x v="0"/>
  </r>
  <r>
    <s v="289582"/>
    <s v="Reclamos"/>
    <s v=""/>
    <s v="Enrique Carrasco B"/>
    <s v="10/03/2022 15:50:34"/>
    <x v="7"/>
    <s v="28/03/2022 11:48:28"/>
    <s v="Preparación y Entrega de Respuesta"/>
    <s v="0"/>
    <s v="17"/>
    <s v="Corridos"/>
    <s v="Jose Luis Rojas Peralta"/>
    <s v="Etapa 3 de 3"/>
    <s v="22/03/2022"/>
    <x v="9"/>
    <s v="28/03/2022"/>
    <s v="10/03/2022"/>
    <s v="11.431.605-9"/>
    <s v=""/>
    <s v="Guillermina Soto"/>
    <s v="Mujer"/>
    <s v="Región Metropolitana de Santiago"/>
    <s v="San Joaquín"/>
    <s v="dany.caceres.soto@gmail.com"/>
    <s v="940639255"/>
    <s v="94.063.925-5"/>
    <s v=""/>
    <s v="Guillermina Soto"/>
    <s v="Canal web"/>
    <s v="Estoy a la espera hace varios días del pago de mi licencia médica N° 64858629-9, ya ha pasado mas de un mes y no tengo mas ingresos por lo que necesito el pago de mi licencia."/>
    <s v="Correo Electrónico"/>
    <s v="dany.caceres.soto@gmail.com"/>
    <s v=""/>
    <s v=""/>
    <s v="CHILE"/>
    <s v="Entre 55 y 64"/>
    <s v="Med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dany.caceres.soto@gmail.com"/>
    <s v=""/>
    <s v="Finalizado con respuesta favorable"/>
    <s v="289582"/>
    <x v="0"/>
  </r>
  <r>
    <s v="301870"/>
    <s v="Reclamos"/>
    <s v=""/>
    <s v="Enrique Carrasco B"/>
    <s v="25/05/2022 11:57:28"/>
    <x v="6"/>
    <s v="10/06/2022 13:48:27"/>
    <s v="Preparación y Entrega de Respuesta"/>
    <s v="0"/>
    <s v="16"/>
    <s v="Corridos"/>
    <s v="Jose Luis Rojas Peralta"/>
    <s v="Etapa 3 de 3"/>
    <s v="06/06/2022"/>
    <x v="5"/>
    <s v="10/06/2022"/>
    <s v="25/05/2022"/>
    <s v="26.461.016-8"/>
    <s v=""/>
    <s v="ANGELA MARIA MONTOYA LOPEZ"/>
    <s v="Mujer"/>
    <s v="Región Metropolitana de Santiago"/>
    <s v="Estación Central"/>
    <s v="angelamariamontoya6@gmail.com"/>
    <s v="984202644"/>
    <s v="26.461.016-8"/>
    <s v=""/>
    <s v="ANGELA MARIA MONTOYA LOPEZ"/>
    <s v="Canal Sucursal"/>
    <s v="TENGO LM SIN PAGO Y HAY UNA QUE TIENE FECHA DE EMISIÓN EL 10-04-2022 SIN PAGO A LA FECHA NECESITO EL DINERO URGENTE!!!!"/>
    <s v="Correo Electrónico"/>
    <s v="angelamariamontoya6@gmail.com"/>
    <s v=""/>
    <s v="984202644"/>
    <s v="COLOMBIA"/>
    <s v="Entre 55 y 64"/>
    <s v=""/>
    <s v="Prestaciones económicas: Tiempo de otorgamiento de subsidios"/>
    <s v="Ley"/>
    <s v="Directo en el Organismo Administrador"/>
    <s v="Si"/>
    <s v="Trabajador dependiente protegido"/>
    <s v="Trabajador dependiente protegido"/>
    <s v="Región Metropolitana de Santiago"/>
    <s v="NO"/>
    <s v="Respuesta enviada por CRM al correo angelamariamontoya6@gmail.com"/>
    <s v=""/>
    <s v="Finalizado con respuesta favorable"/>
    <s v="301870"/>
    <x v="0"/>
  </r>
  <r>
    <s v="324392"/>
    <s v="Reclamos"/>
    <s v=""/>
    <s v="Minerva Castañeda M"/>
    <s v="19/07/2022 15:52:54"/>
    <x v="1"/>
    <s v="01/08/2022 13:36:19"/>
    <s v="Preparación y Entrega de Respuesta"/>
    <s v="0"/>
    <s v="12"/>
    <s v="Corridos"/>
    <s v="Leyla Neira Romero"/>
    <s v="Etapa 3 de 3"/>
    <s v="31/07/2022"/>
    <x v="2"/>
    <s v="01/08/2022"/>
    <s v="19/07/2022"/>
    <s v="13.965.647-4"/>
    <s v=""/>
    <s v="Carolina Salazar"/>
    <s v="Mujer"/>
    <s v="Región de La Araucanía"/>
    <s v="Temuco"/>
    <s v="caroinline@gmail.com"/>
    <s v="962178998"/>
    <s v="13.965.647-4"/>
    <s v=""/>
    <s v="Carolina Salazar"/>
    <s v="Canal web"/>
    <s v="por el presente quisiera manifestar ni molestia en contra del ISL en relación a como a abordado mi situación de accidente de trayecto. _x000a_Primero que todo el día de hoy me acerco a la oficina del ISL para ingresar un segundo recurso de reposición por una segunda licencia rechazada y me informan que mi primera apelación fue rechazada  y también estaba rechazada la apelación de mi segunda licencia, siendo que dicha apelación fue entrega el día de hoy 19.07. _x000a_Por otra parte, también me informan que una licencia de 21 días la cual me informa el call center y por correo del ISL que estaba autorizada NO ERA así y hoy 19.07 me comunican que me la habían reducido a 3 días y nunca se me notificó y esa es una licencia del 22.04 al 12.05 la cual fue realizada de manera retroactiva cuando me vio el traumatologo el 03.05. _x000a_No es posible que vuestro Instituto me rechace y cuestione todas las licencias médicas me parece insólito y lo único que han logrado ha sido que en vez de preocuparme por mi recuperación tenga que estar preocupada por temas administrativo, los cuales han sido responsabilidad de uds. Por la tardanza en la gestión administrativa  para otorgar las prestaciones y autorizarlas."/>
    <s v="Correo Electrónico"/>
    <s v="caroinline@gmail.com"/>
    <s v=""/>
    <s v="962178998"/>
    <s v="CHILE"/>
    <s v="Entre 35 y 44"/>
    <s v="Universitaria completa"/>
    <s v="Prestaciones económicas: Cálculo de subsidios"/>
    <s v="Ley"/>
    <s v="Directo en el Organismo Administrador"/>
    <s v="No"/>
    <s v="Trabajador dependiente protegido"/>
    <s v="Trabajador dependiente protegido"/>
    <s v="Región de La Araucanía"/>
    <s v="SI"/>
    <s v="con fecha 01/08/2022 se da respuesta se cierra caso"/>
    <s v="se da respuesta via mail"/>
    <s v="Finalizado con respuesta favorable"/>
    <s v="324392"/>
    <x v="0"/>
  </r>
  <r>
    <s v="291626"/>
    <s v="Reclamos"/>
    <s v=""/>
    <s v="Enrique Carrasco B"/>
    <s v="17/05/2022 22:11:04"/>
    <x v="6"/>
    <s v="07/06/2022 14:18:32"/>
    <s v="Preparación y Entrega de Respuesta"/>
    <s v="0"/>
    <s v="20"/>
    <s v="Corridos"/>
    <s v="Jose Luis Rojas Peralta"/>
    <s v="Etapa 3 de 3"/>
    <s v="29/05/2022"/>
    <x v="5"/>
    <s v="07/06/2022"/>
    <s v="17/05/2022"/>
    <s v="12.176.115-7"/>
    <s v=""/>
    <s v="Aracelly Angélica Martinez cámara"/>
    <s v="Mujer"/>
    <s v="Región Metropolitana de Santiago"/>
    <s v="San Bernardo"/>
    <s v="lacelita1907@gmail.com"/>
    <s v="998668607"/>
    <s v=""/>
    <s v="121761157"/>
    <s v="Aracelly Angélica Martinez cámara"/>
    <s v="Canal web"/>
    <s v="Deseo realizar reclamo por no pago de mi licencia médica 77 bis ,instrucción orden de pago suseso 627."/>
    <s v="Correo Electrónico"/>
    <s v="lacelita1907@gmail.com"/>
    <s v=""/>
    <s v="998668607"/>
    <s v="CHILE"/>
    <s v="Entre 45 y 54"/>
    <s v="Med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lacelita1907@gmail.com"/>
    <s v=""/>
    <s v="Finalizado con respuesta favorable"/>
    <s v="291626"/>
    <x v="0"/>
  </r>
  <r>
    <s v="291627"/>
    <s v="Reclamos"/>
    <s v=""/>
    <s v="Enrique Carrasco B"/>
    <s v="18/05/2022 01:04:12"/>
    <x v="6"/>
    <s v="09/06/2022 16:53:36"/>
    <s v="Preparación y Entrega de Respuesta"/>
    <s v="0"/>
    <s v="22"/>
    <s v="Corridos"/>
    <s v="Jose Luis Rojas Peralta"/>
    <s v="Etapa 3 de 3"/>
    <s v="30/05/2022"/>
    <x v="5"/>
    <s v="09/06/2022"/>
    <s v="18/05/2022"/>
    <s v="19.034.195-k"/>
    <s v=""/>
    <s v="ambar toro molina"/>
    <s v="Mujer"/>
    <s v="Región Metropolitana de Santiago"/>
    <s v="San Joaquín"/>
    <s v="toroambar55@gmail.com"/>
    <s v="946355200"/>
    <s v="5.920.083-6"/>
    <s v=""/>
    <s v="Lucia del Carmen Vilches Torres"/>
    <s v="Canal Sucursal"/>
    <s v="Mi abuela el dia 24 de marzo fue directamente a la sucursal en el centro, donde llevo todos los papeles para hacer solicitud de el reembolso ya que anteriormente hubo problemas tambien de redaccion. La atendieron le sacaron fotocopias a todos los documentos del reembolso, el punto fue que de partida le dieron de vuelta los papeles originales y tambien las fotocopias  y la solicitud impresa que llevo mi abuela con el timbre de la sucursal, paso el tiempo en abril por correo se solicito saber en que iba este proceso y me piden enviar nuevamente los documentos, es ahi donde nos percatamos que algo paso, la semana pasada me dirijo nuevamente con los documentos y me entero que la solicitud anterior que hizo mi abuelita con licencia y todo desde peñaflor al centro no se habia hecho correctamente por que no se adjuntaron los archivos que ella llevo, me parece muy mal que no se le tome la importancia y que no se obtenga una respuesta rapida para ella sobre todo este tramite._x000a_Volvimos hacer la solicitud y esperamos que porfavor se agilize de manera urgente,ya que mi abuela realizo esto ah tiempo y contando con este dinero._x000a_Gracias."/>
    <s v="Via Teléfonica"/>
    <s v="toroambar55@gmail.com"/>
    <s v=""/>
    <s v="946355200"/>
    <s v="CHILE"/>
    <s v="Entre 25 y 34"/>
    <s v="Universitaria incompleta"/>
    <s v="Prestaciones médicas: Traslados"/>
    <s v="Ley"/>
    <s v="Directo en el Organismo Administrador"/>
    <s v="Si"/>
    <s v="Trabajador dependiente protegido"/>
    <s v="Trabajador dependiente protegido"/>
    <s v="Región Metropolitana de Santiago"/>
    <s v="NO"/>
    <s v="Respuesta enviada por CRM al correo toroambar55@gmail.com"/>
    <s v=""/>
    <s v="Finalizado con respuesta favorable"/>
    <s v="291627"/>
    <x v="0"/>
  </r>
  <r>
    <s v="324395"/>
    <s v="Reclamos"/>
    <s v=""/>
    <s v="Carola Reddersen Ferrada,Oscar Ayala Muñoz"/>
    <s v="19/07/2022 16:54:18"/>
    <x v="1"/>
    <s v="29/07/2022 15:54:04"/>
    <s v="Preparación y Entrega de Respuesta"/>
    <s v="0"/>
    <s v="9"/>
    <s v="Corridos"/>
    <s v="Carola Alejandra Reddersen Ferrada"/>
    <s v="Etapa 3 de 3"/>
    <s v="31/07/2022"/>
    <x v="1"/>
    <s v="29/07/2022"/>
    <s v="19/07/2022"/>
    <s v="16.228.240-9"/>
    <s v=""/>
    <s v="CRISTIAN  POBLETE"/>
    <s v="Hombre"/>
    <s v="Región de Ñuble"/>
    <s v="San Carlos"/>
    <s v="cristianpobletej86@gmail.com"/>
    <s v="965427854"/>
    <s v="16.228.240-9"/>
    <s v=""/>
    <s v="CRISTIAN  POBLETE"/>
    <s v="Canal web"/>
    <s v="problemas con servicio en linea"/>
    <s v="Correo Electrónico"/>
    <s v="cristianpobletej86@gmail.com"/>
    <s v=""/>
    <s v="965427854"/>
    <s v="CHILE"/>
    <s v="Entre 35 y 44"/>
    <s v="Universitaria incompleta"/>
    <s v="Prestaciones médicas: Atención ambulatoria"/>
    <s v="Ley"/>
    <s v="Directo en el Organismo Administrador"/>
    <s v="No"/>
    <s v="Empresa adherente o afiliada"/>
    <s v="Empresa adherente o afiliada"/>
    <s v="Región de Ñuble"/>
    <s v="SI"/>
    <s v="adjunta pdf respuesta"/>
    <s v="respuesta enviada"/>
    <s v="Finalizado con respuesta favorable"/>
    <s v="324395"/>
    <x v="0"/>
  </r>
  <r>
    <s v="324400"/>
    <s v="Reclamos"/>
    <s v=""/>
    <s v="Elena Villarroel C"/>
    <s v="19/07/2022 20:17:42"/>
    <x v="1"/>
    <s v="22/07/2022 16:28:18"/>
    <s v="Preparación y Entrega de Respuesta"/>
    <s v="0"/>
    <s v="2"/>
    <s v="Corridos"/>
    <s v="Elena Maritza Villarroel Cortes"/>
    <s v="Etapa 3 de 3"/>
    <s v="31/07/2022"/>
    <x v="1"/>
    <s v="22/07/2022"/>
    <s v="19/07/2022"/>
    <s v="7.905.840-8"/>
    <s v=""/>
    <s v="Clementina Rojas Araya"/>
    <s v="Mujer"/>
    <s v="Región de Coquimbo"/>
    <s v="Coquimbo"/>
    <s v="victor.t.80@hotmail.com"/>
    <s v="987480550"/>
    <s v="7.905.840-8"/>
    <s v=""/>
    <s v="Clementina Rojas Araya"/>
    <s v="Canal web"/>
    <s v="Fui operada de cancer de mama en el 2021 y el día 27 de Junio del presente año tenia control con el cirujano ( Dra. Guianatti ) lo cual me llamaron avisándome que la doctora no iba a atender y que sacara una hora , luego fui a sacar y me dieron para el 27 de julio y nuevamente me llamaron del hospital para avisarme que una ves más la doctora no atenderia en este dia y que sacara una nueva hora en Oirs al ir a sacar dicha hora en Oirs me mandaron al Some y me dieron hora para el día 21 de Septiembre. Esto lo hago porque no puedo dejar pasar tanto tiempo sin que un especialista me vea._x000a_Necesito pronta respuesta para ver que sucederá conmigo al no tener un especialista que me vea._x000a_Desde ya muchas gracias"/>
    <s v="Correo Electrónico"/>
    <s v="victor.t.80@hotmail.com"/>
    <s v=""/>
    <s v="987480550"/>
    <s v="CHILE"/>
    <s v="Más de 65"/>
    <s v="Media incompleta"/>
    <s v="Otros"/>
    <s v="Extra Ley"/>
    <s v="Otro"/>
    <s v="No"/>
    <s v="Trabajador no protegido"/>
    <s v="Trabajador no protegido"/>
    <s v="Región de Coquimbo"/>
    <s v="NO"/>
    <s v="SE ENVÍA RESPUESTA POR CORREO ELECTRÓNICO."/>
    <s v="Junto con saludar, a través del presente se da respuesta a su presentación de fecha 20 de Julio 2022, por atención médica de origen común._x000a__x0009__x0009__x0009__x0009__x0009_Este Instituto de Seguridad Laboral (ISL), es un Organismo Administrador de Ley de Accidente del trabajo y Enfermedades Profesionales Ley 16744, por lo cual no vemos enfermedades de origen común._x000a__x0009__x0009__x0009__x0009__x0009_Visto lo anterior, indicamos a usted que se puede dirigir a OIRS del Servicio Salud Coquimbo._x000a__x000a__x0009__x0009__x0009__x0009__x0009_Como institución, seguiremos trabajando en nuestros procesos internos, con la finalidad de dar respuesta a sus requerimientos en el menor plazo posible, brindando atención de excelencia._x000a__x000a__x0009__x0009__x0009__x0009__x0009_Recordamos además que, ante cualquier reclamo, apelación, denuncia o disconformidad, Ud. puede dirigirse a la Superintendencia de Seguridad Social www.suseso.cl._x000a_"/>
    <s v="Finalizado con respuesta favorable"/>
    <s v="324400"/>
    <x v="2"/>
  </r>
  <r>
    <s v="291635"/>
    <s v="Reclamos"/>
    <s v=""/>
    <s v="Enrique Carrasco B"/>
    <s v="18/05/2022 09:30:33"/>
    <x v="6"/>
    <s v="08/06/2022 15:33:22"/>
    <s v="Preparación y Entrega de Respuesta"/>
    <s v="0"/>
    <s v="21"/>
    <s v="Corridos"/>
    <s v="Jose Luis Rojas Peralta"/>
    <s v="Etapa 3 de 3"/>
    <s v="30/05/2022"/>
    <x v="5"/>
    <s v="08/06/2022"/>
    <s v="18/05/2022"/>
    <s v="18.025.628-8"/>
    <s v=""/>
    <s v="Carolina Muñoz"/>
    <s v="Mujer"/>
    <s v="Región Metropolitana de Santiago"/>
    <s v="San José de Maipo"/>
    <s v="caronee24@gmail.com"/>
    <s v="956280144"/>
    <s v=""/>
    <s v="180256288"/>
    <s v="Carolina Muñoz"/>
    <s v="Canal web"/>
    <s v="Buenos días, tengo una licencia que fue emitida el día 18 de abril del 2022 y aún se encuentra en Pre-contraloría sin tener posibilidad de tener fecha de pago, favor solicito información de proceso._x000a_De antemano muchísimas gracias."/>
    <s v="Correo Electrónico"/>
    <s v="caronee24@gmail.com"/>
    <s v=""/>
    <s v="956280144"/>
    <s v="CHILE"/>
    <s v="Entre 25 y 34"/>
    <s v="Universitari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caronee24@gmail.com"/>
    <s v=""/>
    <s v="Finalizado con respuesta favorable"/>
    <s v="291635"/>
    <x v="0"/>
  </r>
  <r>
    <s v="312115"/>
    <s v="Reclamos"/>
    <s v=""/>
    <s v="Enrique Carrasco B"/>
    <s v="02/06/2022 11:47:47"/>
    <x v="8"/>
    <s v="14/06/2022 11:44:30"/>
    <s v="Preparación y Entrega de Respuesta"/>
    <s v="0"/>
    <s v="11"/>
    <s v="Corridos"/>
    <s v="Jose Luis Rojas Peralta"/>
    <s v="Etapa 3 de 3"/>
    <s v="14/06/2022"/>
    <x v="5"/>
    <s v="14/06/2022"/>
    <s v="02/06/2022"/>
    <s v="6.439.208-5"/>
    <s v=""/>
    <s v="LUIS ANTONIO GONZALEZ VERGARA"/>
    <s v="Hombre"/>
    <s v="Región Metropolitana de Santiago"/>
    <s v="Santiago"/>
    <s v=""/>
    <s v="958677344"/>
    <s v="6.439.208-5"/>
    <s v=""/>
    <s v="LUIS ANTONIO GONZALEZ VERGARA"/>
    <s v="Canal Sucursal"/>
    <s v="tengo una LM emitida el 09-05-2022 y aun no tengo pago, tampoco una fecha"/>
    <s v="Via Teléfonica"/>
    <s v=""/>
    <s v=""/>
    <s v="958677344"/>
    <s v="CHILE"/>
    <s v="Más de 65"/>
    <s v=""/>
    <s v="Prestaciones económicas: Tiempo de otorgamiento de subsidios"/>
    <s v="Ley"/>
    <s v="Directo en el Organismo Administrador"/>
    <s v="No"/>
    <s v="Trabajador dependiente protegido"/>
    <s v="Trabajador dependiente protegido"/>
    <s v="Región Metropolitana de Santiago"/>
    <s v="NO"/>
    <s v="Respuesta Enviada por CRM al correo huertakaren031@gmail.com"/>
    <s v=""/>
    <s v="Finalizado con respuesta favorable"/>
    <s v="312115"/>
    <x v="0"/>
  </r>
  <r>
    <s v="291644"/>
    <s v="Reclamos"/>
    <s v=""/>
    <s v="Enrique Carrasco B"/>
    <s v="18/05/2022 10:14:01"/>
    <x v="6"/>
    <s v="08/06/2022 15:41:08"/>
    <s v="Preparación y Entrega de Respuesta"/>
    <s v="0"/>
    <s v="21"/>
    <s v="Corridos"/>
    <s v="Jose Luis Rojas Peralta"/>
    <s v="Etapa 3 de 3"/>
    <s v="30/05/2022"/>
    <x v="5"/>
    <s v="08/06/2022"/>
    <s v="18/05/2022"/>
    <s v="9.989.071-1"/>
    <s v=""/>
    <s v="Joaquin Ignacio Carrasco Olivero"/>
    <s v="Hombre"/>
    <s v="Región Metropolitana de Santiago"/>
    <s v="La Granja"/>
    <s v="joaco.carrasco2021@gmail.com"/>
    <s v="945833427"/>
    <s v="9.989.071-1"/>
    <s v=""/>
    <s v="Joaquin Ignacio Carrasco Olivero"/>
    <s v="Canal web"/>
    <s v="Solicito urgente el pago de mi licencia de septiembre de 2021, esta fue reemplazada por rechazo de ustedes, la cual se demoro mucho tiempo en reemplazar, tuve que reclamar para que recien me dieran las licencia de reemplazo y resulta que mi empleador la tramita en compin, quienes me devolieron la licencia por estar fuera de plazo reemplazada por ustedes, cuando recibire mi pago? ya 8 meses sin este pago es un abuso de parte de isl."/>
    <s v="Correo Electrónico"/>
    <s v="joaco.carrasco2021@gmail.com"/>
    <s v=""/>
    <s v=""/>
    <s v=""/>
    <s v=""/>
    <s v=""/>
    <s v="Prestaciones económicas: Cálculo de subsidios"/>
    <s v="Ley"/>
    <s v="Directo en el Organismo Administrador"/>
    <s v="Si"/>
    <s v="Trabajador dependiente protegido"/>
    <s v="Trabajador dependiente protegido"/>
    <s v="Región Metropolitana de Santiago"/>
    <s v="NO"/>
    <s v="Respuesta Enviada por CRM al correo joaco.carrasco2021@gmail.com"/>
    <s v=""/>
    <s v="Finalizado con respuesta favorable"/>
    <s v="291644"/>
    <x v="0"/>
  </r>
  <r>
    <s v="312122"/>
    <s v="Reclamos"/>
    <s v=""/>
    <s v="Enrique Carrasco B"/>
    <s v="02/06/2022 14:56:10"/>
    <x v="8"/>
    <s v="14/06/2022 15:21:33"/>
    <s v="Preparación y Entrega de Respuesta"/>
    <s v="0"/>
    <s v="12"/>
    <s v="Corridos"/>
    <s v="Jose Luis Rojas Peralta"/>
    <s v="Etapa 3 de 3"/>
    <s v="14/06/2022"/>
    <x v="5"/>
    <s v="14/06/2022"/>
    <s v="02/06/2022"/>
    <s v="25.022.542-3"/>
    <s v=""/>
    <s v="Olga Paulina Castillo"/>
    <s v="Mujer"/>
    <s v="Región Metropolitana de Santiago"/>
    <s v="Independencia"/>
    <s v="opcm1001@gmail.com"/>
    <s v="56950637640"/>
    <s v="25.022.542-3"/>
    <s v=""/>
    <s v="Olga Paulina Castillo"/>
    <s v="Canal telefónico"/>
    <s v="con fecha 22de marzo 2022, me dieron la licencia medica electrónica folio N 067997796-2, por atencion en la ACHS, Parque Las Americas, Dr : Juan Jose Andrade ,rut 26615061-k , licencia tipo 5 accidente del trabajo o del trayecto, a la fecha de hoy 02 de junio 2022 , no logro obtener información a través de la página , me indica que no se registra  la licencia y no tengo donde acudir"/>
    <s v="Via Teléfonica"/>
    <s v="opcm1001@gmail.com"/>
    <s v=""/>
    <s v="56950637640"/>
    <s v="PERU"/>
    <s v="Entre 35 y 44"/>
    <s v="Básica completa o menos"/>
    <s v="Prestaciones económicas: Cálculo de subsidios"/>
    <s v="Ley"/>
    <s v="Directo en el Organismo Administrador"/>
    <s v="No"/>
    <s v="Trabajador dependiente protegido"/>
    <s v="Trabajador dependiente protegido"/>
    <s v="Región Metropolitana de Santiago"/>
    <s v="NO"/>
    <s v="Respuesta enviada por CRM al correo opcm1001@gmail.com_x000a_"/>
    <s v=""/>
    <s v="Finalizado con respuesta favorable"/>
    <s v="312122"/>
    <x v="0"/>
  </r>
  <r>
    <s v="291654"/>
    <s v="Reclamos"/>
    <s v=""/>
    <s v="Laura Rojas Cerda"/>
    <s v="18/05/2022 12:41:18"/>
    <x v="6"/>
    <s v="23/05/2022 17:05:45"/>
    <s v="Preparación y Entrega de Respuesta"/>
    <s v="0"/>
    <s v="5"/>
    <s v="Corridos"/>
    <s v="Laura Gabriela Rojas Cerda"/>
    <s v="Etapa 3 de 3"/>
    <s v="30/05/2022"/>
    <x v="6"/>
    <s v="23/05/2022"/>
    <s v="18/05/2022"/>
    <s v="17.638.869-2"/>
    <s v=""/>
    <s v="RAFAEL DE LA CERDA GOMEZ"/>
    <s v="Hombre"/>
    <s v="Región de Valparaíso"/>
    <s v="Concón"/>
    <s v="rafadelac@gmail.com"/>
    <s v="967271547"/>
    <s v="17.638.869-2"/>
    <s v=""/>
    <s v="RAFAEL DE LA CERDA GOMEZ"/>
    <s v="Canal web"/>
    <s v="Estimados, necesito información sobre mis licencias medicas. Estoy aún a la espera del pago del subsidio por incapacidad laboral debido a un accidente de los meses de Febrero y Marzo. Llamo por teléfono, me dicen que no están en el registro de pago y luego solicitan por mail a los encargados para que me contacten y me den información, pero nunca me contactan._x000a_El tiempo de procesamiento excede con creces los máximos establecidos por ustedes mismos._x000a_Necesito urgente que alguien se haga cargo, ya que no tengo más capacidad de pago y no puedo endeudarme más._x000a_Además, me dijeron que se harían cargo de los gastos médicos que tuve que pagar yo en un principio debido al accidente, y no he recibido ninguna información de aquello."/>
    <s v="Via Teléfonica"/>
    <s v="rafadelac@gmail.com"/>
    <s v=""/>
    <s v="967271547"/>
    <s v="CHILE"/>
    <s v="Entre 25 y 34"/>
    <s v="Superior técnica completa"/>
    <s v="Prestaciones económicas: Cálculo de subsidios"/>
    <s v="Ley"/>
    <s v="Directo en el Organismo Administrador"/>
    <s v="No"/>
    <s v="Trabajador dependiente protegido"/>
    <s v="Trabajador dependiente protegido"/>
    <s v="Región de Valparaíso"/>
    <s v="NO"/>
    <s v="Se consulta a unidad de subsidios regional, se reitera consulta de reembolso a salud laboral"/>
    <s v="ID DE RECLAMO: 291654_x000a_FECHA RESPUESTA: 23-05-2022_x000a__x000a_Estimado_x000a_Don Rafael de la Cerda Gómez_x000a_Presente_x000a_ Junto con saludar, a través del presente se da respuesta a su reclamo N° 291654 ingresado mediante nuestro formulario OIRS, referido a la demora en el pago de las licencias médicas folio 140198875 y 0678118656, sumado al reembolso de los gastos médicos por primeras atenciones en prestador en convenio._x000a_Este Instituto ha revisado su requerimiento, siendo posible informar mediante el presente lo siguiente: ambas licencias médicas se encuentran gestionadas y se envió correo solicitando devolución de los gastos médicos en los que usted incurrió el 02-03-2022._x000a_Visto lo anterior, informamos que con fecha 23-05-2022 se le informa a través de llamada telefónica que las licencias médicas por las cuales consulta fueron depositadas en su Cuenta RUT Banco Estado con fecha 23-05-2022. Respecto a su consulta por la devolución de gastos en los que incurrió, se reitera correo enviado con anterioridad, una vez que tenga un fecha de pago de la devolución se le informará.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 (S)_x000a_INSTITUTO DE SEGURIDAD LABORAL_x000a__x000a_LRC _x000a_"/>
    <s v="Finalizado con respuesta favorable"/>
    <s v="291654"/>
    <x v="0"/>
  </r>
  <r>
    <s v="289607"/>
    <s v="Reclamos"/>
    <s v=""/>
    <s v="Margarita Meneses"/>
    <s v="11/03/2022 12:13:23"/>
    <x v="7"/>
    <s v="14/03/2022 12:33:03"/>
    <s v="Preparación y Entrega de Respuesta"/>
    <s v="0"/>
    <s v="3"/>
    <s v="Corridos"/>
    <s v="Marcela Katlyn Maureira Santander"/>
    <s v="Etapa 3 de 3"/>
    <s v="23/03/2022"/>
    <x v="9"/>
    <s v="14/03/2022"/>
    <s v="11/03/2022"/>
    <s v="17.921.397-4"/>
    <s v=""/>
    <s v="KARLA ARLETTE KLERMANN TORREBLANCA"/>
    <s v="Mujer"/>
    <s v="Región de Antofagasta"/>
    <s v="Antofagasta"/>
    <s v="k.klermann@gmail.com"/>
    <s v="934448045"/>
    <s v="17.025.743-K"/>
    <s v=""/>
    <s v="SEBASTIAN ENRIQUE ALVAREZ CARRASCO"/>
    <s v="Canal Sucursal"/>
    <s v="Por medio del presente, dejo en evidencia mi molestia y reclamo debido a que no se están dando los servicios básicos de higiene a mi esposo, quien el día martes 08 de  marzo sufrió un accidente grave. Se encuentra en estado deplorable, sin limpieza y atención adecuada._x000a_Además, el especialista (traumatólogo) no se ha presentado a dar ningún antecedente o informe del estado en el que hoy se encuentra posterior a la operación. Recibiendo de terceros información sin ningún filtro o delicadeza, indicando que sus dedos están fríos y sin color."/>
    <s v="Correo Electrónico"/>
    <s v="k.klermann@gmail.com"/>
    <s v=""/>
    <s v=""/>
    <s v="CHILE"/>
    <s v="Entre 25 y 34"/>
    <s v="Universitaria completa"/>
    <s v="Prestaciones médicas: Atención hospitalaria"/>
    <s v="Ley"/>
    <s v="Otro"/>
    <s v="No"/>
    <s v="Trabajador dependiente protegido"/>
    <s v="Trabajador dependiente protegido"/>
    <s v="Región de Antofagasta"/>
    <s v="SI"/>
    <s v="Se solicita a coordinadora de saluda de la región, antecedentes para dar respuesta a reclamo."/>
    <s v="Se adjunta respuesta "/>
    <s v="Finalizado con respuesta favorable"/>
    <s v="289607"/>
    <x v="0"/>
  </r>
  <r>
    <s v="289602"/>
    <s v="Reclamos"/>
    <s v=""/>
    <s v="PATRICIA ANGELICA ACUñA BARRIGA"/>
    <s v="11/03/2022 11:15:44"/>
    <x v="7"/>
    <s v="22/03/2022 15:28:04"/>
    <s v="Preparación y Entrega de Respuesta"/>
    <s v="0"/>
    <s v="11"/>
    <s v="Corridos"/>
    <s v="Patricia Angelica Acuña Barriga"/>
    <s v="Etapa 3 de 3"/>
    <s v="23/03/2022"/>
    <x v="9"/>
    <s v="22/03/2022"/>
    <s v="11/03/2022"/>
    <s v="10.722.287-1"/>
    <s v=""/>
    <s v="MONICA ALEJANDRA CORONADO VILLALOBOS"/>
    <s v="Mujer"/>
    <s v="Región del Biobío"/>
    <s v="Concepción"/>
    <s v="monitocoronado@hotmail.com"/>
    <s v="990626195"/>
    <s v="10.722.287-1"/>
    <s v=""/>
    <s v="MONICA ALEJANDRA CORONADO VILLALOBOS"/>
    <s v="Canal Sucursal"/>
    <s v="reclamo por calificacion que hizo ISL a mi enfermedad laboral. Me llama la atencion que nunca en mi tratamiento me vió un psiquiatra. Solicito expliquen por qué se tomó esta determinación sin que me haya visto un psiquiatra."/>
    <s v="Correo Electrónico"/>
    <s v="monitocoronado@hotmail.com"/>
    <s v=""/>
    <s v="990626195"/>
    <s v=""/>
    <s v=""/>
    <s v=""/>
    <s v="Calificación de accidentes y enfermedades profesionales"/>
    <s v="Ley"/>
    <s v="Directo en el Organismo Administrador"/>
    <s v="No"/>
    <s v="Trabajador dependiente protegido"/>
    <s v="Trabajador dependiente protegido"/>
    <s v="Región del Biobío"/>
    <s v="NO"/>
    <s v="Se sube respaldo CRM hoy 22 de marzo."/>
    <s v=""/>
    <s v="Finalizado con respuesta favorable"/>
    <s v="289602"/>
    <x v="0"/>
  </r>
  <r>
    <s v="291650"/>
    <s v="Reclamos"/>
    <s v=""/>
    <s v="Enrique Carrasco B"/>
    <s v="18/05/2022 12:00:27"/>
    <x v="6"/>
    <s v="08/06/2022 15:43:33"/>
    <s v="Preparación y Entrega de Respuesta"/>
    <s v="0"/>
    <s v="21"/>
    <s v="Corridos"/>
    <s v="Jose Luis Rojas Peralta"/>
    <s v="Etapa 3 de 3"/>
    <s v="30/05/2022"/>
    <x v="5"/>
    <s v="08/06/2022"/>
    <s v="18/05/2022"/>
    <s v="13.055.295-1"/>
    <s v=""/>
    <s v="Pablo Andrés Muñoz Bravo"/>
    <s v="Hombre"/>
    <s v="Región Metropolitana de Santiago"/>
    <s v="Puente Alto"/>
    <s v="climatec007@gmail.com"/>
    <s v="968162622"/>
    <s v="13.055.295-1"/>
    <s v=""/>
    <s v="Pablo Andrés Muñoz Bravo"/>
    <s v="Canal web"/>
    <s v="Buenos días_x000a_Fecha de pago de una licencia _x000a_Efectuado en la primera semana de abril 2 y 9 Por 7 y luego otra de 4 días. Ya que se ha demorado mucho el trámite. _x000a_Llame hace 15 días atrás y me dijeron k estaría lista pagada esta semana k paso. Pero no fue así. llevamos mas de un mes y 15 días y aún está en trámite _x000a_Como es posible el tiempo de demora _x000a_Que ineficientes son. _x000a_Tengo que comprar alimento y transporte."/>
    <s v="Correo Electrónico"/>
    <s v="climatec007@gmail.com"/>
    <s v=""/>
    <s v="968162622"/>
    <s v="CHILE"/>
    <s v=""/>
    <s v=""/>
    <s v="Prestaciones económicas: Tiempo de otorgamiento de subsidios"/>
    <s v="Ley"/>
    <s v="Directo en el Organismo Administrador"/>
    <s v="Si"/>
    <s v="Trabajador dependiente protegido"/>
    <s v="Trabajador dependiente protegido"/>
    <s v="Región Metropolitana de Santiago"/>
    <s v="NO"/>
    <s v="Respuesta Enviada por CRM al correo climatec007@gmail.com"/>
    <s v=""/>
    <s v="Finalizado con respuesta favorable"/>
    <s v="291650"/>
    <x v="0"/>
  </r>
  <r>
    <s v="289603"/>
    <s v="Reclamos"/>
    <s v=""/>
    <s v="PATRICIA ANGELICA ACUñA BARRIGA"/>
    <s v="11/03/2022 11:21:45"/>
    <x v="7"/>
    <s v="08/04/2022 17:03:00"/>
    <s v="Preparación y Entrega de Respuesta"/>
    <s v="0"/>
    <s v="28"/>
    <s v="Corridos"/>
    <s v="Patricia Angelica Acuña Barriga"/>
    <s v="Etapa 3 de 3"/>
    <s v="23/03/2022"/>
    <x v="3"/>
    <s v="08/04/2022"/>
    <s v="11/03/2022"/>
    <s v="24.431.769-3"/>
    <s v=""/>
    <s v="Diego Fernando Olivar Gomez"/>
    <s v="Hombre"/>
    <s v="Región del Biobío"/>
    <s v="Concepción"/>
    <s v="difero1977@gmail.com"/>
    <s v="989058050"/>
    <s v="24.431.769-3"/>
    <s v=""/>
    <s v="Diego Fernando Olivar Gomez"/>
    <s v="Canal web"/>
    <s v="El día 5 de diciembre de 2019 presente ante la SEREMI de salud del Biobío una denuncia individual de enfermedad profesional (DIEP) ante un nuevo evento de hostigamiento y acoso laboral por parte de funcionarios de la SEREMI y la propia jefatura de este servicio._x000a_A la fecha y luego de mas de 2 años de realizada la denuncia respectiva, el ISL no se ha pronunciado al respecto, mis testigos nunca fueron citados, muchos menos yo, y solo se escogieron por parte de la encargada de realizar la visita al puesto de trabajo a funcionarios que no guardan relacion alguna con los hechos denunciados y escogidos por el ente acosador,  repitiéndose con esto, las anormalidades que ocurrieron en una primera denuncia de hostigamiento y acoso laboral en 2018, y que a la postre la SUSESO califico como enfermedad profesional y posteriormente tribunales de justicia en lo laboral sancionan a la SEREMI por el actuar en mi contra._x000a_Quisiera saber cuales son las razones para que el ISL no se haya pronunciado en este nuevo hecho que ya fue nuevamente calificado por médicos psiquiatras de la ACHS como patología secundaria a acoso laboral y porque nuevamente se nombro a la misma funcionaria que participo en la primera visita al puesto de trabajo, y pese al sinnúmero de pruebas documentales, informes médicos y periciales, además de testimonios a mi favor califico como de origen no laboral mi patología solo basándose en los testimonios de funcionarios nombrados por la SEREMI y que en la actualidad se encuentran denunciados ante la contraloría por haber rendido falso testimonio._x000a_Por lo tanto solicito que de manera inmediata se me de respuesta a los siguientes puntos:_x000a_1. Se proceda a emitir la calificación respectiva a la cual tengo derecho ya que estos hechos son y fueron mucho mas graves que el primer incidente._x000a_2. Se me informe cuales son las razones de ley de una demora de mas de 2 años para esta calificación._x000a_3. Se me informe cuales son las razones para que la funcionaria encargada de realizar la visita del puesto de trabajo y recabar información es la misma pese a las anormalidades que ocurrieron y que el ISL estaba informado._x000a_4. Se me informe porque no se realizo por parte del ISL ninguna medida de protección a mi persona ordenada por la SUSESO ante la primera calificación de enfermedad profesional en 2018._x000a_5. Se me informe si la SEREMI de trabajo de la fecha en que ocurrieron los hechos tiene vinculo familiar o conyugal con el Sr. Moisés Pérez quien se negó a realizar el cambio de puesto de trabajo en su calidad de jefe de gabinete del SEREMI de salud._x000a_6. Se me informe si existieron o existen razones políticas para que el ISL no cumpla con su labor en casos de denuncias de enfermedad profesional secundarias a hostigamiento y acoso laboral."/>
    <s v="Correo Electrónico"/>
    <s v="difero1977@gmail.com"/>
    <s v=""/>
    <s v="989058050"/>
    <s v="COLOMBIA"/>
    <s v="Entre 35 y 44"/>
    <s v="Postgrado"/>
    <s v="Calificación de accidentes y enfermedades profesionales"/>
    <s v="Ley"/>
    <s v="Directo en el Organismo Administrador"/>
    <s v="Si"/>
    <s v="Trabajador dependiente protegido"/>
    <s v="Trabajador dependiente protegido"/>
    <s v="Región del Biobío"/>
    <s v="NO"/>
    <s v="se cierra  caso ID 289603 hoy 08 de abril y se sube respaldo a CRM"/>
    <s v=""/>
    <s v="Finalizado con respuesta favorable"/>
    <s v="289603"/>
    <x v="0"/>
  </r>
  <r>
    <s v="289614"/>
    <s v="Reclamos"/>
    <s v=""/>
    <s v="Marisol Villalobos M"/>
    <s v="11/03/2022 16:10:17"/>
    <x v="7"/>
    <s v="16/03/2022 10:24:56"/>
    <s v="Preparación y Entrega de Respuesta"/>
    <s v="0"/>
    <s v="4"/>
    <s v="Corridos"/>
    <s v="Marisol Del Carmen Villalobos Manquez"/>
    <s v="Etapa 3 de 3"/>
    <s v="23/03/2022"/>
    <x v="9"/>
    <s v="16/03/2022"/>
    <s v="11/03/2022"/>
    <s v="13.337.236-9"/>
    <s v=""/>
    <s v="Diva Saitz Araya"/>
    <s v="Mujer"/>
    <s v="Región de Coquimbo"/>
    <s v="Coquimbo"/>
    <s v="dsaitz.parvu77@gmail.com"/>
    <s v="961435665"/>
    <s v="13.337.236-9"/>
    <s v=""/>
    <s v="Diva Saitz Araya"/>
    <s v="Canal correo físico/postal"/>
    <s v="buenas tardes ,junto con saludar llevo tiempo en tratamiento por una agresión verbal y casi física en mi trabajo ,soy educadora de párvulos y trabajo en servicio local ,no me he podido recuperar fui agredida el 2017 se que ha pasado tiempo de este evento , pero producto de aquella agresión mi hijo nació de 8 meses ,en condiciones muy delicadas casi se me muere si no llega rápido el sapu el no estaría vivo ,he ido hablar a mi trabajo ,he llegado a la mutual y ellos no se dejan investigar y tampoco me conceden un traslado, me mandaron a peritaje por mis licencias ya que no he podido encontrar psiquiatra, y los que encuentro están sobre los 80 mil pesos, quizás ellos piensan que estoy jugando con mi salud ,pero si llegue a Prais primero fue porque ya mis crisis de pánico y crisis social ,agorafobia  ,mis ganas de no seguir viviendo porque aquellas técnicos mataron lo que mas amaba que era educar y llegar cada mañana al jardín porque mi vocación siento que ya no existe el amor que le tenia a mi profesión, me la mataron aquel día ,en donde todas vieron y nadie hiso nada y lo peor es que pido testigos y todas tienen miedo a que las despidan ,el Jardín donde trabajo es el Juan Pablo II y pertenece a servicio local ,quienes hasta el momento no han echo nada ,sabiendo que es un jardín conflictivo  y si no vuelvo a trabajar es porque me siento insegura ,el clima es tenso ,hay chismes ,murmuraciones pero cuando uno llega cambian de tema ,no soy la primera educadora afectada han habido encargadas ,técnicos y educadoras que han renunciado por que si al personal no les parece ,se encargan de hacerle la vida imposible la encargada Eugenia Gahona tuvo que renunciar ya que la mutual no hiso nada a su favor al contrario la quería perjudicar al igual que a mi persona  ,he acudido a abogados pero me ha sido imposible tengo todos los papeles del psicólogo de prais y cesfam donde indican que mi problema de salud es laboral ,pero servicio local no quiere asumir el daño"/>
    <s v="Correo Electrónico"/>
    <s v="dsaitz.parvu77@gmail.com"/>
    <s v=""/>
    <s v="961435665"/>
    <s v="CHILE"/>
    <s v="Entre 35 y 44"/>
    <s v="Superior técnica completa"/>
    <s v="Otros"/>
    <s v="Ley"/>
    <s v="Directo en el Organismo Administrador"/>
    <s v="No"/>
    <s v="Empresa adherente o afiliada"/>
    <s v="Empresa no adherente o afiliada"/>
    <s v="Región de Coquimbo"/>
    <s v="NO"/>
    <s v="Se dará respuesta"/>
    <s v=""/>
    <s v="Finalizado con respuesta favorable"/>
    <s v="289614"/>
    <x v="2"/>
  </r>
  <r>
    <s v="291663"/>
    <s v="Reclamos"/>
    <s v=""/>
    <s v="Carola Reddersen Ferrada,Oscar Ayala Muñoz"/>
    <s v="18/05/2022 14:37:10"/>
    <x v="6"/>
    <s v="31/05/2022 16:05:33"/>
    <s v="Preparación y Entrega de Respuesta"/>
    <s v="0"/>
    <s v="13"/>
    <s v="Corridos"/>
    <s v="Carola Alejandra Reddersen Ferrada"/>
    <s v="Etapa 3 de 3"/>
    <s v="30/05/2022"/>
    <x v="6"/>
    <s v="31/05/2022"/>
    <s v="18/05/2022"/>
    <s v=""/>
    <s v="211245468"/>
    <s v="SANDRO YANCHAPAXI"/>
    <s v="Hombre"/>
    <s v="Región de Ñuble"/>
    <s v="Chillán"/>
    <s v="smyanchapaxi@gmail.com"/>
    <s v="972151843"/>
    <s v=""/>
    <s v="211245468"/>
    <s v="SANDRO YANCHAPAXI"/>
    <s v="Canal web"/>
    <s v="EL DIA 22 DE ABRIL, FUI A CLINICA ANDES SALUD CHILLAN, POR UN ACCIDENTE DE TRAYECTO.   AHI ME INDICAN QUE NO ESTABA AFILIADO AL ISL, Y MINUTOS MAS TARDE ME IDICAN QUE SI ESTABA AFILIADO POR LO TANTO ME PODRIAN ATENDER, ESTO LO INFORMÓ A LA CLINICA UNA PERSONA QUE CONTACTARON TELEFONICAMENTE AL ISL.       EL DIA LUNES 25 DE ABRIL ME INDICARON EN LA MISMA CLINICA QUE NO ESTABA AFILIADO AL ISL POR LO QUE NO TENDRIA COBERTURA Y DEBIA PAGAR TODO DE FORMA PARTICULAR.    MI RECLAMO ES POR LA FALTA DE INFORMACION CLARA DE LA CLINICA POR LA AFILIACION AL ISL."/>
    <s v="Correo Electrónico"/>
    <s v="smyanchapaxi@gmail.com"/>
    <s v=""/>
    <s v="972151843"/>
    <s v="CHILE"/>
    <s v="Entre 45 y 54"/>
    <s v="Universitaria completa"/>
    <s v="Prestaciones médicas: Atención hospitalaria"/>
    <s v="Ley"/>
    <s v="Directo en el Organismo Administrador"/>
    <s v="No"/>
    <s v="Trabajador no protegido"/>
    <s v="Trabajador no protegido"/>
    <s v="Región de Ñuble"/>
    <s v="SI"/>
    <s v="se da cierre a caso"/>
    <s v="Este Instituto ha revisado su requerimiento, siendo posible informar mediante el presente lo siguiente:_x000a_Que nuestro prestador médico privado, Clínica Andes Salud Chillan lo atiende en primera instancia como paciente_x000a_ISL, completando toda la documentación necesaria para acceder al seguro, luego de validar con los registros_x000a_pertinentes se determina que no es ISL, pero no se le niega la primera atención, ya que igualmente será cubierta por_x000a_el seguro al haber una denuncia._x000a_La Clínica reconoce no haber ingresado al ISL la denuncia de forma oportuna, la que hoy ya está regularizada y con_x000a_resolución de calificación como, Siniestro de trabajador no protegido por la Ley 16.744. Por lo mismo ofrece la_x000a_posibilidad de revisar la deuda contraída para acordar una forma de pago conveniente, por lo cual se comunicará con_x000a_usted a la brevedad posibl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
    <s v="Finalizado con respuesta desfavorable"/>
    <s v="291663"/>
    <x v="0"/>
  </r>
  <r>
    <s v="324431"/>
    <s v="Reclamos"/>
    <s v=""/>
    <s v="Enrique Carrasco B"/>
    <s v="20/07/2022 11:20:12"/>
    <x v="1"/>
    <s v="26/07/2022 13:18:22"/>
    <s v="Preparación y Entrega de Respuesta"/>
    <s v="0"/>
    <s v="6"/>
    <s v="Corridos"/>
    <s v="Jose Luis Rojas Peralta"/>
    <s v="Etapa 3 de 3"/>
    <s v="01/08/2022"/>
    <x v="1"/>
    <s v="26/07/2022"/>
    <s v="20/07/2022"/>
    <s v="18.848.486-7"/>
    <s v=""/>
    <s v="Leslie Olate"/>
    <s v="Mujer"/>
    <s v="Región Metropolitana de Santiago"/>
    <s v="Lampa"/>
    <s v="leslie.olate@safin.cl"/>
    <s v="944154507"/>
    <s v="6.377.502-9"/>
    <s v=""/>
    <s v="Alejandro Casanueva"/>
    <s v="Canal web"/>
    <s v="Reclamo EN OIRS por mala gestión en obtención clave ISL, página del sistema es ineficiente. No entregan solución ni en sucursales del ISL"/>
    <s v="Correo Electrónico"/>
    <s v="leslie.olate@safin.cl"/>
    <s v=""/>
    <s v="944154507"/>
    <s v="CHILE"/>
    <s v="Entre 25 y 34"/>
    <s v="Universitaria completa"/>
    <s v="Afiliación o adhesión"/>
    <s v="Ley"/>
    <s v="Directo en el Organismo Administrador"/>
    <s v="No"/>
    <s v="otro"/>
    <s v="Empresa adherente o afiliada"/>
    <s v="Región Metropolitana de Santiago"/>
    <s v="NO"/>
    <s v="Respuesta enviada por CRM al correo leslie.olate@safin.cl"/>
    <s v=""/>
    <s v="Finalizado con respuesta favorable"/>
    <s v="324431"/>
    <x v="0"/>
  </r>
  <r>
    <s v="312137"/>
    <s v="Reclamos"/>
    <s v=""/>
    <s v="Pablo Rojas Ravest"/>
    <s v="02/06/2022 16:56:33"/>
    <x v="8"/>
    <s v="13/06/2022 11:22:36"/>
    <s v="Preparación y Entrega de Respuesta"/>
    <s v="0"/>
    <s v="10"/>
    <s v="Corridos"/>
    <s v="Enrique Alejandro Varas Campillay"/>
    <s v="Etapa 3 de 3"/>
    <s v="14/06/2022"/>
    <x v="5"/>
    <s v="13/06/2022"/>
    <s v="02/06/2022"/>
    <s v="27.679.392-6"/>
    <s v=""/>
    <s v="leidy jiohanna castaño monroy"/>
    <s v="Mujer"/>
    <s v="Región de Atacama"/>
    <s v="Copiapó"/>
    <s v="leicast88@gmail.com"/>
    <s v="995780836"/>
    <s v="27.679.392-6"/>
    <s v=""/>
    <s v="leidy jiohanna castaño monroy"/>
    <s v="Canal web"/>
    <s v="Quiero hacer un  reclamo ya que tuve un accidente laboral, se hizo todo el proceso recibi atencion medica y me emitieron una primer licencia por 7 días N. 70596201-1 y acabo de ver en la pagina y no entiendo el motivo por el cual fue rechazada, necesito que por favor me informen que debo hacer ya que tengo igual otra licencia pendiente por respuesta y no quiero que sea rechazada."/>
    <s v="Correo Electrónico"/>
    <s v="leicast88@gmail.com"/>
    <s v=""/>
    <s v="995780836"/>
    <s v="COLOMBIA"/>
    <s v="Entre 25 y 34"/>
    <s v="Superior técnica incompleta"/>
    <s v="Prestaciones económicas: Tiempo de otorgamiento de subsidios"/>
    <s v="Ley"/>
    <s v="Directo en el Organismo Administrador"/>
    <s v="No"/>
    <s v="Trabajador dependiente protegido"/>
    <s v="Trabajador dependiente protegido"/>
    <s v="Región de Atacama"/>
    <s v="NO"/>
    <s v="correo"/>
    <s v="ID DE RECLAMO: 312137_x000a_FECHA RESPUESTA: 13-06-2022_x000a_Estimada_x000a_LEIDY CASTAÑO_x000a_Presente_x000a_ Junto con saludar, a través del presente se da respuesta a su reclamo N° 312137 ingresado mediante nuestro formulario OIRS, problemas rechazo licencia médica._x000a_Este Instituto ha revisado su requerimiento, siendo posible informar mediante el presente lo siguiente: _x000a_Le informo que la licencia médica Folio 70569201-7, efectivamente esta rechazada por nuestra Institución ya que el diagnostico por la cual fue emitida esta incorrecto, eso no significa que el beneficio no se vaya a pagar, solo que se está haciendo la gestión con la ACHS para que le puedan emitir una nueva licencia y con el diagnostico correcto a su lesión. _x000a_Nuestra enfermera ya está en conocimiento del problema y le llamara cuando deba acercarse a la ACHS para la emisión del documento correct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PABLO ROJAS RAVEST_x000a_ATACAMA 444, COPIAPÓ _x000a_INSTITUTO DE SEGURIDAD LABORAL_x000a__x000a_             EVC _x000a_"/>
    <s v="Finalizado con respuesta favorable"/>
    <s v="312137"/>
    <x v="0"/>
  </r>
  <r>
    <s v="291658"/>
    <s v="Reclamos"/>
    <s v=""/>
    <s v="Margarita Meneses"/>
    <s v="18/05/2022 13:43:14"/>
    <x v="6"/>
    <s v="24/05/2022 12:20:15"/>
    <s v="Preparación y Entrega de Respuesta"/>
    <s v="0"/>
    <s v="5"/>
    <s v="Corridos"/>
    <s v="Marcela Katlyn Maureira Santander"/>
    <s v="Etapa 3 de 3"/>
    <s v="30/05/2022"/>
    <x v="6"/>
    <s v="24/05/2022"/>
    <s v="18/05/2022"/>
    <s v="10.669.399-4"/>
    <s v=""/>
    <s v="fernando tapia cubillos"/>
    <s v="Hombre"/>
    <s v="Región de Antofagasta"/>
    <s v="Antofagasta"/>
    <s v="fernando@avittpro.cl"/>
    <s v="966586249"/>
    <s v="10.669.399-4"/>
    <s v=""/>
    <s v="fernando tapia cubillos"/>
    <s v="Canal web"/>
    <s v="Buenas tardes_x000a_Me gustaria saber el estado de mi licencia medica presentada en el mes de abril,ya que han pasado mas de 40 dias y no me la han cancelado ._x000a_Esta licencia es la continuacion de otra por un accidente laboral y no veo el motivo para tanta demora,ademas esto me han traido un monton de incovenientes . Me gustaria me dieran una respuesta de forma rapida sino para tomar otras medidas._x000a_De antemano muchas gracias."/>
    <s v="Correo Electrónico"/>
    <s v="fernando@avittpro.cl"/>
    <s v=""/>
    <s v="966586249"/>
    <s v="CHILE"/>
    <s v="Entre 45 y 54"/>
    <s v="Superior técnica completa"/>
    <s v="Prestaciones económicas: Tiempo de otorgamiento de subsidios"/>
    <s v="Ley"/>
    <s v="Directo en el Organismo Administrador"/>
    <s v="No"/>
    <s v="Trabajador dependiente protegido"/>
    <s v="Trabajador dependiente protegido"/>
    <s v="Región de Antofagasta"/>
    <s v="NO"/>
    <s v="Se consulta a unidad de Subsidios, por estado de LM._x000a_Se revisa en sistema LME "/>
    <s v="Se adjunta Oficio respuesta "/>
    <s v="Finalizado con respuesta favorable"/>
    <s v="291658"/>
    <x v="0"/>
  </r>
  <r>
    <s v="324438"/>
    <s v="Reclamos"/>
    <s v=""/>
    <s v="Margarita Meneses"/>
    <s v="20/07/2022 14:03:22"/>
    <x v="1"/>
    <s v="22/07/2022 11:28:55"/>
    <s v="Preparación y Entrega de Respuesta"/>
    <s v="0"/>
    <s v="1"/>
    <s v="Corridos"/>
    <s v="Marcela Katlyn Maureira Santander"/>
    <s v="Etapa 3 de 3"/>
    <s v="01/08/2022"/>
    <x v="1"/>
    <s v="22/07/2022"/>
    <s v="20/07/2022"/>
    <s v="26.483.210-1"/>
    <s v=""/>
    <s v="LUCY HAYDEE MORA MORA"/>
    <s v="Mujer"/>
    <s v="Región de Antofagasta"/>
    <s v="Tocopilla"/>
    <s v="lucymora2612@gmail.com"/>
    <s v="935817941"/>
    <s v="26.483.210-1"/>
    <s v=""/>
    <s v="LUCY HAYDEE MORA MORA"/>
    <s v="Canal Sucursal"/>
    <s v="Reclamo por las atenciones recibiddas en prestador Achs Tocopilla, por accidente de trabajo ocurrido el día lunes 11-07-2022, el cual acudí con fecha 15-07-2022 por los dolores posteriores a mi caída, y me informan que no hay médico,  no me tomaron rx, y tampoco me extendió licencia médica porque a mi parecer no era el médico quien me atendió esa vez.  Volví el día lunes 18-07-2022 para que me atiendan por mis fuertes dolores y me dieron que no había médico por lo cual no me atendieron."/>
    <s v="Correo Electrónico"/>
    <s v="lucymora2612@gmail.com"/>
    <s v=""/>
    <s v="935817941"/>
    <s v="VENEZUELA"/>
    <s v="Entre 45 y 54"/>
    <s v="Superior técnica incompleta"/>
    <s v="Prestaciones médicas: Atención hospitalaria"/>
    <s v="Ley"/>
    <s v="Directo en el Organismo Administrador"/>
    <s v="No"/>
    <s v="Trabajador dependiente protegido"/>
    <s v="Trabajador dependiente protegido"/>
    <s v="Región de Antofagasta"/>
    <s v="NO"/>
    <s v="Se informa de situación a encargada unidad prestaciones medicas regional."/>
    <s v="Se adjunta Oficio respuesta "/>
    <s v="Finalizado con respuesta favorable"/>
    <s v="324438"/>
    <x v="0"/>
  </r>
  <r>
    <s v="312144"/>
    <s v="Reclamos"/>
    <s v=""/>
    <s v="Enrique Carrasco B"/>
    <s v="03/06/2022 04:27:44"/>
    <x v="8"/>
    <s v="08/07/2022 13:05:12"/>
    <s v="Preparación y Entrega de Respuesta"/>
    <s v="0"/>
    <s v="35"/>
    <s v="Corridos"/>
    <s v="Jose Luis Rojas Peralta"/>
    <s v="Etapa 3 de 3"/>
    <s v="15/06/2022"/>
    <x v="1"/>
    <s v="08/07/2022"/>
    <s v="03/06/2022"/>
    <s v="25.228.188-6"/>
    <s v=""/>
    <s v="gonzalo perez romero"/>
    <s v="Hombre"/>
    <s v="Región Metropolitana de Santiago"/>
    <s v="Santiago"/>
    <s v="bokiamuebles@gmail.com"/>
    <s v="978454029"/>
    <s v="25.228.188-6"/>
    <s v=""/>
    <s v="gonzalo perez romero"/>
    <s v="Canal web"/>
    <s v="solicito de manera inmediata inicio de pago de pension de invalidez total transitoria, habiendose cumplido 104 semanas de SIL y quedando aun tratamientos pendientes._x000a__x000a_¨Si al cabo de las 104 semanas de subsidio, existieren terapias pendientes, se debe presumir que el trabajador presenta un_x000a_estado de invalidez. En dicho supuesto, el organismo administrador deberá constituir y pagar una pensión de invalidez total_x000a_transitoria, a contar del día inmediatamente siguiente al cumplimiento de las 104 semanas, con el objeto de dar cumplimiento al_x000a_principio de continuidad de ingresos previsto en el artículo 1° del D.S. N°109, de 1968, del Ministerio del Trabajo y Previsión_x000a_Social. La primera mensualidad deberá pagarse dentro de los 30 días siguientes a la última fecha de pago de los subsidios. Cabe_x000a_hacer presente, que para dar inicio a una pensión de invalidez transitoria no se requiere de una Resolución de Incapacidad_x000a_Permanente (REIP)._x000a_Esta pensión debe otorgarse mientras persista la incapacidad, hasta el término de las terapias, ocasión en que se debe evaluar al_x000a_trabajador para determinar el grado de incapacidad permanente._x000a_Adjunto documentacion de ultimo pago SIL (diciembre21). solicito ademas revision de montos abonados ya que este este no ha sido modificado durante todo el periodo a pesar de incremento de sueldos minimos en santiago., asimismo tambien si correspondiera algun tipo de compensacion economica debido a los inconvenientes ocasionados. _x000a__x000a_aguardo respuesta urgente."/>
    <s v="Correo Electrónico"/>
    <s v="bokiamuebles@gmail.com"/>
    <s v=""/>
    <s v="978454029"/>
    <s v="ARGENTINA"/>
    <s v="Entre 35 y 44"/>
    <s v="Universitaria incompleta"/>
    <s v="Prestaciones económicas: Tiempo de otorgamiento de pensiones"/>
    <s v="Ley"/>
    <s v="Directo en el Organismo Administrador"/>
    <s v="Si"/>
    <s v="Trabajador dependiente protegido"/>
    <s v="Trabajador dependiente protegido"/>
    <s v="Región Metropolitana de Santiago"/>
    <s v="NO"/>
    <s v="Respuesta enviada al correo bokiamuebles@gmail.com"/>
    <s v=""/>
    <s v="Finalizado con respuesta favorable"/>
    <s v="312144"/>
    <x v="0"/>
  </r>
  <r>
    <s v="291666"/>
    <s v="Reclamos"/>
    <s v=""/>
    <s v="Enrique Carrasco B"/>
    <s v="18/05/2022 16:08:52"/>
    <x v="6"/>
    <s v="03/06/2022 11:49:42"/>
    <s v="Preparación y Entrega de Respuesta"/>
    <s v="0"/>
    <s v="15"/>
    <s v="Corridos"/>
    <s v="Jose Luis Rojas Peralta"/>
    <s v="Etapa 3 de 3"/>
    <s v="30/05/2022"/>
    <x v="5"/>
    <s v="03/06/2022"/>
    <s v="18/05/2022"/>
    <s v="13.595.696-1"/>
    <s v=""/>
    <s v="Juan Francisco Andrade Lillo"/>
    <s v="Hombre"/>
    <s v="Región Metropolitana de Santiago"/>
    <s v="Buin"/>
    <s v="jfal6383@gmail.com"/>
    <s v="947970910"/>
    <s v="13.595.696-1"/>
    <s v=""/>
    <s v="Juan Francisco Andrade Lillo"/>
    <s v="Canal web"/>
    <s v="Mediante  el presente vengo a interponer segundo reclamó consecutivo, motivo que a la fecha no se me ha cancelado la Licencia Folio Nro. 69007518-0,  siendo que he efectuado las consultas de rigor y no se me ha dado respuesta alguna, cabe señalar que mi diagnóstico es &quot;PACIENTE CON LESION GRAVE DE DEDO, AMPUTACION PARCIAL SIN POSIBILIDAD DE RESCATAR ARTICULACION INTERFALANGICA PROXIMAL POR LO QUE SE REALIZA ARTRODESIS IFP EVOLUCION CON DOLOR NEUROPATICO EN RELACION A CICATRIZ PACIENTE CON NEUROMA DE MUÑOON DE AMPUTACION DE NERVIO POR LO QUE SE INDICA RESECCION QUIRURGICA, ACTUALMENTE EN ESPERA DE PABELLON&quot;, y en la actualidad me encuentro con Licencia Folio Nro. 70004574-9, motivo por el cual éxijo acelerar la cancelación de dicho seguro, ya que uno es ser humano y debo susbsistir, como asimismo soy padre de familia y tengo dos hijos que mantener y alimentar, la molestia es que ya se ha hecho frecuente que el ISL me tenga casi tres meses en espera para la cancelación de cada uno de los seguros y licencias, lo cual me genera un trastorno económico demasiado perjudicial tanto para mí economía y estado de salud ya que vivo en constante strees, al no cancelarme a tiempo, como asimismo no hay ni un mínimo de consideración ya que no consideran lo alto que está el costo de la vida y anteriormente solo se limitan a enviarme un correo ofreciendo disculpas por lo sucedido, con todo respeto les hago presente que dichas disculpas no me sirven ya que igual se toman el tiempo que a ustedes les parece para cancelar, sin tomar en cuanta el daño que me hacen en todo orden de cosas, motivo por el cual si no tengo una respuesta a la brevedad, seguiré los canales que correspondan y haré pública esta situación, como les reitero me están generando un enorme daño en todo sentido, sin tomar en cuenta incluso que me debo movilizar a realizarme exámenes y a horas medicas y el ISL no se hace cargo de eso, así que por lo mínimo deberían cancelar en las fechas que corresponden y no tenerme casi tres meses para cancelar, uno no busca tener un accidente, por lo que pido un mínimo de respeto como persona, muchas gracias"/>
    <s v="Correo Electrónico"/>
    <s v="jfal6383@gmail.com"/>
    <s v=""/>
    <s v="947970910"/>
    <s v="CHILE"/>
    <s v="Entre 35 y 4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jfal6383@gmail.com"/>
    <s v=""/>
    <s v="Finalizado con respuesta favorable"/>
    <s v="291666"/>
    <x v="0"/>
  </r>
  <r>
    <s v="324434"/>
    <s v="Reclamos"/>
    <s v=""/>
    <s v="Laura Rojas Cerda"/>
    <s v="20/07/2022 12:00:02"/>
    <x v="1"/>
    <s v="27/07/2022 10:08:13"/>
    <s v="Preparación y Entrega de Respuesta"/>
    <s v="0"/>
    <s v="6"/>
    <s v="Corridos"/>
    <s v="Laura Gabriela Rojas Cerda"/>
    <s v="Etapa 3 de 3"/>
    <s v="01/08/2022"/>
    <x v="1"/>
    <s v="27/07/2022"/>
    <s v="20/07/2022"/>
    <s v="5.226.527-4"/>
    <s v=""/>
    <s v="gladys benvenuto barria"/>
    <s v="Mujer"/>
    <s v="Región de Valparaíso"/>
    <s v="El Quisco"/>
    <s v="lalylocutora@hotmail.com"/>
    <s v="984027496"/>
    <s v="5.226.527-4"/>
    <s v=""/>
    <s v="gladys benvenuto barria"/>
    <s v="Otro"/>
    <s v="endoscopia"/>
    <s v="Correo Electrónico"/>
    <s v="lalylocutora@hotmail.com"/>
    <s v=""/>
    <s v="984027496"/>
    <s v="CHILE"/>
    <s v="Más de 65"/>
    <s v="Básica completa o menos"/>
    <s v="Prestaciones médicas: Tiempos de espera"/>
    <s v="Extra Ley"/>
    <s v="Directo en el Organismo Administrador"/>
    <s v="No"/>
    <s v="Trabajador no protegido"/>
    <s v="Trabajador no protegido"/>
    <s v="Región de Valparaíso"/>
    <s v="NO"/>
    <s v="Se llama por telefono a solicitante el 26-07-2022"/>
    <s v="ID DE RECLAMO: 334434_x000a_FECHA RESPUESTA: 27-07-2022_x000a__x000a_Estimado_x000a_Sra. Gladys Benvenuto Barria_x000a_Presente_x000a_ Junto con saludar, a través del presente se da respuesta a su reclamo N° 324434 ingresado mediante nuestro formulario OIRS, referido a la demora en darle una hora para una endoscopia._x000a_Este Instituto ha revisado su requerimiento, siendo posible informar que al revisar nuestro sistema de afiliación a ISL, usted no se encuentra adherida a nuestro organismo administrador._x000a_Visto lo anterior, informamos a usted que posterior a llamada telefónica sostenida, nos confirmó que ocurrió un error al ingresar el reclamo, ya que este estaba dirigido al Hospital Claudio Vicuña de San Antonio. De igual forma se ingresa su reclamo en la OIRS de dicho recinto, siendo el número de seguimiento 1805860.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4434"/>
    <x v="2"/>
  </r>
  <r>
    <s v="291676"/>
    <s v="Reclamos"/>
    <s v=""/>
    <s v="Andres Eladio Zuñiga Lopez"/>
    <s v="19/05/2022 10:19:02"/>
    <x v="6"/>
    <s v="27/05/2022 15:44:59"/>
    <s v="Preparación y Entrega de Respuesta"/>
    <s v="0"/>
    <s v="8"/>
    <s v="Corridos"/>
    <s v="Elizabeth Otilia Tapia Valdes"/>
    <s v="Etapa 3 de 3"/>
    <s v="31/05/2022"/>
    <x v="6"/>
    <s v="27/05/2022"/>
    <s v="19/05/2022"/>
    <s v="13.663.275-2"/>
    <s v=""/>
    <s v="Alejandra Valle"/>
    <s v="Mujer"/>
    <s v="Región del Libertador Gral. Bernardo O'Higgins"/>
    <s v="Mostazal"/>
    <s v="alevsaez@gmail.com"/>
    <s v="959129398"/>
    <s v="13.663.275-2"/>
    <s v=""/>
    <s v="Alejandra Valle"/>
    <s v="Canal web"/>
    <s v="Mucha demora en el pago de las licencias ya se juntaron dos, nuevamente tengo el mismo problema, tengo una pierna quebrada y dependo de estos dineros!"/>
    <s v="Correo Electrónico"/>
    <s v="alevsaez@gmail.com"/>
    <s v=""/>
    <s v="959129398"/>
    <s v="CHILE"/>
    <s v="Entre 35 y 44"/>
    <s v="Media completa"/>
    <s v="Prestaciones económicas: Tiempo de otorgamiento de subsidios"/>
    <s v="Ley"/>
    <s v="Directo en el Organismo Administrador"/>
    <s v="No"/>
    <s v="Trabajador dependiente protegido"/>
    <s v="Trabajador dependiente protegido"/>
    <s v="Región del Libertador Gral. Bernardo O'Higgins"/>
    <s v="NO"/>
    <s v="Se entrega respuesta con fecha 27-05-2022"/>
    <s v=""/>
    <s v="Finalizado con respuesta favorable"/>
    <s v="291676"/>
    <x v="0"/>
  </r>
  <r>
    <s v="291677"/>
    <s v="Reclamos"/>
    <s v=""/>
    <s v="Enrique Carrasco B"/>
    <s v="19/05/2022 10:20:53"/>
    <x v="6"/>
    <s v="09/06/2022 16:52:01"/>
    <s v="Preparación y Entrega de Respuesta"/>
    <s v="0"/>
    <s v="21"/>
    <s v="Corridos"/>
    <s v="Jose Luis Rojas Peralta"/>
    <s v="Etapa 3 de 3"/>
    <s v="31/05/2022"/>
    <x v="5"/>
    <s v="09/06/2022"/>
    <s v="19/05/2022"/>
    <s v="6.689.359-6"/>
    <s v=""/>
    <s v="VICTOR OMAR CALDERON ZUNIGA"/>
    <s v="Hombre"/>
    <s v="Región Metropolitana de Santiago"/>
    <s v="Macul"/>
    <s v="reydebochas@gmail.com"/>
    <s v="953122465"/>
    <s v="6.689.359-6"/>
    <s v=""/>
    <s v="VICTOR OMAR CALDERON ZUNIGA"/>
    <s v="Canal Sucursal"/>
    <s v="TRABAJADOR CON LM PENDIENTES DE PAGO TIENE DESDE EL 20-01-2022 Y SON A LO MENOS 03 POSTERIORES Y SE MANTIENEN EN CONTRALORIA , TRABAJADOR TIENE CUENTA RUT Y NECESITA EL PAGO"/>
    <s v="Correo Electrónico"/>
    <s v="reydebochas@gmail.com"/>
    <s v=""/>
    <s v="953122465"/>
    <s v="CHILE"/>
    <s v="Más de 65"/>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reydebochas@gmail.com"/>
    <s v=""/>
    <s v="Finalizado con respuesta favorable"/>
    <s v="291677"/>
    <x v="0"/>
  </r>
  <r>
    <s v="324445"/>
    <s v="Reclamos"/>
    <s v=""/>
    <s v="Felipe Jara A"/>
    <s v="20/07/2022 18:22:43"/>
    <x v="1"/>
    <s v="26/07/2022 16:10:33"/>
    <s v="Preparación y Entrega de Respuesta"/>
    <s v="0"/>
    <s v="5"/>
    <s v="Corridos"/>
    <s v="Maria Monserrat Moreno Calzada"/>
    <s v="Etapa 3 de 3"/>
    <s v="01/08/2022"/>
    <x v="1"/>
    <s v="26/07/2022"/>
    <s v="20/07/2022"/>
    <s v=""/>
    <s v="526071761"/>
    <s v="Marco antonio valdés opazo"/>
    <s v="Hombre"/>
    <s v="Región del Maule"/>
    <s v="Constitución"/>
    <s v="tototres@gmail.com"/>
    <s v="982450031"/>
    <s v=""/>
    <s v="119833450"/>
    <s v="Marco antonio valdes opazo"/>
    <s v="Canal web"/>
    <s v="El no pago  de  mi licencia medica  y  el alta  medica  y  no encontrarme  en  condiciones  de  empezar a  trabajar  asi  que  dandome  el  alta   y  no  evaluarme  en  que  grado  quede  de  incapacidad y  dejarme   solo  sin  poder  trabajar  ya  que  no  me  encuentro  en  condiciones  de trabajar  en  lo  que  hago que  es  operador  de  grúa  forestal en  carguio de  madera asi  como  quede  despues  de  la  operacion  sin poder  ejercer  ese  trabajo"/>
    <s v="Correo Electrónico"/>
    <s v="tototres@gmail.com"/>
    <s v=""/>
    <s v="982450031"/>
    <s v="CHILE"/>
    <s v="Entre 45 y 54"/>
    <s v="Superior técnica completa"/>
    <s v="Prestaciones económicas: Cálculo de subsidios"/>
    <s v="Ley"/>
    <s v="Directo en el Organismo Administrador"/>
    <s v="Si"/>
    <s v="Trabajador dependiente protegido"/>
    <s v="Trabajador dependiente protegido"/>
    <s v="Región del Maule"/>
    <s v="NO"/>
    <s v="CARTA RESPUESTA RECLAMO DI N° 324445."/>
    <s v="Estimado_x000a_Marco Valdés Opazo_x000a_Presente_x000a_ _x000a_Junto con saludar, a través del presente se da respuesta a su reclamo N°324445, ingresado mediante nuestro formulario OIRS, referido a no pago de licencia médica y dudas con respecto a grado de incapacidad laboral._x000a_Este Instituto ha revisado su requerimiento, siendo posible informar mediante el presente lo siguiente: Se ha analizado el contenido de su reclamo y se puede observar que:_x000a_En el caso del no pago de su última licencia médica electrónica N° 71402406-K, del 7 de junio del presente por 30 días, no es posible efectuar el pago, ya que fue anulada por el médico por encontrarse de alta médica, situación que la enfermera de Salud Laboral de nuestro Instituto, Sra. Verónica Almarza conversó telefónicamente con usted, explicándole que la parte médica de AHCS informa que no existirían más acciones pertinentes, puesto que su dolor es crónico y las secuelas se abordarían sólo con medicamentos._x000a_En relación a las dudas con las evaluaciones de incapacidad laboral, se informa que con fecha 12 de julio del presente, nuestro Instituto envió a Nivel Central una propuesta de pérdida de ganancia (PCG), a fin de evaluar su caso y que asignen un porcentaje para poder optar, ya sea a una indemnización o pensión.  Una vez que es asignado el porcentaje, se enviará el caso a COMPIN, entidad encargada de evaluar y asignar un porcentaje final._x000a_Para finalizar, cuando se informe a usted del porcentaje final asignado por COMPIN, se pondrá en contacto nuestra Trabajadora Social a fin de comenzar con el trámite de Indemnización o Pensión, según sea el caso. 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445"/>
    <x v="0"/>
  </r>
  <r>
    <s v="324446"/>
    <s v="Reclamos"/>
    <s v=""/>
    <s v="Enrique Carrasco B"/>
    <s v="20/07/2022 19:32:17"/>
    <x v="1"/>
    <s v="26/07/2022 17:16:28"/>
    <s v="Preparación y Entrega de Respuesta"/>
    <s v="0"/>
    <s v="5"/>
    <s v="Corridos"/>
    <s v="Jose Luis Rojas Peralta"/>
    <s v="Etapa 3 de 3"/>
    <s v="01/08/2022"/>
    <x v="1"/>
    <s v="26/07/2022"/>
    <s v="20/07/2022"/>
    <s v="13.595.696-1"/>
    <s v=""/>
    <s v="JUAN FRANCISCO ANDRADE LILLO"/>
    <s v="Hombre"/>
    <s v="Región Metropolitana de Santiago"/>
    <s v="Buin"/>
    <s v="jfal6383@gmail.com"/>
    <s v="947970910"/>
    <s v="13.595.696-1"/>
    <s v=""/>
    <s v="JUAN FRANCISCO ANDRADE LILLO"/>
    <s v="Canal web"/>
    <s v="Mediante el presente documento y junto con saludarlos cordialmente, vengo a hacer uso de mis derechos e interponer reclamó, motivo del rechazo de mi Licencia Médica Folio Nro. 72850845-0, el cual se fundamenta en lo siguiente, &quot;ANTECEDENTES MEDICOS INSUFICIENTES PARA RESPALDAR EL REPOSO INDICADO&quot;._x000a_Ante tal situación y motivo que dicho rechazo me perjudica enormemente en el aspecto económico y personal, ya que  cabe señalar que fui operado por segunda vez, producto de la misma lesión, de &quot; RESECCION DE NEUROMA DE NERVIO DE DEDO INDICE IZQUIERDO&quot;, por el Doctor Sr. Vicente Rojas Aravena,  el 31/05/2022, y recién el día 28/06/2022, se me hizo la primera curación, y el día 05/07/2022, se me hizo el retiro de los puntos respectivos de dicha lesión, y en la actualidad me encuentro con 10 (DIEZ)  Sesiones de terapia, EN CURSO, con el terapeuta Patricio Garrido, en el Hospital del Profesor, por lo que aun estoy en etapa de recuperación, motivo por el cual se solicita respetuosamente, considerar todos los argumentos anteriores y documentos adjuntos en el &quot;RECURSO DE REPOSICIÓN&quot;, que fue enviado conforme a instrucciones de ITALO VALENTINI SAN MARTIN, Analista Profesional de la Unidad de Seguridad Laboral, Dirección Regional Metropolitana, al correo rm@isl.gob.cl, del tratamiento que se sigue en la actualidad,  para validar dicha licencia y se proceda al debido pago de la misma ya que es mi única fuente de ingreso en estos momentos, antecedentes que justifican fehacientemente la validez de la Licencia Médica, antes mencionada, de antemano y por su consideración, muchas Gracias._x000a__x000a__x000a__x000a_JUAN FRANCISCO ANDRADE LILLO"/>
    <s v="Correo Electrónico"/>
    <s v="jfal6383@gmail.com"/>
    <s v=""/>
    <s v="947970910"/>
    <s v="CHILE"/>
    <s v="Entre 35 y 44"/>
    <s v="Med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jfal6383@gmail.com "/>
    <s v=""/>
    <s v="Finalizado con respuesta favorable"/>
    <s v="324446"/>
    <x v="0"/>
  </r>
  <r>
    <s v="328542"/>
    <s v="Reclamos"/>
    <s v=""/>
    <s v="Marisol Villalobos M"/>
    <s v="30/09/2022 15:39:16"/>
    <x v="5"/>
    <s v="05/10/2022 13:14:19"/>
    <s v="Preparación y Entrega de Respuesta"/>
    <s v="0"/>
    <s v="4"/>
    <s v="Corridos"/>
    <s v="Marisol Del Carmen Villalobos Manquez"/>
    <s v="Etapa 3 de 3"/>
    <s v="12/10/2022"/>
    <x v="8"/>
    <s v="05/10/2022"/>
    <s v="30/09/2022"/>
    <s v="10.521.472-3"/>
    <s v=""/>
    <s v="JUAN ANTONIO ALVAREZ FARIAS"/>
    <s v="Hombre"/>
    <s v="Región de Coquimbo"/>
    <s v="Andacollo"/>
    <s v=""/>
    <s v="995655119"/>
    <s v="10.521.472-3"/>
    <s v=""/>
    <s v="JUAN ANTONIO ALVAREZ FARIAS"/>
    <s v="Canal Sucursal"/>
    <s v="ESTOY EN ESPERA DE UNA EVALUACIÓN DE COMPIN POR MIS OIDOS, ESPERANDO DE ABRIL 2021 Y NO HE TENIDO RESPUESTA NINGUNA."/>
    <s v="Via Teléfonica"/>
    <s v=""/>
    <s v=""/>
    <s v="995655119"/>
    <s v="CHILE"/>
    <s v="Entre 55 y 64"/>
    <s v="Básica completa o menos"/>
    <s v="Prestaciones económicas: Cáculo de pensiones"/>
    <s v="Ley"/>
    <s v="Directo en el Organismo Administrador"/>
    <s v="No"/>
    <s v="Trabajador dependiente protegido"/>
    <s v="Trabajador dependiente protegido"/>
    <s v="Región de Coquimbo"/>
    <s v="NO"/>
    <s v="Se dará respuesta"/>
    <s v=""/>
    <s v="Finalizado con respuesta favorable"/>
    <s v="328542"/>
    <x v="0"/>
  </r>
  <r>
    <s v="291673"/>
    <s v="Reclamos"/>
    <s v=""/>
    <s v="Enrique Carrasco B"/>
    <s v="19/05/2022 03:16:00"/>
    <x v="6"/>
    <s v="03/06/2022 11:51:42"/>
    <s v="Preparación y Entrega de Respuesta"/>
    <s v="0"/>
    <s v="15"/>
    <s v="Corridos"/>
    <s v="Jose Luis Rojas Peralta"/>
    <s v="Etapa 3 de 3"/>
    <s v="31/05/2022"/>
    <x v="5"/>
    <s v="03/06/2022"/>
    <s v="19/05/2022"/>
    <s v="25.019.932-5"/>
    <s v=""/>
    <s v="Carlos Cayuqueo"/>
    <s v="Hombre"/>
    <s v="Región Metropolitana de Santiago"/>
    <s v="Pedro Aguirre Cerda"/>
    <s v="carlos.cayuqueo3@gmail.com"/>
    <s v="984839335"/>
    <s v="25.019.932-5"/>
    <s v=""/>
    <s v="Carlos Cayuqueo"/>
    <s v="Canal web"/>
    <s v="Ingrese para tramitacion 3 licencias que a generado la achs por accidente de trayecto la cual envie hace 2 mese y aun no he recibido el pago de ninguna licemcia soy trabajador independiente y ya no puedo estar mas tiempo sin dinero a uno le descuentan anualmente los dineros destinado para estas situciones la cual encuentro que deberian responder en un plazo conciente no 2 meses sin dinero"/>
    <s v="Correo Electrónico"/>
    <s v="carlos.cayuqueo3@gmail.com"/>
    <s v=""/>
    <s v="984839335"/>
    <s v="CHILE"/>
    <s v="Entre 25 y 34"/>
    <s v="Superior técnic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carlos.cayuqueo3@gmail.com"/>
    <s v=""/>
    <s v="Finalizado con respuesta favorable"/>
    <s v="291673"/>
    <x v="0"/>
  </r>
  <r>
    <s v="291674"/>
    <s v="Reclamos"/>
    <s v=""/>
    <s v="Laura Rojas Cerda"/>
    <s v="19/05/2022 08:15:03"/>
    <x v="6"/>
    <s v="09/06/2022 17:45:02"/>
    <s v="Preparación y Entrega de Respuesta"/>
    <s v="0"/>
    <s v="21"/>
    <s v="Corridos"/>
    <s v="Laura Gabriela Rojas Cerda"/>
    <s v="Etapa 3 de 3"/>
    <s v="31/05/2022"/>
    <x v="5"/>
    <s v="09/06/2022"/>
    <s v="19/05/2022"/>
    <s v="9.933.417-7"/>
    <s v=""/>
    <s v="Juan Rodríguez"/>
    <s v="Hombre"/>
    <s v="Región de Valparaíso"/>
    <s v="Valparaíso"/>
    <s v="cr137130@gmail.com"/>
    <s v="941669128"/>
    <s v="9.933.417-7"/>
    <s v=""/>
    <s v="Juan Rodríguez"/>
    <s v="Canal web"/>
    <s v="Estimados esperando que se encuentren bien, respetuosamente digo: Las prestaciones médicas que se me están ofreciendo no son como eran antes con motivos de traslado de pacientes a Santiago.Ya que el Instituto le facilita móvil para el traslado,pero ya hace un tiempo dejó de hacerlo, en relación a éso me dejó a cargo de mi responsabilidad tener que organizarme para el traslado teniendo que pagar Yo mis pasajes ,a veces no tengo como cubrir dichos pasajes, ahora con el asunto de los reembolsos se están demorando demasiado en la devolución, ya que se dice que no hay caja chica, etcétera. Yo no tengo dinero a veces para asistir a prestaciones médicas,o sea sálvese como pueda. Sin tener por el momento más que decir, atentamente._x000a_Juan Carlos Rodríguez Guzmán"/>
    <s v="Correo Electrónico"/>
    <s v="cr137130@gmail.com"/>
    <s v=""/>
    <s v="941669128"/>
    <s v="CHILE"/>
    <s v="Entre 55 y 64"/>
    <s v="Media incompleta"/>
    <s v="Prestaciones médicas: Tiempos de espera"/>
    <s v="Ley"/>
    <s v="Directo en el Organismo Administrador"/>
    <s v="Si"/>
    <s v="Trabajador dependiente protegido"/>
    <s v="Trabajador dependiente protegido"/>
    <s v="Región de Valparaíso"/>
    <s v="NO"/>
    <s v="Se solicita información a Salud Laboral Regional."/>
    <s v="ID DE RECLAMO: 291674_x000a_FECHA RESPUESTA: 09-06-2022_x000a__x000a_Estimado_x000a_Don Juan Rodríguez Guzmán_x000a_Presente_x000a_ Junto con saludar, a través del presente se da respuesta a su reclamo N° 2911674 ingresado mediante nuestro formulario OIRS, referido a la demora en el pago de reembolsos asociados al gasto en pasajes para asistir a controles en prestador médico de Santiago, que debió comenzar a realizar por su cuenta debido a que el servicio de transporte de nuestro prestador médico presentaba inconvenientes._x000a_Este Instituto ha revisado su requerimiento, siendo posible informar mediante el presente lo siguiente: ha existido un retraso mayor al acostumbrado en el pago de sus reembolsos médicos._x000a_Visto lo anterior, informamos que se regularizó y se realizó el pago de la totalidad de los reembolsos pendientes el 09-06-2022, de igual forma le comento que se derivó su reclamo por la demora en el pago de los reembolsos al área respectiva, por lo que se espera se realicen mejoras en el corto plazo. Cualquier consulta que tenga en relación a la fecha de pago de sus reembolsos puede hacerla en el correo valparaiso@isl.gob.cl. _x000a_Respecto al servicio de transporte entregado por nuestro prestador médico, se derivará el reclamo, indicando el problema que usted nos plantea, para de esta forma mejorar el entregado por ellos, no obstante puede seguir utilizando la modalidad reembolso de pasaje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LRC _x000a_"/>
    <s v="Finalizado con respuesta favorable"/>
    <s v="291674"/>
    <x v="0"/>
  </r>
  <r>
    <s v="328539"/>
    <s v="Reclamos"/>
    <s v=""/>
    <s v="Sandra de las Mercedes Moreno FernÃ¡ndez"/>
    <s v="30/09/2022 15:04:18"/>
    <x v="5"/>
    <s v="28/10/2022 16:58:06"/>
    <s v="Preparación y Entrega de Respuesta"/>
    <s v="0"/>
    <s v="28"/>
    <s v="Corridos"/>
    <s v="Cristian Chavez Liempi"/>
    <s v="Etapa 3 de 3"/>
    <s v="12/10/2022"/>
    <x v="8"/>
    <s v="28/10/2022"/>
    <s v="30/09/2022"/>
    <s v="9.656.931-9"/>
    <s v=""/>
    <s v="HUGO ALEJANDRO MARTINEZ LAGOS"/>
    <s v="Hombre"/>
    <s v="Región de La Araucanía"/>
    <s v="Pucón"/>
    <s v="mapial.ltda@gmail.com"/>
    <s v="452726307"/>
    <s v="9.656.931-9"/>
    <s v=""/>
    <s v="HUGO ALEJANDRO MARTINEZ LAGOS"/>
    <s v="Canal Sucursal"/>
    <s v="Este reclamo se presenta por el siguiente inconveniente.  Se presento una segunda  licencia medica que fue rechazada por el Isl ,  donde además los servicios médicos de rehabilitación fueron suspendidos ya que de parte del Isl el trabajador se clasifica como independiente siendo que es dependiente y accionista mayoritario de la empresa (lo que da carácter de dueño)._x000a_Por la razón anterior es que no se tenia conocimiento de los pagos reclamados por el Isl. _x000a_Solicito si hay alguna forma de regularizar la situación debido a que debo seguir con mi proceso de rehabilitación. Hacer todo esto de manera particular es un gasto desproporcional, además el tiempo empleado en la regularización retrasa   el tratamiento y mi recuperación física ."/>
    <s v="Correo Electrónico"/>
    <s v="mapial.ltda@gmail.com"/>
    <s v=""/>
    <s v="452726307"/>
    <s v="CHILE"/>
    <s v="Entre 35 y 44"/>
    <s v="Media completa"/>
    <s v="Calificación de accidentes y enfermedades profesionales"/>
    <s v="Ley"/>
    <s v="Directo en el Organismo Administrador"/>
    <s v="Si"/>
    <s v="Trabajador dependiente protegido"/>
    <s v="Trabajador dependiente protegido"/>
    <s v="Región de La Araucanía"/>
    <s v="NO"/>
    <s v="con fecha 03-10-2022, se deriva para VB° de DR, se da respuesta el dia 26-10-2022_x000a_con fecha 27-10-2022, se da respuesta via correo electronico a usuario "/>
    <s v="Estimado_x000a_HUGO ALEJANDRO MARTINEZ LAGOS_x000a_Presente_x000a_Junto con saludar, a través del presente se da respuesta a su reclamo N° 328539 ingresado mediante nuestro_x000a_formulario OIRS, referido a cobertura de ley de accidentes del trabajo y enfermedades profesionales._x000a_Este Instituto ha revisado su requerimiento, siendo posible informar mediante el presente lo siguiente:_x000a_Producto de accidente de fecha 02-09-2022, se recepciona denuncia de accidente del trabajo, otorgando las_x000a_primeras atenciones clínicas de acuerdo a la normativa legal vigente._x000a_Por lo anterior, se procedió al análisis de antecedentes, verificación de cobertura y resolución de calificación, donde_x000a_se observa que el señor Hugo Martínez Lagos, en la escritura, figura como el único socio, con la administración y_x000a_representación de la empresa, en consecuencia tiene la calidad de socio dueño de empresa, y en tal calidad para_x000a_tener derecho a las prestaciones debe estar registrado como trabajador independiente con anterioridad al_x000a_accidente o enfermedad, situación que no se visualiza en nuestros registros, por lo que no tiene cobertura y puede_x000a_solicitar devolución de lo cotizado._x000a_Visto lo anterior, indicamos a usted que para estar protegido debe registrarse como trabajador independiente y_x000a_cotizar en planilla de independiente, para tener derecho a las prestaciones debe estar al día en sus cotizaciones_x000a_para accidentes, salud común y previs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328539"/>
    <x v="0"/>
  </r>
  <r>
    <s v="324452"/>
    <s v="Reclamos"/>
    <s v=""/>
    <s v="Felipe Jara A"/>
    <s v="21/07/2022 09:43:45"/>
    <x v="1"/>
    <s v="29/07/2022 16:29:29"/>
    <s v="Preparación y Entrega de Respuesta"/>
    <s v="0"/>
    <s v="8"/>
    <s v="Corridos"/>
    <s v="Maria Monserrat Moreno Calzada"/>
    <s v="Etapa 3 de 3"/>
    <s v="02/08/2022"/>
    <x v="1"/>
    <s v="29/07/2022"/>
    <s v="21/07/2022"/>
    <s v="10.144.680-8"/>
    <s v=""/>
    <s v="NARCISO MUÑOZ"/>
    <s v="Hombre"/>
    <s v="Región del Maule"/>
    <s v="Curicó"/>
    <s v="gemenesesr@gmail.com"/>
    <s v="966690544"/>
    <s v="10.144.680-8"/>
    <s v=""/>
    <s v="NARCISO MUÑOZ"/>
    <s v="Canal web"/>
    <s v="el reclamo es por el traslado que realiza ACHS para llevarme a los controles en Stgo, nos llevan en furgón a más de 10 personas, con asientos qu eno se adaptan a mi condición médica, sufro en cada viaje por lo incómodo que voy, requiero otro tipo d emovilización, sólo pido empatía por mi salud y que se garantice la calidad de la atención en todo ámbito, ya he reclamado esto antes y nadie me da una respuesta a mi favor, solciito se revise y mejore el tipo de auto que me traslade por todo lo planteado. también conversé con mi médio tratante en santiago para que deje indicado el tipo de transporte y me señala que eso no lo puede hacer él, solo la indicación de traslado, es por eso que elevo el reclamo."/>
    <s v="Via Teléfonica"/>
    <s v="gemenesesr@gmail.com"/>
    <s v=""/>
    <s v="966690544"/>
    <s v="CHILE"/>
    <s v="Entre 45 y 54"/>
    <s v="Básica completa o menos"/>
    <s v="Prestaciones médicas: Traslados"/>
    <s v="Ley"/>
    <s v="Directo en el Organismo Administrador"/>
    <s v="No"/>
    <s v="Trabajador dependiente protegido"/>
    <s v="Trabajador dependiente protegido"/>
    <s v="Región del Maule"/>
    <s v="NO"/>
    <s v="CARTA RESPUESTA A RECLAMO ID N° 324452."/>
    <s v="Estimado_x000a_Narciso Muñoz_x000a_Presente_x000a__x000a__x000a_Junto con saludar, a través del presente se da respuesta a su reclamo N°324452 ingresado mediante nuestro formulario OIRS, referido a problemas por traslados a por controles a Santiago._x000a_Este Instituto ha revisado su requerimiento, siendo posible informar mediante el presente lo siguiente:  Se ha tomado contacto con prestador médico en convenio Asociación Chilena de Seguridad (ACHS), con la finalidad de informar la situación que usted hace referencia en su Reclamo OIRS, referente a problemas de traslados a Controles Médicos a la ciudad de Santiago y nos contestan lo siguiente:_x000a_“Nosotros como empresa nos preocupamos por el bienestar de los pacientes, por lo que nuestros servicios de furgones tienen una capacidad de 16 asientos, (trasladándose máximo 4 pacientes), por ende, ningún paciente está incómodo al momento de ir a buscar a su domicilio y el regreso, tomamos todas las medidas de distanciamiento”. _x000a_Nuestro Instituto como organismo administrador de la Ley 16.744, concuerda con las acciones realizadas por nuestro Prestador Médico en convenio y velamos porque todo lo relacionado con los tratamientos de nuestros pacientes se cumpl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452"/>
    <x v="0"/>
  </r>
  <r>
    <s v="291685"/>
    <s v="Reclamos"/>
    <s v=""/>
    <s v="Enrique Carrasco B"/>
    <s v="19/05/2022 11:29:44"/>
    <x v="6"/>
    <s v="23/06/2022 12:34:06"/>
    <s v="Preparación y Entrega de Respuesta"/>
    <s v="0"/>
    <s v="35"/>
    <s v="Corridos"/>
    <s v="Jose Luis Rojas Peralta"/>
    <s v="Etapa 3 de 3"/>
    <s v="31/05/2022"/>
    <x v="5"/>
    <s v="23/06/2022"/>
    <s v="19/05/2022"/>
    <s v="8.017.587-6"/>
    <s v=""/>
    <s v="Daniel Ernesto Mendez Quintino"/>
    <s v="Hombre"/>
    <s v="Región Metropolitana de Santiago"/>
    <s v="Huechuraba"/>
    <s v="dmqdaniger@gmail.com"/>
    <s v="993332235"/>
    <s v="8.017.587-6"/>
    <s v=""/>
    <s v="Daniel Ernesto Mendez Quintino"/>
    <s v="Canal Sucursal"/>
    <s v="NECESITO PAGO DE MIS LICENCIAS MEDICAS LA PRIMERA TIENE FECHA DE EMISIÓN 12- 03-2022 Y  LA SIGUIENTE DEL 27-03-2022"/>
    <s v="Correo Electrónico"/>
    <s v="dmqdaniger@gmail.com"/>
    <s v=""/>
    <s v="993332235"/>
    <s v="CHILE"/>
    <s v="Más de 65"/>
    <s v="Universitar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dmqdaniger@gmail.com"/>
    <s v=""/>
    <s v="Finalizado con respuesta favorable"/>
    <s v="291685"/>
    <x v="0"/>
  </r>
  <r>
    <s v="328548"/>
    <s v="Reclamos"/>
    <s v=""/>
    <s v="Laura Rojas Cerda"/>
    <s v="30/09/2022 16:26:03"/>
    <x v="5"/>
    <s v="12/10/2022 17:40:36"/>
    <s v="Preparación y Entrega de Respuesta"/>
    <s v="0"/>
    <s v="12"/>
    <s v="Corridos"/>
    <s v="Laura Gabriela Rojas Cerda"/>
    <s v="Etapa 3 de 3"/>
    <s v="12/10/2022"/>
    <x v="8"/>
    <s v="12/10/2022"/>
    <s v="30/09/2022"/>
    <s v="8.136.085-5"/>
    <s v=""/>
    <s v="DIOGENES MONTANINI"/>
    <s v="Hombre"/>
    <s v="Región de Valparaíso"/>
    <s v="Quilpué"/>
    <s v="dimontaninidesign@gmail.com"/>
    <s v="56977279303"/>
    <s v="8.136.085-5"/>
    <s v=""/>
    <s v="DIOGENES MONTANINI"/>
    <s v="Canal web"/>
    <s v="Mi reclamo se refiere a que ustedes me enviaron al Boletín Laboral N°197 Pag 60.217, por un periodo de imposiciones que se encuentran pagas en fecha y forma, dentro del período que estipula la Ley. Esto me ocasionó principalmente problemas con el Banco, con Proveedores, quedando con una mal imagen y teniendo que realizar devolución de productos y gastos innecesarios cuando mi empresa se encuentra al día con todos los pagos de Imposiciones de mis trabajadores. De no solucionarse lo antes posible, estaré obligado a realizar acciones judiciales por daños y perjuicios."/>
    <s v="Correo Electrónico"/>
    <s v="dimontaninidesign@gmail.com"/>
    <s v=""/>
    <s v="56977279303"/>
    <s v="CHILE"/>
    <s v="Entre 55 y 64"/>
    <s v="Superior técnica completa"/>
    <s v="Recaudación de cotizaciones"/>
    <s v="Ley"/>
    <s v="Directo en el Organismo Administrador"/>
    <s v="No"/>
    <s v="Empresa adherente o afiliada"/>
    <s v="Empresa no adherente o afiliada"/>
    <s v="Región de Valparaíso"/>
    <s v="NO"/>
    <s v="se consulta a cobranzas de nivel central"/>
    <s v="ID DE RECLAMO: 328548_x000a_FECHA RESPUESTA: 12-10-2022_x000a__x000a_Estimado_x000a_Don Diogenes Montanini_x000a_Presente_x000a_Junto con saludar, a través del presente se da respuesta a su reclamo N° 328548 ingresado mediante nuestro formulario OIRS, referido a que su empresa aparece en el Boletín Comercial por deuda de cotizaciones previsionales de ISL, por un mes que se encuentra pagado en los plazos establecidos, esto le trajo problemas con el banco, proveedores, provocando una mala imagen de su empresa, solicita aclarar esta situación._x000a_Este Instituto ha revisado su requerimiento, siendo posible informar que las cotizaciones se pagan hasta el 13 del mes siguiente si son electrónicas y hasta el 10 si son manual. Al revisar el pago de las cotizaciones de la empresa D I Montanini Diseño y Construcción Limitada RUT 76.249.517-1 del mes de julio están fueron pagadas 31-08-2022, con caso un mes de retraso, por lo que se sugiere que se pague dentro de los plazos para evitar aparecer nuevamente en el boletín comercial. _x000a__x000a_Visto lo anterior, informamos que con fecha 03-10-2022 representante de su empresa acude a la Sucursal de ISL Viña del Mar, donde  se le entrega Certificado de Aclaración de Deud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8548"/>
    <x v="0"/>
  </r>
  <r>
    <s v="289638"/>
    <s v="Reclamos"/>
    <s v=""/>
    <s v="Enrique Carrasco B"/>
    <s v="14/03/2022 10:04:09"/>
    <x v="7"/>
    <s v="18/03/2022 15:48:39"/>
    <s v="Preparación y Entrega de Respuesta"/>
    <s v="0"/>
    <s v="4"/>
    <s v="Corridos"/>
    <s v="Rodrigo Perez Flores"/>
    <s v="Etapa 3 de 3"/>
    <s v="26/03/2022"/>
    <x v="9"/>
    <s v="18/03/2022"/>
    <s v="14/03/2022"/>
    <s v=""/>
    <s v="107106162"/>
    <s v="JUAN MAURICIO MUÑOZ BONTA"/>
    <s v="Hombre"/>
    <s v="Región Metropolitana de Santiago"/>
    <s v="La Reina"/>
    <s v="juanmauriciobonta@gmail.com"/>
    <s v="949363435"/>
    <s v="10.710.616-2"/>
    <s v=""/>
    <s v="JUAN MAURICIO MUÑOZ BONTA"/>
    <s v="Canal Sucursal"/>
    <s v="Reclamo por el pago de mis licencias medicas 64782264-9/66635850-3 que ha la fecha  no me la han pagado , he estado llamando y llamando  y no pasa nada solo me dicen que se encuentras  en etapa de Pre- Contraloría que llame dentro de 10 dias hábiles, pasan estos dias y vuelvo a llamar y nada  me vuelven a decir que se encuentra en  etapa de Pre- Contraloría , por favor me encuentro en una situación  muy precaria debo el arriendo  de mi casa  y con una hija que debe ir al colegio, por favor agradeceré  de dar una respuesta  pronta por el pago de mis licencias medicas   ya que necesito pagar el arriendo , de lo contrario me veo en la obligación de hacer un reclamo a la Suseso"/>
    <s v="Correo Electrónico"/>
    <s v="juanmauriciobonta@gmail.com"/>
    <s v=""/>
    <s v="949363435"/>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licencia 64782264-9 tramitada on atraso, contralorái actualmente_x000a_lciencia 66635850-3 dentro de plazo en contraloria"/>
    <s v=""/>
    <s v="Finalizado con respuesta desfavorable"/>
    <s v="289638"/>
    <x v="0"/>
  </r>
  <r>
    <s v="328551"/>
    <s v="Reclamos"/>
    <s v=""/>
    <s v="PATRICIA ANGELICA ACUñA BARRIGA"/>
    <s v="30/09/2022 20:17:32"/>
    <x v="5"/>
    <s v="11/10/2022 15:30:11"/>
    <s v="Preparación y Entrega de Respuesta"/>
    <s v="0"/>
    <s v="10"/>
    <s v="Corridos"/>
    <s v="Patricia Angelica Acuña Barriga"/>
    <s v="Etapa 3 de 3"/>
    <s v="12/10/2022"/>
    <x v="8"/>
    <s v="11/10/2022"/>
    <s v="30/09/2022"/>
    <s v="17.170.070-1"/>
    <s v=""/>
    <s v="Eduardo Andrés Monsalve Monsalve"/>
    <s v="Hombre"/>
    <s v="Región del Biobío"/>
    <s v="Concepción"/>
    <s v="chs.artdesign@gmail.com"/>
    <s v="983920976"/>
    <s v="17.170.070-1"/>
    <s v=""/>
    <s v="Eduardo Andrés Monsalve Monsalve"/>
    <s v="Canal web"/>
    <s v="El reclamo es poder constancia de la respuesta del prestador médico &quot;Hospital clínico del Sur&quot; ya que fui a hacer un trámite para solicitar un certificado médico para presentar en el mismo ISLpara recurso de reposición  por rechazo de licencia médica  n° de resolución 166393-2. La respuesta  desde prestador médico es que ISL dio orden de qué si se necesita ese documento, el trabajador solo puede hacerlo de manera particular pagando la suma de $35.000 ya que ISL negó las horas médicas para solicitud de certificados, en consideración con lo anterior no pude solicitar este certificado ya qué no puedo pagar ese valor ya qué me encuentro económicamente complicado dado que me rechazaron la licencia. Por lo cuál junte solamente los documentos qué mas pude para presentar en aquella apelación. Encuentro negligente la situación ya que como trabajador para poder solicitar un certificado no se debiese pagar ,anteriormente se podía solicitar esto sin ningún problema. Ahora me encuentro en un problema ya que el certificado ayuda enormemente como base para poder sustentar la apelación."/>
    <s v="Correo Electrónico"/>
    <s v="chs.artdesign@gmail.com"/>
    <s v=""/>
    <s v="983920976"/>
    <s v="CHILE"/>
    <s v="Entre 25 y 34"/>
    <s v="Universitaria completa"/>
    <s v="Prestaciones médicas: Tiempos de espera"/>
    <s v="Ley"/>
    <s v="Directo en el Organismo Administrador"/>
    <s v="No"/>
    <s v="Trabajador dependiente protegido"/>
    <s v="Trabajador dependiente protegido"/>
    <s v="Región del Biobío"/>
    <s v="SI"/>
    <s v="Se cierra caso con fecha de hoy 11/10 y se sube respaldo a CRM."/>
    <s v=""/>
    <s v="Finalizado con respuesta favorable"/>
    <s v="328551"/>
    <x v="0"/>
  </r>
  <r>
    <s v="289639"/>
    <s v="Reclamos"/>
    <s v=""/>
    <s v="JUAN PABLO ALVARADO LECAROS"/>
    <s v="14/03/2022 10:19:00"/>
    <x v="7"/>
    <s v="18/03/2022 08:14:02"/>
    <s v="Preparación y Entrega de Respuesta"/>
    <s v="0"/>
    <s v="3"/>
    <s v="Corridos"/>
    <s v="Veronica Janette Mella Troncoso"/>
    <s v="Etapa 3 de 3"/>
    <s v="26/03/2022"/>
    <x v="9"/>
    <s v="18/03/2022"/>
    <s v="14/03/2022"/>
    <s v="8.119.462-9"/>
    <s v=""/>
    <s v="Luis Fernando Parra Gallegos"/>
    <s v="Hombre"/>
    <s v="Región de Los Ríos"/>
    <s v="Valdivia"/>
    <s v="luchitoparra.12@gmail.com"/>
    <s v="972523349"/>
    <s v="8.119.462-9"/>
    <s v=""/>
    <s v="Luis Fernando Parra Gallegos"/>
    <s v="Canal web"/>
    <s v="Tengo una licencia 8 de febrero 2022 y a la fecha de hoy no ha sido cancelada,14 de Marzo 2022, en consideración que me han dicho que la institución tiene  30 días para cancelarla y ese tiempo ya se cumplió_x000a_Ruego una solución por situación económica apremiante, gracias"/>
    <s v="Correo Electrónico"/>
    <s v="luchitoparra.12@gmail.com"/>
    <s v=""/>
    <s v="972523349"/>
    <s v="CHILE"/>
    <s v="Entre 55 y 64"/>
    <s v="Media incompleta"/>
    <s v="Prestaciones económicas: Cálculo de subsidios"/>
    <s v="Ley"/>
    <s v="Directo en el Organismo Administrador"/>
    <s v="No"/>
    <s v="Trabajador dependiente protegido"/>
    <s v="Trabajador dependiente protegido"/>
    <s v="Región de Los Ríos"/>
    <s v="NO"/>
    <s v="No"/>
    <s v=""/>
    <s v="Finalizado con respuesta favorable"/>
    <s v="289639"/>
    <x v="0"/>
  </r>
  <r>
    <s v="289644"/>
    <s v="Reclamos"/>
    <s v=""/>
    <s v="Enrique Carrasco B"/>
    <s v="14/03/2022 11:35:41"/>
    <x v="7"/>
    <s v="18/03/2022 10:15:42"/>
    <s v="Preparación y Entrega de Respuesta"/>
    <s v="0"/>
    <s v="3"/>
    <s v="Corridos"/>
    <s v="Rodrigo Perez Flores"/>
    <s v="Etapa 3 de 3"/>
    <s v="26/03/2022"/>
    <x v="9"/>
    <s v="18/03/2022"/>
    <s v="14/03/2022"/>
    <s v="19.003.528-k"/>
    <s v=""/>
    <s v="Nicolás Andrés Barrera Jerez"/>
    <s v="Hombre"/>
    <s v="Región Metropolitana de Santiago"/>
    <s v="Puente Alto"/>
    <s v="nicolas.barrera2016@hotmail.com"/>
    <s v="979405867"/>
    <s v="19.003.528-k"/>
    <s v=""/>
    <s v="Nicolás Andrés Barrera Jerez"/>
    <s v="Canal telefónico"/>
    <s v="Reclama por la excesiva demora de la Región Metropolitana por la gestión de la LME Nº 64877574-1 la cual no fue gestionada dentro de la fecha correspondiente otorgando un retraso sustancial en el pago de la misma. No está dispuesto a esperar un mes más después de todo lo que ha esperado por el pago de dicha Licencia. Solicita una pronta solución y el pago en un período ,lo más acotado posible ya que no es su responsabilidad dicho error."/>
    <s v="Via Teléfonica"/>
    <s v="nicolas.barrera2016@hotmail.com"/>
    <s v=""/>
    <s v="979405867"/>
    <s v="CHILE"/>
    <s v="Entre 25 y 34"/>
    <s v="Universitaria completa"/>
    <s v="Prestaciones económicas: Tiempo de otorgamiento de subsidios"/>
    <s v="Ley"/>
    <s v="Directo en el Organismo Administrador"/>
    <s v="No"/>
    <s v="Trabajador dependiente protegido"/>
    <s v="Trabajador dependiente protegido"/>
    <s v="Región Metropolitana de Santiago"/>
    <s v="NO"/>
    <s v="se avisa a SIL, se encuentra en contraloría desde el 04-03"/>
    <s v=""/>
    <s v="Finalizado con respuesta favorable"/>
    <s v="289644"/>
    <x v="0"/>
  </r>
  <r>
    <s v="291693"/>
    <s v="Reclamos"/>
    <s v=""/>
    <s v="Laura Rojas Cerda"/>
    <s v="19/05/2022 12:22:16"/>
    <x v="6"/>
    <s v="27/05/2022 11:30:28"/>
    <s v="Preparación y Entrega de Respuesta"/>
    <s v="0"/>
    <s v="7"/>
    <s v="Corridos"/>
    <s v="Yulissa Margarett Galvez Alegria"/>
    <s v="Etapa 3 de 3"/>
    <s v="31/05/2022"/>
    <x v="6"/>
    <s v="27/05/2022"/>
    <s v="19/05/2022"/>
    <s v="9.318.823-3"/>
    <s v=""/>
    <s v="ANA DEL CARMEN CORTÉS CORTES"/>
    <s v="Mujer"/>
    <s v="Región de Valparaíso"/>
    <s v="Puchuncaví"/>
    <s v="anitacortes1964@gmail.com"/>
    <s v="940701768"/>
    <s v="9.318.823-3"/>
    <s v=""/>
    <s v="ANA DEL CARMEN CORTÉS CORTES"/>
    <s v="Canal web"/>
    <s v="Ayer a las 12:24 hrs. llame y me contesto un hombre quien me dijo que tenia que asistir a santiago atenderme de manera presencial, y yo vivo en la quinta región."/>
    <s v="Correo Electrónico"/>
    <s v="anitacortes1964@gmail.com"/>
    <s v=""/>
    <s v="940701768"/>
    <s v=""/>
    <s v=""/>
    <s v=""/>
    <s v="Prestaciones económicas: Tiempo de otorgamiento de pensiones"/>
    <s v="Ley"/>
    <s v="Directo en el Organismo Administrador"/>
    <s v="No"/>
    <s v="Trabajador dependiente protegido"/>
    <s v="Trabajador dependiente protegido"/>
    <s v="Región Metropolitana de Santiago"/>
    <s v="NO"/>
    <s v="Se está a la espera de la aprobación, nos comunicamos con la usuaria para corregir su correo electrónico."/>
    <s v=""/>
    <s v="Finalizado con respuesta favorable"/>
    <s v="291693"/>
    <x v="0"/>
  </r>
  <r>
    <s v="289646"/>
    <s v="Reclamos"/>
    <s v=""/>
    <s v="Enrique Carrasco B"/>
    <s v="14/03/2022 11:41:42"/>
    <x v="7"/>
    <s v="18/03/2022 16:30:07"/>
    <s v="Preparación y Entrega de Respuesta"/>
    <s v="0"/>
    <s v="4"/>
    <s v="Corridos"/>
    <s v="Yulissa Margarett Galvez Alegria"/>
    <s v="Etapa 3 de 3"/>
    <s v="26/03/2022"/>
    <x v="9"/>
    <s v="18/03/2022"/>
    <s v="14/03/2022"/>
    <s v="19.003.528-k"/>
    <s v=""/>
    <s v="Nicolás Andrés Barrera Jerez"/>
    <s v="Hombre"/>
    <s v="Región Metropolitana de Santiago"/>
    <s v="Puente Alto"/>
    <s v="nicolas.barrera2016@hotmail.com"/>
    <s v="979405867"/>
    <s v="19.003.528-k"/>
    <s v=""/>
    <s v="Nicolás Andrés Barrera Jerez"/>
    <s v="Canal telefónico"/>
    <s v="Indica que con fecha Jueves 10 del presente mes a las 10:49 A.M. realizó una llamada al call-center y lo atendió una ejecutiva que no recuerda el nombre pero sí los datos antes mencionados. Sucede que dicha ejecutiva le indicó que la LME supuestamente estaba en cálculo y que el pago sería dentro de esta fecha aproximadamente. Se revisa sistemas y la LME está en status de contraloría según aplicación LME desde fecha 04/03/2022. Trabajador encuentra inoportuno que se esté entregando una información que no se ajusta a la realidad."/>
    <s v="Via Teléfonica"/>
    <s v="nicolas.barrera2016@hotmail.com"/>
    <s v=""/>
    <s v="979405867"/>
    <s v="CHILE"/>
    <s v="Entre 25 y 34"/>
    <s v="Universitaria completa"/>
    <s v="Otros"/>
    <s v="Ley"/>
    <s v="Directo en el Organismo Administrador"/>
    <s v="No"/>
    <s v="Trabajador dependiente protegido"/>
    <s v="Trabajador dependiente protegido"/>
    <s v="Región Metropolitana de Santiago"/>
    <s v="NO"/>
    <s v="Se Contacta al sr. Nicolás el día 16 de marzo a las 12:12:34 para dar respuesta vía telefónica, según requerimiento."/>
    <s v=""/>
    <s v="Finalizado con respuesta favorable"/>
    <s v="289646"/>
    <x v="0"/>
  </r>
  <r>
    <s v="324456"/>
    <s v="Reclamos"/>
    <s v=""/>
    <s v="Enrique Carrasco B"/>
    <s v="21/07/2022 11:05:03"/>
    <x v="1"/>
    <s v="28/07/2022 17:12:16"/>
    <s v="Preparación y Entrega de Respuesta"/>
    <s v="0"/>
    <s v="7"/>
    <s v="Corridos"/>
    <s v="Jose Luis Rojas Peralta"/>
    <s v="Etapa 3 de 3"/>
    <s v="02/08/2022"/>
    <x v="1"/>
    <s v="28/07/2022"/>
    <s v="21/07/2022"/>
    <s v="8.962.621-8"/>
    <s v=""/>
    <s v="jorge godoy mora"/>
    <s v="Hombre"/>
    <s v="Región Metropolitana de Santiago"/>
    <s v="Maipú"/>
    <s v="marcescarlet1@gmail.com"/>
    <s v="941051454"/>
    <s v="8.962.621-8"/>
    <s v=""/>
    <s v="jorge godoy mora"/>
    <s v="Canal web"/>
    <s v="tengo mi licencia desde el dia 20 junio y a la fecha a transcurrido 30 dias habiles y aun no gtengo pago ademas mencionar que mi licencia es por accidente laboral que ocurrio en abril y aun asi no la pagan o la cuestionan ...es el colmo ."/>
    <s v="Via Teléfonica"/>
    <s v="marcescarlet1@gmail.com"/>
    <s v=""/>
    <s v="941051454"/>
    <s v="CHILE"/>
    <s v="Entre 55 y 64"/>
    <s v="Básica completa o menos"/>
    <s v="Prestaciones económicas: Tiempo de otorgamiento de subsidios"/>
    <s v="Ley"/>
    <s v="Directo en el Organismo Administrador"/>
    <s v="No"/>
    <s v="Trabajador dependiente protegido"/>
    <s v="Trabajador dependiente protegido"/>
    <s v="Región Metropolitana de Santiago"/>
    <s v="NO"/>
    <s v="Respuesta enviada por CRM al correo marcescarlet1@gmail.com"/>
    <s v=""/>
    <s v="Finalizado con respuesta favorable"/>
    <s v="324456"/>
    <x v="0"/>
  </r>
  <r>
    <s v="289653"/>
    <s v="Reclamos"/>
    <s v=""/>
    <s v="Felipe Jara A"/>
    <s v="14/03/2022 12:38:13"/>
    <x v="7"/>
    <s v="15/03/2022 12:02:43"/>
    <s v="Preparación y Entrega de Respuesta"/>
    <s v="0"/>
    <s v="0"/>
    <s v="Corridos"/>
    <s v="Maria Monserrat Moreno Calzada"/>
    <s v="Etapa 3 de 3"/>
    <s v="26/03/2022"/>
    <x v="9"/>
    <s v="15/03/2022"/>
    <s v="14/03/2022"/>
    <s v="18.892.858-7"/>
    <s v=""/>
    <s v="Luis Monje Prieto"/>
    <s v="Hombre"/>
    <s v="Región del Maule"/>
    <s v="Talca"/>
    <s v="luimonrojinegro@gmail.com"/>
    <s v="941057521"/>
    <s v="18.892.858-7"/>
    <s v=""/>
    <s v="Luis Monje Prieto"/>
    <s v="Canal correo físico/postal"/>
    <s v="Hola sabe tengo 3 licencias medicas a partir del 31 de enero, una de 10 una de 20 y una de 30 días que están pendientes, después de llamar varios días al número de contacto de isl me dicen que escriba acá para saber el porqué la demora del pago de licencias, haciéndome referencia que acá tendré una respuesta por la demora, porfavor espero una respuesta ya que estoy con mi dedo operado y no e podido recibir ingreso alguno ya dejando a mis hijas sin útiles escolares por la demora de las licencias, espero una pronta respuesta porfavor atte Luis Monje"/>
    <s v="Via Teléfonica"/>
    <s v="luimonrojinegro@gmail.com"/>
    <s v=""/>
    <s v="941057521"/>
    <s v="CHILE"/>
    <s v="Entre 25 y 34"/>
    <s v="Media completa"/>
    <s v="Prestaciones económicas: Cálculo de subsidios"/>
    <s v="Ley"/>
    <s v="Directo en el Organismo Administrador"/>
    <s v="No"/>
    <s v="Trabajador dependiente protegido"/>
    <s v="Trabajador dependiente protegido"/>
    <s v="Región del Maule"/>
    <s v="NO"/>
    <s v="CORREO RESPUESTA A RECLAMO ID N° 289653"/>
    <s v="Estimado_x000a_Luis Monje Prieto_x000a_Presente_x000a_ _x000a_Junto con saludar, a través del presente se da respuesta a su reclamo N°289653, ingresado mediante nuestro formulario OIRS, referido a licencias médicas pendientes de pago._x000a_Este Instituto ha revisado su requerimiento, siendo posible informar mediante el presente lo siguiente: respecto a las tres licencias que hace mención; por 10, 20 y 30 días, informo a usted, que se encuentran en etapa de PRE CONTRALORÍA._x000a_Con respecto a la demora del avance de las tres licencias a CONTRALORÍA, debo mencionar a Ud., tal como le informé vía telefónica, que estamos a la espera que se acerque a nuestra oficina a realizar un Recurso de Reposición de la licencia médica N° 2-61687666, por 7 días, anterior a las  licencias consultada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653"/>
    <x v="0"/>
  </r>
  <r>
    <s v="291703"/>
    <s v="Reclamos"/>
    <s v=""/>
    <s v="Laura Rojas Cerda"/>
    <s v="19/05/2022 14:29:00"/>
    <x v="6"/>
    <s v="24/05/2022 12:13:51"/>
    <s v="Preparación y Entrega de Respuesta"/>
    <s v="0"/>
    <s v="4"/>
    <s v="Corridos"/>
    <s v="Laura Gabriela Rojas Cerda"/>
    <s v="Etapa 3 de 3"/>
    <s v="31/05/2022"/>
    <x v="6"/>
    <s v="24/05/2022"/>
    <s v="19/05/2022"/>
    <s v="18.382.143-1"/>
    <s v=""/>
    <s v="Gonzalo velasquez"/>
    <s v="Hombre"/>
    <s v="Región de Valparaíso"/>
    <s v="Viña del Mar"/>
    <s v="gonzalovelasquez127@gmail.com"/>
    <s v="972260307"/>
    <s v="18.382.143-1"/>
    <s v=""/>
    <s v="Gonzalo velasquez"/>
    <s v="Canal web"/>
    <s v="El día viernes 13 de mayo tuve un accidente laboral,un corte en la mano por atrapamiento en escalera mecánica y tengo comprometido un dedo, con muy poco movimiento, siendo hoy jueves 19 de mayo, habiendo transcurridos 6 días desde el accidente el ISL aún no se contacta conmigo para derivarme con algún prestador de salud para mí tratamiento y rehabilitación, a la fecha aún no tengo ni siquiera una licencia médica para presentar."/>
    <s v="Correo Electrónico"/>
    <s v="gonzalovelasquez127@gmail.com"/>
    <s v=""/>
    <s v="972260307"/>
    <s v="CHILE"/>
    <s v="Entre 25 y 34"/>
    <s v="Universitaria incompleta"/>
    <s v="Prestaciones médicas: Atención hospitalaria"/>
    <s v="Ley"/>
    <s v="Directo en el Organismo Administrador"/>
    <s v="No"/>
    <s v="Trabajador dependiente protegido"/>
    <s v="Trabajador dependiente protegido"/>
    <s v="Región de Valparaíso"/>
    <s v="NO"/>
    <s v="Se consulta a Unidad de Salud Laboral Regional"/>
    <s v="ID DE RECLAMO: 291703_x000a_FECHA RESPUESTA: 24-05-2022_x000a__x000a_Estimado_x000a_Don Gonzalo Velásquez_x000a_Presente_x000a_ Junto con saludar, a través del presente se da respuesta a su reclamo N° 291703 ingresado mediante nuestro formulario OIRS, referido a la demora en la asignación de prestador médico por accidente ocurrido 13 de mayo de 2021._x000a_Este Instituto ha revisado su requerimiento, siendo posible informar mediante el presente lo siguiente: se verifica que accidente se encuentra creado en nuestro sistema_x000a_Visto lo anterior, informamos que la Unidad de Salud Laboral toma conocimiento de su caso y se le asigna prestador médico ACHS Viña del Mar teniendo hora hoy martes 24 de mayo a las 13:00 horas, lo cual fue informado a usted mediante contacto telefónic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291703"/>
    <x v="0"/>
  </r>
  <r>
    <s v="312183"/>
    <s v="Reclamos"/>
    <s v=""/>
    <s v="PATRICIA ANGELICA ACUñA BARRIGA"/>
    <s v="03/06/2022 15:22:32"/>
    <x v="8"/>
    <s v="08/06/2022 16:03:05"/>
    <s v="Preparación y Entrega de Respuesta"/>
    <s v="0"/>
    <s v="5"/>
    <s v="Corridos"/>
    <s v="Patricia Angelica Acuña Barriga"/>
    <s v="Etapa 3 de 3"/>
    <s v="15/06/2022"/>
    <x v="5"/>
    <s v="08/06/2022"/>
    <s v="03/06/2022"/>
    <s v="18.525.111-k"/>
    <s v=""/>
    <s v="Claudia Orellana"/>
    <s v="Mujer"/>
    <s v="Región del Biobío"/>
    <s v="Los Ángeles"/>
    <s v="clau.orellana.b@gmail.com"/>
    <s v="975240053"/>
    <s v="18.525.111-k"/>
    <s v=""/>
    <s v="Claudia Orellana"/>
    <s v="Canal correo físico/postal"/>
    <s v="Han rechazado dos de mis licencias por reposo injustificado. Presente un recurso de reposición con un informe médico , que aún no ha sido resuelto después de 2 o 3 semanas. En total tengo 3 licencias impagas, una de 30 días y otra de 15, en conjunto a la actual de 14 días._x000a__x000a_Comprenderá que necesito hacer uso de mi subsidio para vivir, ya que no puedo trabajar bajo indicación psiquiátrica._x000a__x000a_Mis correos son respondidos meses tarde, nunca obtengo respuestas en menos de 1 semana lo cual complica y retrasa más mi situación."/>
    <s v="Correo Electrónico"/>
    <s v="clau.orellana.b@gmail.com"/>
    <s v=""/>
    <s v="975240053"/>
    <s v="CHILE"/>
    <s v="Entre 25 y 34"/>
    <s v="Universitaria completa"/>
    <s v="Prestaciones económicas: Tiempo de otorgamiento de subsidios"/>
    <s v="Ley"/>
    <s v="Directo en el Organismo Administrador"/>
    <s v="No"/>
    <s v="Trabajador dependiente protegido"/>
    <s v="Trabajador dependiente protegido"/>
    <s v="Región del Biobío"/>
    <s v="NO"/>
    <s v="Con fecha de hoy 08/06 se cierra caso y se sube respaldo a CRM."/>
    <s v=""/>
    <s v="Finalizado con respuesta favorable"/>
    <s v="312183"/>
    <x v="0"/>
  </r>
  <r>
    <s v="328561"/>
    <s v="Reclamos"/>
    <s v=""/>
    <s v="Jenny Angelica Toledo Astudillo"/>
    <s v="03/10/2022 09:22:00"/>
    <x v="4"/>
    <s v="13/10/2022 10:37:27"/>
    <s v="Preparación y Entrega de Respuesta"/>
    <s v="0"/>
    <s v="10"/>
    <s v="Corridos"/>
    <s v="Jenny Angelica Toledo Astudilllo"/>
    <s v="Etapa 3 de 3"/>
    <s v="15/10/2022"/>
    <x v="8"/>
    <s v="13/10/2022"/>
    <s v="03/10/2022"/>
    <s v="14.108.429-1"/>
    <s v=""/>
    <s v="Pamela Lagos Miranda"/>
    <s v="Mujer"/>
    <s v="Región de Tarapacá"/>
    <s v="Iquique"/>
    <s v="pamelagosmi@gmail.com"/>
    <s v="966875926"/>
    <s v="14.108.429-1"/>
    <s v=""/>
    <s v="Pamela Lagos Miramda"/>
    <s v="Canal web"/>
    <s v="Los días 09, 22 y 30 de Septiembre estoy enviando correos electrónicos por Citación 03/10/2022 a Subespecialista Fisiatra DRa. Tania DUran (mi médica tratante) en Hospital del Trabajador de la suscrita, de forma negligente NO fueron capaces de gestionar el viaje soy paciente desde el año 2017 debido a Accidente de Trayecto ocurrido el 04/05/2017 (ATROPELLO), por lo cual mis diagnósticos son: Artrosis Pie, Tendinopatia de Peroneos, Dolor Crónico, Neuropatía Plantar Lateral, por lo anterior descrito viajo mas menos cada 4 meses a Fisiatra quien me atiende y me infiltra. Ahora estoy cursando otra patología en le que requiero la Atención inmediata de mi Médico Traumatologo Tobillo y Pie DR. Pierre Charnay quien es mi tratante._x000a_NECESITO UNA RESPUESTA A LA BREVEDAD. _x000a_Y necesito que me envíen de inmediato a mi Atención de Fisitria para mi infiltración, ademas de solicitar una Citación Médica con mi Médico Tratante Traumatologo Tobillo y Pie Dr. Pierre Charnay._x000a_Que lamentable que jueguen de esta forma con la salud de las personas, esto no lo estoy mendigando, es lo que por ley me corresponde y que ustedes de forma ineficiente no pueden realizar._x000a_Mencionar que desde el año 2017 hasta ahora he tenido una larga lista con negligencias y problemas con ustedes ISL,  de los que puedo mencionar NO tener movilización al Aeropuerto en Iquique, Aeropuerto de Santiago, vuelos fuera de horario por los cuales NO recibí atención en Hospital del Trabajador, no me fueron a buscar al Aeropuerto de Iquique a las 01 am y no había transporte en el Aeropuerto, me trasladaron tarde al Aeropuerto de Iquique por lo que perdí mi vuelo, teniendo que pagar de mi bolsillo para embarcarme en el siguiente avión, no me han enviado medicamentos a tiempo, los cuales he tenido que solventar de mi bolsillo, problemas con plantillas ortopédicas, después de 3 meses de realizadas, etc., etc. , etc. podria estar contando muchas mas situaciones, así suma y sigue el actuar NEGLIGENTE del Instituto de Seguridad Laboral de Iquique._x000a_Ahora estoy sin medicamentos ya que me dan los medicamentos justos por los meses indicados y hasta la citación siguiente. _x000a_Espero una pronta respuesta y que no sea solo un volador de luces ni una aspirina, ya que mi enfermedad es real no la invento, todos los días tengo dolores constantes y permanentes._x000a_Por lo demás solicito una medida disciplinaria a la Encargada de Salud y a la Encargada de Atención de Iquique, ya que no puede ser que sean tan ineficientes y negligentes."/>
    <s v="Correo Electrónico"/>
    <s v="pamelagosmi@gmail.com"/>
    <s v=""/>
    <s v="966875926"/>
    <s v="CHILE"/>
    <s v="Entre 35 y 44"/>
    <s v="Media técnica completa"/>
    <s v="Prestaciones médicas: Traslados"/>
    <s v="Ley"/>
    <s v="Directo en el Organismo Administrador"/>
    <s v="No"/>
    <s v="Trabajador dependiente protegido"/>
    <s v="Trabajador dependiente protegido"/>
    <s v="Región de Tarapacá"/>
    <s v="NO"/>
    <s v="se revisa caso con anterioridad el cual no se le podia dar respuesta hasta contar con nuevas horas medicas. Se le envia informacion a la paciente por correo ante consultas realizadas por la persona por reagendamiento de horas medicas. "/>
    <s v="Estimada_x000a_Sra. Pamela Lagos Miranda_x000a_Presente_x000a_Junto con saludar, a través del presente se da respuesta a su reclamo N° 328561 ingresado mediante nuestro_x000a_formulario OIRS, referido a citación medica del 03/10/2022 en Hospital del Trabajador y al no envío de su persona_x000a_a dicho control en Hospital del Trabajador de Santiago._x000a_Este Instituto ha revisado su requerimiento, siendo posible informar a Ud. mediante el presente lo siguiente: De_x000a_acuerdo al reclamo presentado, se informa que efectivamente se recibió en el mes de septiembre de 2022 su_x000a_información respecto a su cita médica del día 03/10/2022, correosde los cuales se le dio respuesta y se procedió a_x000a_derivar la información al área médica de la regiónde Tarapacá, quien se encuentra a cargo de aprobar el inicio de_x000a_la gestión de los pasajes, sin embargo, al 27.09.22 y a la fecha la coordinadora de salud regional se encuentra_x000a_con licencia médica, quien subroga es una profesional del área de salud de la región de Arica, por lo que, endicho_x000a_periodo de licencia médica la coordinadora de salud regional generó una respuesta por defecto en el correo_x000a_electrónico indicando que “ante cualquier consulta relacionada a prestadores,licencias, etc. contactarse al correo:_x000a_tarapaca@isl.gob.cl y las consultas asociadas a salud laboral contactarse con profesional de salud Macarena_x000a_Malebrán mmalebranu@isl.gob.cl.”._x000a_Lamentamos las diferentes situaciones acontecidas que nos relata en su reclamo y respecto a su cita médica del_x000a_03.10.22, el mismo día la encargada de Plataforma y Operaciones de Tarapacá solicitó a la profesional de salud de_x000a_reemplazo Srta. Macarena Malebran el apoyo en la gestión para poder reagendar una nueva cita médica, dándole_x000a_a Ud. una respuesta sobre las gestiones iniciadas para poder solicitar nuevas horas vía correo electrónico._x000a_Así también, el día 11.10.22, se le confirma vía correo electrónico que se establecieron nuevas fechas de atención_x000a_médica en el Hospital del Trabajador de Santiago para el 26-10-2022 a las 11:00 con Traumatólogo y para el día_x000a_07-11-2022 a las 14:30 hrs. con Fisiatra, así también y de manera interna se ha solicitado al Hospital del_x000a_Trabajador en lo posible que las 2 atenciones se puedan realizar el mismo día 26.10.22, sin embargo, a la fecha_x000a_no ha sido posible esta petición, debido a que ambos médicos correspondientes a Fisiatra y Traumatólogo_x000a_atienden en distintos días, por lo que, se procedió a solicitar al área de salud la aprobación respectiva para iniciar_x000a_el proceso de compra de pasajes y/o estadía, por lo que, una vez dicha área apruebe su viaje, se procederá a_x000a_realizar la compra de pasajes, gestión de estadía en caso de ser necesario (viajes de más de un día) entre otras_x000a_gestiones, proceso del cual se le estará informando vía telefónica y correo electrónico con antelación._x000a_Esperando haber dado respuesta a su reclamo, le invitamos a que frente a cualquier necesidad oinquietud, visite_x000a_nuestra página web www.isl.gob.cl, seleccionando la opción Informaciones y Reclamos -OIRS- "/>
    <s v="Finalizado con respuesta favorable"/>
    <s v="328561"/>
    <x v="0"/>
  </r>
  <r>
    <s v="312189"/>
    <s v="Reclamos"/>
    <s v=""/>
    <s v="Milena Barria V"/>
    <s v="03/06/2022 19:28:10"/>
    <x v="8"/>
    <s v="30/06/2022 17:26:57"/>
    <s v="Preparación y Entrega de Respuesta"/>
    <s v="0"/>
    <s v="26"/>
    <s v="Corridos"/>
    <s v="Milena Barria Valenzuela"/>
    <s v="Etapa 3 de 3"/>
    <s v="15/06/2022"/>
    <x v="5"/>
    <s v="30/06/2022"/>
    <s v="03/06/2022"/>
    <s v="18.285.777-7"/>
    <s v=""/>
    <s v="Daniel Evaristi"/>
    <s v="Hombre"/>
    <s v="Región de Los Ríos"/>
    <s v="Valdivia"/>
    <s v="danievaristi@gmail.com"/>
    <s v="948756040"/>
    <s v="18.285.777-7"/>
    <s v=""/>
    <s v="Daniel Evaristi"/>
    <s v="Canal web"/>
    <s v="Buenas tardes, soy Daniel Evaristi usuario del ISL por un accidente de trayecto desde noviembre del 2021. Por lo cual, me encontraba realizando mi rehabilitación física integral a través de los servicios de la clínica alemana de Valdivia, sin ningun tipo de retraso ni inconvenientes, hasta que el pasado viernes 27 de mayo, de forma abrupta terminaron el convenio, sin previo aviso, trasladando a los usuarios hacia la ACHS sede Valdivia, la cual actualmente no cuenta con la capacidad necesaria para recibirnos, quedando sin atenciones, por lo que desde entonces he perdido 3 kinesioterapias y 1 sesión de terapeuta ocupacional. La solución que nos dieron fue asistir a ACHS sede La Unión, desde Valdivia, tomando un total de ida, vuelta y atención de usuarios de más de 5 horas al día, además de un traslado en una Van donde el chófer se niega a usar la calefacción en estos días tan fríos (contexto 8.00 am), con la excusa que le provoca sueño...Hasta el momento no hemos tenido mayor transparencia de los hechos o las decisiones tomadas por el ISL y de forma personal considero que la respuesta de tener que asistir a otra ciudad (No contigua), con un trato de regular calidad, perdiendo prácticamente toda la mañana y horario de almuerzo para solo asistir a una hora de kinesioterapia no es más que provocar malestar a sus usuarios, quienes nuevamente deben contestar las mismas preguntas, quebrando la relación terapeuta paciente que se mantuvo antes del cambio, además de entorpecer nuestro proceso de rehabilitación. Por lo que solicito una solución real (continuidad de la terapia en nuestra ciudad de Valdivia) y mayor transparencia de la situación, pues todo ha sido realmente contra la marcha de la corriente, saludos."/>
    <s v="Via Teléfonica"/>
    <s v="danievaristi@gmail.com"/>
    <s v=""/>
    <s v="948756040"/>
    <s v="CHILE"/>
    <s v="Entre 25 y 34"/>
    <s v="Universitaria completa"/>
    <s v="Otros"/>
    <s v="Ley"/>
    <s v="Directo en el Organismo Administrador"/>
    <s v="Si"/>
    <s v="Trabajador dependiente protegido"/>
    <s v="Trabajador dependiente protegido"/>
    <s v="Región de Los Ríos"/>
    <s v="SI"/>
    <s v="_x000a_Se da respuesta vía telefónica, se recuerda contacto presencial y vía remota con la coordinadora regional de salud para explicar la situación respecto de la Clínica Alemana como prestador, así también se informa de  los centros disponibles de la ACHS en la región para continuar con las prestaciones. _x000a__x000a__x000a__x000a__x000a_"/>
    <s v=""/>
    <s v="Finalizado con respuesta favorable"/>
    <s v="312189"/>
    <x v="0"/>
  </r>
  <r>
    <s v="326520"/>
    <s v="Reclamos"/>
    <s v=""/>
    <s v="Pablo Rojas Ravest"/>
    <s v="29/08/2022 08:32:33"/>
    <x v="2"/>
    <s v="06/09/2022 11:37:10"/>
    <s v="Preparación y Entrega de Respuesta"/>
    <s v="0"/>
    <s v="8"/>
    <s v="Corridos"/>
    <s v="Enrique Alejandro Varas Campillay"/>
    <s v="Etapa 3 de 3"/>
    <s v="10/09/2022"/>
    <x v="7"/>
    <s v="06/09/2022"/>
    <s v="29/08/2022"/>
    <s v=""/>
    <s v="135876550"/>
    <s v="CLAUDIA ANDREA ALVAREZ PEREZ"/>
    <s v="Mujer"/>
    <s v="Región de Atacama"/>
    <s v="Diego de Almagro"/>
    <s v="claudiaalvarez09.ca@gmail.com"/>
    <s v="950953590"/>
    <s v="13.587.655-0"/>
    <s v=""/>
    <s v="CLAUDIA ALVAREZ PEREZ"/>
    <s v="Canal correo físico/postal"/>
    <s v="Consulta y reclamo"/>
    <s v="Correo Electrónico"/>
    <s v="claudiaalvarez09.ca@gmail.com"/>
    <s v=""/>
    <s v="950953590"/>
    <s v="CHILE"/>
    <s v="Entre 35 y 44"/>
    <s v="Media técnica completa"/>
    <s v="Otros"/>
    <s v="Extra Ley"/>
    <s v="Otro"/>
    <s v="No"/>
    <s v="otro"/>
    <s v="otro"/>
    <s v="Región de Atacama"/>
    <s v="NO"/>
    <s v="CORREO"/>
    <s v="ID DE RECLAMO: 326520_x000a_FECHA RESPUESTA: 06-09-2022_x000a_Sra._x000a_Claudia Alvarez_x000a_Presente_x000a_Junto con saludar, a través del presente se da respuesta a su reclamo N° 326520 ingresado mediante nuestro_x000a_formulario OIRS, Reclamo ACHS._x000a_Este Instituto ha revisado su requerimiento, siendo posible informar mediante el presente lo siguiente:_x000a_Mediante este documento, le informo que su reclamo ha sido contestado en el caso OIRS 326521, ya que en este_x000a_no venía el párrafo del reclamo adjunt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Atentamente_x000a_OIRS_x000a_Instituto de Seguridad Laboral_x000a_Teatinos #726, Santiago._x000a_Fono: 6005869090_x000a_Estimado solicitante, ante cualquier reclamo, apelación, denuncia o disconformidad, Ud. puede dirigirse a la_x000a_Superintendencia de Seguridad Social (www.suseso.cl)._x000a_6/9/22, 10:45 Correo de Instituto de Seguridad Laboral - OIRS N° 326520_x000a_https://mail.google.com/mail/u/1/?ik=e1ca129bec&amp;view=pt&amp;search=all&amp;permthid=thread-a%3Ar-5888311779217632042&amp;simpl=msg-a%3Ar-9015853… 2/2_x000a_Para realizar seguimiento a su caso OIRS en línea, debe ingresar a http://oirs.isl.gob.cl/casos/seguimiento "/>
    <s v="Finalizado con respuesta favorable"/>
    <s v="326520"/>
    <x v="2"/>
  </r>
  <r>
    <s v="326521"/>
    <s v="Reclamos"/>
    <s v=""/>
    <s v="Pablo Rojas Ravest"/>
    <s v="29/08/2022 08:49:16"/>
    <x v="2"/>
    <s v="06/09/2022 11:34:11"/>
    <s v="Preparación y Entrega de Respuesta"/>
    <s v="0"/>
    <s v="8"/>
    <s v="Corridos"/>
    <s v="Enrique Alejandro Varas Campillay"/>
    <s v="Etapa 3 de 3"/>
    <s v="10/09/2022"/>
    <x v="7"/>
    <s v="06/09/2022"/>
    <s v="29/08/2022"/>
    <s v="13.587.655-0"/>
    <s v=""/>
    <s v="CLAUDIA ANDREA ALVAREZ PEREZ"/>
    <s v="Mujer"/>
    <s v="Región de Atacama"/>
    <s v="Diego de Almagro"/>
    <s v="claudiaalvarez09ca@gmail.com"/>
    <s v="950953590"/>
    <s v="13.587.655-0"/>
    <s v=""/>
    <s v="CLAUDIA ANDREA ALVAREZ PEREZ"/>
    <s v="Canal web"/>
    <s v="Mediante este canal es que quiero exponer accidente ocurrido con fecha 19 de agosto del presente año, en donde la I. Municipalidad de Diego de Almagro se encontraba celebrado su aniversario, estando en plaza de arma fui atropellada por carros de diversión en la plaza quedando con mucho dolor e imposibilitada de caminar para ello el encargado de seguridad de la Municipalidad trajo la ambulancia de la ACHS que se encontraba allí en ese momento,  fui trasladada a hospital Florencio Vargas Díaz de Diego de Almagro, llegando a la unidad de urgencia sufro caída en camilla desde ambulancia de ACHS al suelo, lo que me provoco un dolor en espalda baja el que mantengo hasta la fecha, si bien durante el dia puedo caminar; pero en la tarde tengo la pierna hinchada y ya no logro soportar el dolor._x000a_Ese dia ACHS me paso a la unidad de urgencia y se retiro, sin dar una respuesta en cuanto la caída que sufrí. Es por ello que me encuentro realizando el reclamo , debo recalcar que no soy funcionaria municipal; pero estaba participando del desfile en conjunto con mi hija pequeña cuando fui embaucada por estos carros pequeños de recreación; pero el actuar de la ACHS no fue el correcto. Es por ello que pido ser atendida y logren solucionar mi tema de dolor producto de la caída en camilla, que me tiene muy afectada."/>
    <s v="Correo Electrónico"/>
    <s v="claudiaalvarez09ca@gmail.com"/>
    <s v=""/>
    <s v="950953590"/>
    <s v="CHILE"/>
    <s v="Entre 35 y 44"/>
    <s v="Media técnica completa"/>
    <s v="Otros"/>
    <s v="Extra Ley"/>
    <s v="Otro"/>
    <s v="No"/>
    <s v="otro"/>
    <s v="otro"/>
    <s v="Región de Atacama"/>
    <s v="NO"/>
    <s v="CORREO"/>
    <s v="ID DE RECLAMO: 326521_x000a_FECHA RESPUESTA: 06-09-2022_x000a_Sra._x000a_Claudia Alvarez_x000a_Presente_x000a_Junto con saludar, a través del presente se da respuesta a su reclamo N° 326521 ingresado mediante nuestro_x000a_formulario OIRS, Reclamo ACHS._x000a_Este Instituto ha revisado su requerimiento, siendo posible informar mediante el presente lo siguiente:_x000a_De acuerdo a lo conversado telefónicamente con usted, en primer lugar, lamentamos la situación por la que pasó y_x000a_esperamos que a la fecha se encuentre mejor de salud._x000a_Con respecto al reclamo a la ACHS, lamentamos decirle que hemos revisado nuestros sistemas y usted no_x000a_pertenece al Instituto de Seguridad Laboral y por tal motivo no tenemos incumbencia en su accidente, caída de_x000a_camilla, ya que ellos son los responsables del traslado y atención._x000a_Este instituto no tiene incidencias frente a la ACHS y la recomendación es que haga el reclamo formalmente en:_x000a_https://requerimientos.achs.cl/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OIRS_x000a_6/9/22, 10:44 Correo de Instituto de Seguridad Laboral - OIRS N° 326521_x000a_https://mail.google.com/mail/u/1/?ik=e1ca129bec&amp;view=pt&amp;search=all&amp;permthid=thread-a%3Ar2270132411187853020&amp;simpl=msg-a%3Ar227178489… 2/2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6521"/>
    <x v="2"/>
  </r>
  <r>
    <s v="312186"/>
    <s v="Reclamos"/>
    <s v=""/>
    <s v="Enrique Carrasco B"/>
    <s v="03/06/2022 16:01:48"/>
    <x v="8"/>
    <s v="14/06/2022 15:25:06"/>
    <s v="Preparación y Entrega de Respuesta"/>
    <s v="0"/>
    <s v="10"/>
    <s v="Corridos"/>
    <s v="Jose Luis Rojas Peralta"/>
    <s v="Etapa 3 de 3"/>
    <s v="15/06/2022"/>
    <x v="5"/>
    <s v="14/06/2022"/>
    <s v="03/06/2022"/>
    <s v="18.054.788-6"/>
    <s v=""/>
    <s v="Esteban Martinez"/>
    <s v="Hombre"/>
    <s v="Región Metropolitana de Santiago"/>
    <s v="San Ramón"/>
    <s v="esteban.urcor@gmail.com"/>
    <s v="975873326"/>
    <s v="18.054.788-6"/>
    <s v=""/>
    <s v="Esteban Martinez"/>
    <s v="Canal telefónico"/>
    <s v="necesito saber por que me pagaron tan poco en mis licencias medicas cual fue el calculo, como se puede solicitar pagar la diferencia de mi sueldo normal"/>
    <s v="Correo Electrónico"/>
    <s v="esteban.urcor@gmail.com"/>
    <s v=""/>
    <s v="975873326"/>
    <s v="CHILE"/>
    <s v="Entre 25 y 34"/>
    <s v="Superior técnica completa"/>
    <s v="Prestaciones económicas: Cálculo de subsidios"/>
    <s v="Ley"/>
    <s v="Directo en el Organismo Administrador"/>
    <s v="No"/>
    <s v="Trabajador dependiente protegido"/>
    <s v="Trabajador dependiente protegido"/>
    <s v="Región Metropolitana de Santiago"/>
    <s v="NO"/>
    <s v="Respuesta enviada por CRM al correo esteban.urcor@gmail.com"/>
    <s v=""/>
    <s v="Finalizado con respuesta favorable"/>
    <s v="312186"/>
    <x v="0"/>
  </r>
  <r>
    <s v="291717"/>
    <s v="Reclamos"/>
    <s v=""/>
    <s v="Enrique Carrasco B"/>
    <s v="19/05/2022 21:55:42"/>
    <x v="6"/>
    <s v="09/06/2022 16:59:40"/>
    <s v="Preparación y Entrega de Respuesta"/>
    <s v="0"/>
    <s v="20"/>
    <s v="Corridos"/>
    <s v="Jose Luis Rojas Peralta"/>
    <s v="Etapa 3 de 3"/>
    <s v="31/05/2022"/>
    <x v="5"/>
    <s v="09/06/2022"/>
    <s v="19/05/2022"/>
    <s v="16.558.732-4"/>
    <s v=""/>
    <s v="Gonzalo Cardenas"/>
    <s v="Hombre"/>
    <s v="Región Metropolitana de Santiago"/>
    <s v="Puente Alto"/>
    <s v="gonzaloignacio.cardenas@gmail.com"/>
    <s v="56998168877"/>
    <s v="16.558.732-4"/>
    <s v=""/>
    <s v="Gonzalo Cardenas"/>
    <s v="Canal web"/>
    <s v="Quisiera saber porque tanta demora en el pago de licencias medicas por parte de ustedes._x000a_Tengo un pago de licencia pendiente en el cual la fecha de emision de la licencia medica por accidente de trayecto fue emitida el 14 de abril del presente año._x000a__x000a_2do: mejoren a quien le compran servicios, Achs tiene muy mal servicio de urgencia, muy basicos protocolos de evaluacion de lesiones/traumas en pacientes accidentados."/>
    <s v="Correo Electrónico"/>
    <s v="gonzaloignacio.cardenas@gmail.com"/>
    <s v=""/>
    <s v="56998168877"/>
    <s v="CHILE"/>
    <s v="Entre 25 y 34"/>
    <s v="Universitar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gonzaloignacio.cardenas@gmail.com"/>
    <s v=""/>
    <s v="Finalizado con respuesta favorable"/>
    <s v="291717"/>
    <x v="0"/>
  </r>
  <r>
    <s v="312198"/>
    <s v="Reclamos"/>
    <s v=""/>
    <s v="Enrique Carrasco B"/>
    <s v="06/06/2022 08:45:12"/>
    <x v="8"/>
    <s v="24/06/2022 11:34:33"/>
    <s v="Preparación y Entrega de Respuesta"/>
    <s v="0"/>
    <s v="18"/>
    <s v="Corridos"/>
    <s v="Jose Luis Rojas Peralta"/>
    <s v="Etapa 3 de 3"/>
    <s v="18/06/2022"/>
    <x v="5"/>
    <s v="24/06/2022"/>
    <s v="06/06/2022"/>
    <s v="15.665.055-2"/>
    <s v=""/>
    <s v="Yenilde romero"/>
    <s v="Mujer"/>
    <s v="Región Metropolitana de Santiago"/>
    <s v="Santiago"/>
    <s v="yenilders@gmail.com"/>
    <s v="984508812"/>
    <s v="15.665.055-2"/>
    <s v=""/>
    <s v="Yenilde romero"/>
    <s v="Canal web"/>
    <s v="El no pago de una licencia que se otorgó el día 12 de abril"/>
    <s v="Correo Electrónico"/>
    <s v="yenilders@gmail.com"/>
    <s v=""/>
    <s v="984508812"/>
    <s v="CHILE"/>
    <s v="Entre 35 y 44"/>
    <s v="Postgrado"/>
    <s v="Prestaciones económicas: Tiempo de otorgamiento de subsidios"/>
    <s v="Ley"/>
    <s v="Directo en el Organismo Administrador"/>
    <s v="Si"/>
    <s v="Trabajador dependiente protegido"/>
    <s v="Trabajador dependiente protegido"/>
    <s v="Región Metropolitana de Santiago"/>
    <s v="NO"/>
    <s v="Respuesta Enviada por CRM al correo yenilders@gmail.com"/>
    <s v=""/>
    <s v="Finalizado con respuesta favorable"/>
    <s v="312198"/>
    <x v="0"/>
  </r>
  <r>
    <s v="312205"/>
    <s v="Reclamos"/>
    <s v=""/>
    <s v="Mario Garay Vega"/>
    <s v="06/06/2022 10:27:31"/>
    <x v="8"/>
    <s v="30/06/2022 12:47:09"/>
    <s v="Preparación y Entrega de Respuesta"/>
    <s v="0"/>
    <s v="24"/>
    <s v="Corridos"/>
    <s v="Jimena Alejandra Zarate Carrasco"/>
    <s v="Etapa 3 de 3"/>
    <s v="18/06/2022"/>
    <x v="5"/>
    <s v="30/06/2022"/>
    <s v="06/06/2022"/>
    <s v="6.395.307-5"/>
    <s v=""/>
    <s v="JOSE OBANDO MILLAO"/>
    <s v="Hombre"/>
    <s v="Región de Aysén del Gral. Carlos Ibáñez del Campo"/>
    <s v="Coyhaique"/>
    <s v="obandotransporte@gmail.com"/>
    <s v="995762379"/>
    <s v="6.395.307-5"/>
    <s v=""/>
    <s v="JOSE OBANDO MILLAO"/>
    <s v="Canal Sucursal"/>
    <s v="reclamo formal por la pésima atención del ISL con los trabajadores. Esto debido a que se realizó denuncia por accidente laboral el día Miercoles 31 de MAYO, hasta ahora no hemos recibido llamado para la atención."/>
    <s v="Via Teléfonica"/>
    <s v="obandotransporte@gmail.com"/>
    <s v=""/>
    <s v="995762379"/>
    <s v="CHILE"/>
    <s v="Entre 55 y 64"/>
    <s v="Media técnica incompleta"/>
    <s v="Prestaciones médicas: Tiempos de espera"/>
    <s v="Ley"/>
    <s v="Directo en el Organismo Administrador"/>
    <s v="Si"/>
    <s v="Empresa adherente o afiliada"/>
    <s v="Empresa adherente o afiliada"/>
    <s v="Región de Aysén del Gral. Carlos Ibáñez del Campo"/>
    <s v="NO"/>
    <s v="se da respuesta, mediante correo electronico. "/>
    <s v=" ID DE RECLAMO: 312205_x000a_FECHA RESPUESTA: 26-06-2022_x000a__x000a__x000a__x000a_Estimado_x000a_JOSE OBANDO MILLAO_x000a_Presente _x000a__x000a_Junto con saludar, a través del presente se da respuesta a su reclamo N° 312205 ingresado mediante nuestro formulario OIRS, referido a la molestia con nuestra institución._x000a_Este Instituto ha revisado su requerimiento, siendo posible informar mediante el presente lo siguiente: _x000a_1. Trabajador accidentado el 31,05,2022 recibiendo atenciones en el Hospital de Coyhaique (prestador médico en convenio con este Instituto) ese mismo día con fecha 01,06,2022 ISL regional recibe DIAT y DAU con lo cual el caso pasó a calificación, siendo calificado como Accidente Común el 03,06,2022. Cabe mencionar que el día de la atención paciente quedó con indicación de control SOS por lo que pudo haberse presentado de forma espontánea en el mismo hospital o en agencia ACHS, ambos prestadores en convenio con ISL. _x000a_2. Por otro lado, el día 07/06/2022 se envía carta certificada a domicilio del trabajador informando la calificación y los fundamentos de esta, y en caso que no esté de acuerdo puede apelar a la Superintendencia de Seguridad Social (SUSESO), entidad encargada de resolver los casos de apelación o reclamos presentados por los usuarios sobre sus derechos a la seguridad social. Para poder realizar dicho trámite lo puede hacer ingresando a la página web www.suseso.cl o puede acercase a la oficina regional que está ubicada en calle Condell N° 141, primer piso, Coyhaique, en horario de atención de 9:00 a 13:30 (lunes a viernes). _x000a_3. A razón de la Resolución de Calificación del accidente, el cual se determinó que es de origen común, el trabajador debe continuar sus atenciones médicas con su régimen previsional (FONASA/ISAPRE). Para tener mayor información sobre el “Compendio de Normas del Seguro Social de Accidentes del Trabajo y Enfermedades Profesionales” específicamente sobre la “Calificación del origen de los accidentes” puede ingresar al siguiente link, https://www.suseso.cl/613/w3-propertyvalue-136414.htm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Sin otro particular, le saluda atentamente;_x000a__x000a__x000a__x000a_                                                    MARIO GARAY VEGA_x000a_DIRECCIÓN REGIONAL DE AYSEN_x000a_INSTITUTO DE SEGURIDAD LABORAL_x000a__x000a_JZC_x000a_"/>
    <s v="Finalizado con respuesta favorable"/>
    <s v="312205"/>
    <x v="0"/>
  </r>
  <r>
    <s v="291734"/>
    <s v="Reclamos"/>
    <s v=""/>
    <s v="Enrique Carrasco B"/>
    <s v="20/05/2022 11:54:23"/>
    <x v="6"/>
    <s v="09/06/2022 16:56:48"/>
    <s v="Preparación y Entrega de Respuesta"/>
    <s v="0"/>
    <s v="20"/>
    <s v="Corridos"/>
    <s v="Jose Luis Rojas Peralta"/>
    <s v="Etapa 3 de 3"/>
    <s v="01/06/2022"/>
    <x v="5"/>
    <s v="09/06/2022"/>
    <s v="20/05/2022"/>
    <s v="26.028.957-8"/>
    <s v=""/>
    <s v="VICTORIA CARMONA"/>
    <s v="Mujer"/>
    <s v="Región Metropolitana de Santiago"/>
    <s v="Santiago"/>
    <s v="carmonavr25@gmail.com"/>
    <s v="930591560"/>
    <s v="27.274.056-9"/>
    <s v=""/>
    <s v="AMELIENS GITLIANY LARA"/>
    <s v="Canal Sucursal"/>
    <s v="TRABAJADORA TIENE LM EMITIDA DESDE 08-04-2022 POR 60 DÍAS Y AUN NO TIENE PAGO DE SU SUBSIDIO"/>
    <s v="Correo Electrónico"/>
    <s v="carmonavr25@gmail.com"/>
    <s v=""/>
    <s v="930591560"/>
    <s v="VENEZUELA"/>
    <s v="Entre 25 y 34"/>
    <s v="Universitaria completa"/>
    <s v="Prestaciones económicas: Tiempo de otorgamiento de subsidios"/>
    <s v="Ley"/>
    <s v="Directo en el Organismo Administrador"/>
    <s v="Si"/>
    <s v="otro"/>
    <s v="Trabajador dependiente protegido"/>
    <s v="Región Metropolitana de Santiago"/>
    <s v="NO"/>
    <s v="Respuesta enviada por CRM al correo carmonavr25@gmail.com"/>
    <s v=""/>
    <s v="Finalizado con respuesta favorable"/>
    <s v="291734"/>
    <x v="0"/>
  </r>
  <r>
    <s v="312215"/>
    <s v="Reclamos"/>
    <s v=""/>
    <s v="Laura Rojas Cerda"/>
    <s v="06/06/2022 12:46:54"/>
    <x v="8"/>
    <s v="09/06/2022 17:59:48"/>
    <s v="Preparación y Entrega de Respuesta"/>
    <s v="0"/>
    <s v="3"/>
    <s v="Corridos"/>
    <s v="Laura Gabriela Rojas Cerda"/>
    <s v="Etapa 3 de 3"/>
    <s v="18/06/2022"/>
    <x v="5"/>
    <s v="09/06/2022"/>
    <s v="06/06/2022"/>
    <s v="17.857.360-8"/>
    <s v=""/>
    <s v="nathalie suazo"/>
    <s v="Mujer"/>
    <s v="Región de Valparaíso"/>
    <s v="Quilpué"/>
    <s v=""/>
    <s v="966168368"/>
    <s v="17.857.360-8"/>
    <s v=""/>
    <s v="nathalie suazo"/>
    <s v="Canal web"/>
    <s v="Estimados con mucho pesar debo dejarles un reclamo ya que ha pasado mas de un mes donde no me han llamado para recibir atención dental y no tengo donde poder consultar en que situación va mi caso. En oficina virtual de ISL me dijeron que ellos no podian saber esa informacion y me indicaron llamar a ACHS y al llamarlos a ellos me dicen que tampoco pueden saber. La ultima vez que me atendieron en achs fue a fines de abril en el cual me hicieron un presupuesto y me dijeron que debia esperar que ISL lo aprobara y luego me llamarian. Pienso que ha pasado un tiempo sensato como para poder haber visto mi caso y tener una respuesta._x000a_Llevo 3 meses con mi fractura dental la cual ya me esta comenzando a molestar y me impide llevar una vida normal, les ruego se apiaden y me apoyen en mi caso._x000a__x000a_Mi otro reclamo es que en un comienzo tuve que cancelar unos examenes en redsalud viña ya que me negaron la atencion gratuita. En oficina ISL de viña del mar me dijeron que realizarian reembolso, lo cual a la fecha no ha ocurrido. Quiero saber como poder agilizar ese proceso o si debo llenar alguna documentacion para poder obtener reembolso correspodiente."/>
    <s v="Correo Electrónico"/>
    <s v="suazotorresn@gmail.com"/>
    <s v=""/>
    <s v="966168368"/>
    <s v="CHILE"/>
    <s v="Entre 25 y 34"/>
    <s v="Universitaria completa"/>
    <s v="Prestaciones médicas: Atención ambulatoria"/>
    <s v="Ley"/>
    <s v="Directo en el Organismo Administrador"/>
    <s v="No"/>
    <s v="Trabajador dependiente protegido"/>
    <s v="Trabajador dependiente protegido"/>
    <s v="Región de Valparaíso"/>
    <s v="NO"/>
    <s v="Se deriva consulta a la unidad de salud laboral regional"/>
    <s v="ID DE RECLAMO: 312215_x000a_FECHA RESPUESTA: 09-06-2022_x000a__x000a_Estimada_x000a_Sra. Nathalie Suazo _x000a_Presente_x000a_ Junto con saludar, a través del presente se da respuesta a su reclamo N° 312215 ingresado mediante nuestro formulario OIRS, referido a la demora en la entrega de hora dental y requerimiento de reembolso que no ha gestionado._x000a_Este Instituto ha revisado su requerimiento, siendo posible informar mediante el presente lo siguiente: se verifica que se autoriza prestación médica dental y se mantenía pendiente la hora debido a que prestador médico no asignada una hora._x000a_Visto lo anterior, informamos a usted que se le asigna la hora dental el 14-06-2022 a las 11:00 en el Hospital del Trabajador en Santiago. Respecto a su solicitud de reembolso debe presentarse con los documentos originales a la Sucursal de ISL más cercana, ya que en dicho lugar deberá firmar formulario de solicitud._x000a_Respecto a su queja por la falta de información en los canales de comunicación de ISL, le informamos que se informará a las áreas respectivas y se mantendrán nuestros sistemas actualizados para que se pueda acceder a la información que usted consulta, de igual forma si tiene nuevas consultas puede enviarlas a nuestro correo regional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312215"/>
    <x v="0"/>
  </r>
  <r>
    <s v="291730"/>
    <s v="Reclamos"/>
    <s v=""/>
    <s v="Marisol Villalobos M"/>
    <s v="20/05/2022 10:38:07"/>
    <x v="6"/>
    <s v="23/05/2022 13:25:29"/>
    <s v="Preparación y Entrega de Respuesta"/>
    <s v="0"/>
    <s v="3"/>
    <s v="Corridos"/>
    <s v="Marisol Del Carmen Villalobos Manquez"/>
    <s v="Etapa 3 de 3"/>
    <s v="01/06/2022"/>
    <x v="6"/>
    <s v="23/05/2022"/>
    <s v="20/05/2022"/>
    <s v="25.539.265-4"/>
    <s v=""/>
    <s v="Miguel Ignacio Marquez Belandria"/>
    <s v="Hombre"/>
    <s v="Región de Coquimbo"/>
    <s v="La Serena"/>
    <s v="mmmarquezbelandria@gmail.com"/>
    <s v="999787291"/>
    <s v="25.539.265-4"/>
    <s v=""/>
    <s v="Miguel Ignacio Marquez Belandria"/>
    <s v="Canal Sucursal"/>
    <s v="Reclamo que desde hace 2 meses estoy esperando el pago de 2 Licencias introducidas el 23 de Marzo de 2022 y el 24 de Abril de 2022. Cada vez que llamo me dicen lo mismo y aún nada que me pagan la licencia medica por Accidente Laboral. Requiero con Urgencia el PAGO DE MIS LICENCIAS ya que vivo arrendado y además necesito pagar deudas adquiridas."/>
    <s v="Correo Electrónico"/>
    <s v="mmmarquezbelandria@gmail.com"/>
    <s v=""/>
    <s v="999787291"/>
    <s v="VENEZUELA"/>
    <s v="Entre 18 y 24 años"/>
    <s v="Universitaria in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291730"/>
    <x v="0"/>
  </r>
  <r>
    <s v="289683"/>
    <s v="Reclamos"/>
    <s v=""/>
    <s v="Marisol Villalobos M"/>
    <s v="15/03/2022 09:53:20"/>
    <x v="7"/>
    <s v="16/03/2022 11:07:07"/>
    <s v="Preparación y Entrega de Respuesta"/>
    <s v="0"/>
    <s v="1"/>
    <s v="Corridos"/>
    <s v="Marisol Del Carmen Villalobos Manquez"/>
    <s v="Etapa 3 de 3"/>
    <s v="27/03/2022"/>
    <x v="9"/>
    <s v="16/03/2022"/>
    <s v="15/03/2022"/>
    <s v=""/>
    <s v="172937691"/>
    <s v="Diana Rivera Plaza"/>
    <s v="Mujer"/>
    <s v="Región de Coquimbo"/>
    <s v="La Serena"/>
    <s v="d.n.riveraplaza@gmail.com"/>
    <s v="56957402270"/>
    <s v=""/>
    <s v="172937691"/>
    <s v="Diana Rivera"/>
    <s v="Canal web"/>
    <s v="Estoy esperando el pago de una licencia medica por 11 días otorgada en diciembre del año 2021 por un accidente de trayecto ocurrido en mi domicilio  no se donde preguntar para ver que paso, ya adjunte toda la documentación requerida y sigo esperando."/>
    <s v="Correo Electrónico"/>
    <s v="d.n.riveraplaza@gmail.com"/>
    <s v=""/>
    <s v="56957402270"/>
    <s v="CHILE"/>
    <s v="Entre 25 y 34"/>
    <s v="Universitaria incompleta"/>
    <s v="Prestaciones económicas: Cálculo de subsidios"/>
    <s v="Ley"/>
    <s v="Directo en el Organismo Administrador"/>
    <s v="No"/>
    <s v="Trabajador independiente protegido"/>
    <s v="Trabajador independiente protegido"/>
    <s v="Región de Coquimbo"/>
    <s v="NO"/>
    <s v="Se dará respuesta"/>
    <s v=""/>
    <s v="Finalizado con respuesta favorable"/>
    <s v="289683"/>
    <x v="0"/>
  </r>
  <r>
    <s v="312223"/>
    <s v="Reclamos"/>
    <s v=""/>
    <s v="Enrique Carrasco B"/>
    <s v="06/06/2022 13:30:07"/>
    <x v="8"/>
    <s v="15/06/2022 13:16:22"/>
    <s v="Preparación y Entrega de Respuesta"/>
    <s v="0"/>
    <s v="8"/>
    <s v="Corridos"/>
    <s v="Jose Luis Rojas Peralta"/>
    <s v="Etapa 3 de 3"/>
    <s v="18/06/2022"/>
    <x v="5"/>
    <s v="15/06/2022"/>
    <s v="06/06/2022"/>
    <s v=""/>
    <s v="85779133"/>
    <s v="YANET VILLANUEVA SOTO"/>
    <s v="Mujer"/>
    <s v="Región Metropolitana de Santiago"/>
    <s v="San Bernardo"/>
    <s v="yanetcontador@gmail.com"/>
    <s v="934245834"/>
    <s v=""/>
    <s v="85779133"/>
    <s v="YANET VILLANUEVA SOTO"/>
    <s v="Canal telefónico"/>
    <s v="RECLAMO POR NO ACERTAR LICENCIAS MEDICAS, POR SECUELAS DE ACCIDENTE LABORAL 2016. A LA FECHA ME ENCUENTRO CONTRATADA POR NUEVA EMPRESA. DESDE JUNIO DEL 2018."/>
    <s v="Correo Electrónico"/>
    <s v="yanetcontador@gmail.com"/>
    <s v=""/>
    <s v="934245834"/>
    <s v="CHILE"/>
    <s v="Entre 55 y 6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yanetcontador@gmail.com"/>
    <s v=""/>
    <s v="Finalizado con respuesta favorable"/>
    <s v="312223"/>
    <x v="0"/>
  </r>
  <r>
    <s v="324505"/>
    <s v="Reclamos"/>
    <s v=""/>
    <s v="Margarita Meneses"/>
    <s v="21/07/2022 16:21:55"/>
    <x v="1"/>
    <s v="27/07/2022 19:31:30"/>
    <s v="Preparación y Entrega de Respuesta"/>
    <s v="0"/>
    <s v="6"/>
    <s v="Corridos"/>
    <s v="Marcela Katlyn Maureira Santander"/>
    <s v="Etapa 3 de 3"/>
    <s v="02/08/2022"/>
    <x v="1"/>
    <s v="27/07/2022"/>
    <s v="21/07/2022"/>
    <s v="8.177.363-7"/>
    <s v=""/>
    <s v="juan pinto rosales"/>
    <s v="Hombre"/>
    <s v="Región de Antofagasta"/>
    <s v="Calama"/>
    <s v="jpintor056@gmail.com"/>
    <s v="930812450"/>
    <s v="8.177.363-7"/>
    <s v=""/>
    <s v="juan pinto rosales"/>
    <s v="Canal web"/>
    <s v="Quiero hacer este reclamo, por la demora en pagar el 30% de invalides, que autorizo el Compín. mi enfermedad fue detectada por Isl y también tratada por ISL, ahora están mandando mi documentación a ACHS, para su pago. Nunca me atendió la ACHS, solo ISL por estar la empresa adherida a ustedes, Logística Industrial . No veo porque tanta demora, ya que la resolución ya esta lista."/>
    <s v="Correo Electrónico"/>
    <s v="jpintor056@gmail.com"/>
    <s v=""/>
    <s v="930812450"/>
    <s v="CHILE"/>
    <s v="Más de 65"/>
    <s v="Universitaria incompleta"/>
    <s v="Prestaciones económicas: Cálculo de indemnizaciones"/>
    <s v="Ley"/>
    <s v="Directo en el Organismo Administrador"/>
    <s v="No"/>
    <s v="Trabajador dependiente protegido"/>
    <s v="Trabajador dependiente protegido"/>
    <s v="Región de Antofagasta"/>
    <s v="NO"/>
    <s v="Se solicita a unidad de prestaciones médicas, antecedentes para dar respuesta a reclamo "/>
    <s v="Se adjunta Oficio de respuesta "/>
    <s v="Finalizado con respuesta favorable"/>
    <s v="324505"/>
    <x v="0"/>
  </r>
  <r>
    <s v="326555"/>
    <s v="Reclamos"/>
    <s v=""/>
    <s v="Laura Rojas Cerda"/>
    <s v="29/08/2022 12:47:09"/>
    <x v="2"/>
    <s v="01/09/2022 12:15:59"/>
    <s v="Preparación y Entrega de Respuesta"/>
    <s v="0"/>
    <s v="2"/>
    <s v="Corridos"/>
    <s v="Laura Gabriela Rojas Cerda"/>
    <s v="Etapa 3 de 3"/>
    <s v="10/09/2022"/>
    <x v="7"/>
    <s v="01/09/2022"/>
    <s v="29/08/2022"/>
    <s v="6.096.298-7"/>
    <s v=""/>
    <s v="Luis Eduardo Guerra Olmos"/>
    <s v="Hombre"/>
    <s v="Región de Valparaíso"/>
    <s v="Los Andes"/>
    <s v="luisguerraolmos@gmail.com"/>
    <s v="99865010"/>
    <s v=""/>
    <s v="60962987"/>
    <s v="Luis Eduardo Guerra Olmos"/>
    <s v="Canal telefónico"/>
    <s v="Tuve un accidente de trayecto, a unos metros de la salida de mi trabajo, fui derivado al hospital mas cercano y el médico no me atendió como correspondía y me dio el alta. Debido a eso seguí con muchos dolores en cama y a los 10 trascurrido el accidente mi jefe directo me mando a la achs por intermedio de isl ahi me atendieron y dentro de los exámenes el médico me dio los resulados y me dijo q tenia los ligamenos de la pierna cortados y que necesitaba operación, pero no podian ya que no pertenecia a la achs entonces me dio de alta. Y sigo con mucho dolor y casi sin poder caminar"/>
    <s v="Correo Electrónico"/>
    <s v="luisguerraolmos@gmail.com"/>
    <s v=""/>
    <s v="99865010"/>
    <s v="CHILE"/>
    <s v="Más de 65"/>
    <s v="Media completa"/>
    <s v="Prestaciones médicas: Tiempos de espera"/>
    <s v="Ley"/>
    <s v="Directo en el Organismo Administrador"/>
    <s v="No"/>
    <s v="Trabajador dependiente protegido"/>
    <s v="Trabajador dependiente protegido"/>
    <s v="Región de Valparaíso"/>
    <s v="SI"/>
    <s v="Se envía correo a la unidad de salud laboral regional"/>
    <s v="ID DE RECLAMO: 326555_x000a_FECHA RESPUESTA: 01-09-2022_x000a__x000a_Estimado_x000a_Don Luis Guerra Olmos_x000a_Presente_x000a_Junto con saludar, a través del presente se da respuesta a su reclamo N° 326555 ingresado mediante nuestro formulario OIRS, referido a que tuvo accidente de trayecto, por el cual recibió mala atención en Hospital, fue dado de alta y estuvo 10 días con dolor y su jefe realizó gestiones para que tuviera atenciones en ACHS, el médico indico que requiere ser operado, pero que fue dado de alta debido a que no pertenece a dicha mutual._x000a_Este Instituto ha revisado su requerimiento, siendo posible informar que se derivó la Unidad de Salud Laboral Regional._x000a_Visto lo anterior, informamos que el accidente por el cual consulta fue calificado de origen laboral con fecha 19-08-2022, lo que implica que se acogen las prestaciones médicas y económicas hasta la total recuperabilidad. Indicado lo anterior se le informa que cuenta con atenciones vigentes en ACHS Los Andes, siendo su último control el 30-08-2022.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6555"/>
    <x v="0"/>
  </r>
  <r>
    <s v="291746"/>
    <s v="Reclamos"/>
    <s v=""/>
    <s v="Enrique Carrasco B"/>
    <s v="20/05/2022 16:27:23"/>
    <x v="6"/>
    <s v="27/05/2022 13:33:08"/>
    <s v="Preparación y Entrega de Respuesta"/>
    <s v="0"/>
    <s v="6"/>
    <s v="Corridos"/>
    <s v="Jose Luis Rojas Peralta"/>
    <s v="Etapa 3 de 3"/>
    <s v="01/06/2022"/>
    <x v="6"/>
    <s v="27/05/2022"/>
    <s v="20/05/2022"/>
    <s v="13.497.412-5"/>
    <s v=""/>
    <s v="Felipe Adrian Morales Contreras"/>
    <s v="Hombre"/>
    <s v="Región Metropolitana de Santiago"/>
    <s v="San Bernardo"/>
    <s v="f.morales.c.7@gmail.com"/>
    <s v="44077536"/>
    <s v="13.497.412-5"/>
    <s v=""/>
    <s v="Felipe Adrian Morales Contreras"/>
    <s v="Canal web"/>
    <s v="Desde el mes de Diciembre, cuándo tuve mi accidente, no se han pagado los licencias en las fechas que corresponde, hoy 20 de mayo 2022, aún no recibo el pago, de la licencia que se encuentra vencida desde el día 13 de mayo del 2022, llevando más de 7 días. Es lamentable está situación, e llamado a la línea 600 y la respuesta es llame en diez días más, para mayor información, les envié un correo del que aún no tengo respuesta, tengo miles de cosas que pagar eso implica pagar más, y ustedes a mi no me rembolsan nada. estoy molesto no les interesa nada."/>
    <s v="Via Teléfonica"/>
    <s v="f.morales.c.7@gmail.com"/>
    <s v=""/>
    <s v="44077536"/>
    <s v="CHILE"/>
    <s v="Entre 35 y 4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f.morales.c.7@gmail.com"/>
    <s v=""/>
    <s v="Finalizado con respuesta favorable"/>
    <s v="291746"/>
    <x v="0"/>
  </r>
  <r>
    <s v="312227"/>
    <s v="Reclamos"/>
    <s v=""/>
    <s v="Enrique Carrasco B"/>
    <s v="06/06/2022 15:15:15"/>
    <x v="8"/>
    <s v="30/06/2022 10:12:17"/>
    <s v="Preparación y Entrega de Respuesta"/>
    <s v="0"/>
    <s v="23"/>
    <s v="Corridos"/>
    <s v="Jose Luis Rojas Peralta"/>
    <s v="Etapa 3 de 3"/>
    <s v="18/06/2022"/>
    <x v="5"/>
    <s v="30/06/2022"/>
    <s v="06/06/2022"/>
    <s v="14.734.155-5"/>
    <s v=""/>
    <s v="NORMA ELIZABETH AGURTO ARELLANO"/>
    <s v="Mujer"/>
    <s v="Región Metropolitana de Santiago"/>
    <s v="Quilicura"/>
    <s v="catalinapascale2010@hotmail.com"/>
    <s v="989866482"/>
    <s v="14.734.155-5"/>
    <s v=""/>
    <s v="NORMA ELIZABETH AGURTO ARELLANO"/>
    <s v="Canal web"/>
    <s v="Con fecha 7 de abril de 2022, sufrí accidente cuando me dirigía a mi lugar de trabajo, la primera atención la recibí de Clínica Universidad de los Andes, por urgencia, ya que me atropellaron 2 vehículos, en paralelo mi empleador hizo la gestión para ser trasladado por ser paciente ISL, a lo cual la clínica me dio el alta medica el mismo dia, solo con la firma de un pagaré folio 51395 por una cuenta que asciende a $799.982, documento que adjunte por correo a ISL  tanto yo como mi empleador y en forma presencial en oficina ubicada en Teatinos 726 , he ido 3 veces, la primera con fecha 3/05/2022 para solicitar lo que me dijeron se llama Reembolso de pagaré, con fecha 13/05/2022 y por ultimo con fecha 06/06/2022 en donde se me indicó que continua en tramite la resolución de si procede el pago del pagaré por parte del ISL.  A la fecha, para que la Clínica no proceda con el envío del pagaré a cobranza externa ( lo que lógicamente tendría un costo mas alto), solicita que ISL envíe una carta de resguardo, documento que no me quisieron otorgar en la sucursal del ISL, indicando que ya se encuentra en tramite la solicitud y que se comunicarían en forma interna con la clínica, cosa que a la fecha según me indican de la clínica no ha sucedido._x000a__x000a_Tengo plazo para pagar hasta el 10/06/2022, fecha en que vence la prorroga que me dio la Clínica,  por lo que se me está prácticamente obligando a pagar, ya que no tengo respuesta de su parte, por lo anterior, solicito respuesta urgente a mi requerimiento._x000a__x000a_Atentos saludos,"/>
    <s v="Correo Electrónico"/>
    <s v="catalinapascale2010@hotmail.com"/>
    <s v=""/>
    <s v="989866482"/>
    <s v="PERU"/>
    <s v="Entre 45 y 54"/>
    <s v="Media completa"/>
    <s v="Prestaciones médicas: Facturación y cobro"/>
    <s v="Ley"/>
    <s v="Directo en el Organismo Administrador"/>
    <s v="Si"/>
    <s v="Trabajador dependiente protegido"/>
    <s v="Trabajador dependiente protegido"/>
    <s v="Región Metropolitana de Santiago"/>
    <s v="NO"/>
    <s v="Respuesta enviada por CRM al correo catalinapascale2010@hotmail.com"/>
    <s v=""/>
    <s v="Finalizado con respuesta favorable"/>
    <s v="312227"/>
    <x v="0"/>
  </r>
  <r>
    <s v="289704"/>
    <s v="Reclamos"/>
    <s v=""/>
    <s v="Enrique Carrasco B"/>
    <s v="15/03/2022 16:17:04"/>
    <x v="7"/>
    <s v="18/03/2022 12:41:29"/>
    <s v="Preparación y Entrega de Respuesta"/>
    <s v="0"/>
    <s v="2"/>
    <s v="Corridos"/>
    <s v="Rodrigo Perez Flores"/>
    <s v="Etapa 3 de 3"/>
    <s v="27/03/2022"/>
    <x v="9"/>
    <s v="18/03/2022"/>
    <s v="15/03/2022"/>
    <s v=""/>
    <s v="74987303"/>
    <s v="Eulises Martinez Contreras"/>
    <s v="Hombre"/>
    <s v="Región Metropolitana de Santiago"/>
    <s v="Providencia"/>
    <s v="emartinez@intcomp.cl"/>
    <s v="982931537"/>
    <s v=""/>
    <s v="74987303"/>
    <s v="Eulises Martinez Contreras"/>
    <s v="Canal web"/>
    <s v="Disconformidad con solución dada por ISL"/>
    <s v="Correo Electrónico"/>
    <s v="emartinez@intcomp.cl"/>
    <s v=""/>
    <s v="982931537"/>
    <s v="CHILE"/>
    <s v="Entre 55 y 64"/>
    <s v="Superior técnica completa"/>
    <s v="Recaudación de cotizaciones"/>
    <s v="Ley"/>
    <s v="Directo en el Organismo Administrador"/>
    <s v="No"/>
    <s v="Trabajador no protegido"/>
    <s v="Trabajador no protegido"/>
    <s v="Región Metropolitana de Santiago"/>
    <s v="NO"/>
    <s v="es dueño de empresa, cotizacione spagadas erróneamente."/>
    <s v=""/>
    <s v="Finalizado con respuesta favorable"/>
    <s v="289704"/>
    <x v="0"/>
  </r>
  <r>
    <s v="324521"/>
    <s v="Reclamos"/>
    <s v=""/>
    <s v="Enrique Carrasco B"/>
    <s v="21/07/2022 17:01:13"/>
    <x v="1"/>
    <s v="16/08/2022 13:38:08"/>
    <s v="Preparación y Entrega de Respuesta"/>
    <s v="0"/>
    <s v="25"/>
    <s v="Corridos"/>
    <s v="Jose Luis Rojas Peralta"/>
    <s v="Etapa 3 de 3"/>
    <s v="02/08/2022"/>
    <x v="2"/>
    <s v="16/08/2022"/>
    <s v="21/07/2022"/>
    <s v=""/>
    <s v="158230100"/>
    <s v="Carol Alicera Gallardo"/>
    <s v="Mujer"/>
    <s v="Región Metropolitana de Santiago"/>
    <s v="Pudahuel"/>
    <s v="carolaliceraneuro@gmail.com"/>
    <s v="967283697"/>
    <s v=""/>
    <s v="158230100"/>
    <s v="Carol Alicera Gallardo"/>
    <s v="Canal web"/>
    <s v="Me parece insólito q me hagan venir dos veces al hospital del trabajor y no me atiendan!!!! Me hacen gastar dinero para movilizarme, tiempo (tengo a 2 hijas pequeñas) y además no poder trabajar esos dos días ya q tengo médico!!!! Estoy muy molesta!!!!! Agradecería q se comunicaran conmigo y arreglaran el desorden q tienen!!!! Pago anualmente mis impuestos!!!!!"/>
    <s v="Via Teléfonica"/>
    <s v="carolaliceraneuro@gmail.com"/>
    <s v=""/>
    <s v="967283697"/>
    <s v="CHILE"/>
    <s v="Entre 35 y 44"/>
    <s v="Superior técnica completa"/>
    <s v="Prestaciones médicas: Atención ambulatoria"/>
    <s v="Ley"/>
    <s v="Directo en el Organismo Administrador"/>
    <s v="Si"/>
    <s v="Trabajador independiente protegido"/>
    <s v="Trabajador independiente protegido"/>
    <s v="Región Metropolitana de Santiago"/>
    <s v="NO"/>
    <s v="Respuesta enviada por CRM al correo carolaliceraneuro@gmail.com"/>
    <s v=""/>
    <s v="Finalizado con respuesta favorable"/>
    <s v="324521"/>
    <x v="0"/>
  </r>
  <r>
    <s v="291766"/>
    <s v="Reclamos"/>
    <s v=""/>
    <s v="PATRICIA ANGELICA ACUñA BARRIGA"/>
    <s v="23/05/2022 10:03:31"/>
    <x v="6"/>
    <s v="02/06/2022 16:13:06"/>
    <s v="Preparación y Entrega de Respuesta"/>
    <s v="0"/>
    <s v="10"/>
    <s v="Corridos"/>
    <s v="Patricia Angelica Acuña Barriga"/>
    <s v="Etapa 3 de 3"/>
    <s v="04/06/2022"/>
    <x v="5"/>
    <s v="02/06/2022"/>
    <s v="23/05/2022"/>
    <s v="8.193.516-5"/>
    <s v=""/>
    <s v="Maria Aguayo Aguayo"/>
    <s v="Mujer"/>
    <s v="Región del Biobío"/>
    <s v="Talcahuano"/>
    <s v="mariaaguayo12233@gmail.com"/>
    <s v="999393467"/>
    <s v="8.193.516-5"/>
    <s v=""/>
    <s v="Maria Aguayo Aguayo"/>
    <s v="Canal web"/>
    <s v="HOY 23-05-2022 SOLICITA CON URGENCIA LOS MEDICAMENTOS DE DON OSCAR CONTRERAS PINEDA YA QUE E TENIDO PROBLEMAS DE ENTREGA POR LA ACHS , TAMBIÉN RECLAMO CON RESPECTO A LA CUIDADORA DOMICILIARIA , NECESITO PRONTA RESPUESTA YA QUE LAS NIÑAS QUIEREN RENUNCIAR Y MI MARIDO NO PUEDE ESTAR SIN CUIDADORA Y A LA VEZ LA EMPRESA NO CUMPLE CON LOS REQUISITOS ( LAINER )."/>
    <s v="Via Teléfonica"/>
    <s v="mariaaguayo12233@gmail.com"/>
    <s v=""/>
    <s v="999393467"/>
    <s v="CHILE"/>
    <s v="Más de 65"/>
    <s v="Media completa"/>
    <s v="Prestaciones médicas: Tiempos de espera"/>
    <s v="Ley"/>
    <s v="Directo en el Organismo Administrador"/>
    <s v="No"/>
    <s v="Pensionado"/>
    <s v="Pensionado"/>
    <s v="Región del Biobío"/>
    <s v="SI"/>
    <s v="Con fecha de hoy 02/06 se cierra caso y se sube respaldo a CRM."/>
    <s v=""/>
    <s v="Finalizado con respuesta favorable"/>
    <s v="291766"/>
    <x v="0"/>
  </r>
  <r>
    <s v="289724"/>
    <s v="Reclamos"/>
    <s v=""/>
    <s v="Mauricio Briones Giordano"/>
    <s v="16/03/2022 09:05:39"/>
    <x v="7"/>
    <s v="24/03/2022 15:36:53"/>
    <s v="Preparación y Entrega de Respuesta"/>
    <s v="0"/>
    <s v="8"/>
    <s v="Corridos"/>
    <s v="Claudio Alejandro Molina Aguilera"/>
    <s v="Etapa 3 de 3"/>
    <s v="28/03/2022"/>
    <x v="9"/>
    <s v="24/03/2022"/>
    <s v="16/03/2022"/>
    <s v="16.474.203-2"/>
    <s v=""/>
    <s v="vania rozas aranis"/>
    <s v="Mujer"/>
    <s v="Región de Tarapacá"/>
    <s v="Iquique"/>
    <s v="vaniarozasa33@gmail.com"/>
    <s v="975435404"/>
    <s v="16.474.203-2"/>
    <s v=""/>
    <s v="vania rozas aranis"/>
    <s v="Canal telefónico"/>
    <s v="necesito que se me comunique a la brevedad ya que llevo mas de dos meses eperando respuesta de mi licencia medica"/>
    <s v="Via Teléfonica"/>
    <s v="vaniarozasa33@gmail.com"/>
    <s v=""/>
    <s v="975435404"/>
    <s v="CHILE"/>
    <s v="Entre 35 y 44"/>
    <s v="Universitaria completa"/>
    <s v="Prestaciones económicas: Tiempo de otorgamiento de subsidios"/>
    <s v="Ley"/>
    <s v="Directo en el Organismo Administrador"/>
    <s v="No"/>
    <s v="Trabajador dependiente protegido"/>
    <s v="Trabajador dependiente protegido"/>
    <s v="Región de Tarapacá"/>
    <s v="NO"/>
    <s v="reclamo oirs Vania Rozas"/>
    <s v=""/>
    <s v="Finalizado con respuesta favorable"/>
    <s v="289724"/>
    <x v="0"/>
  </r>
  <r>
    <s v="324542"/>
    <s v="Reclamos"/>
    <s v=""/>
    <s v="Laura Rojas Cerda"/>
    <s v="22/07/2022 13:46:42"/>
    <x v="1"/>
    <s v="10/08/2022 15:28:59"/>
    <s v="Preparación y Entrega de Respuesta"/>
    <s v="0"/>
    <s v="19"/>
    <s v="Corridos"/>
    <s v="Laura Gabriela Rojas Cerda"/>
    <s v="Etapa 3 de 3"/>
    <s v="03/08/2022"/>
    <x v="2"/>
    <s v="10/08/2022"/>
    <s v="22/07/2022"/>
    <s v="12.850.637-3"/>
    <s v=""/>
    <s v="Alejandro Maureira lopez"/>
    <s v="Hombre"/>
    <s v="Región de Valparaíso"/>
    <s v="Valparaíso"/>
    <s v="alecajanaigda@gmail.com"/>
    <s v="954370666"/>
    <s v="12.850.637-3"/>
    <s v=""/>
    <s v="Alejandro Maureira lopez"/>
    <s v="Canal telefónico"/>
    <s v="Me necesito información por una licencia que no me han pagado necesito saber qué pasa con mi caso ya cumplí 2 años con licencia y esta licencia es de 2 meses ya que me encuentro operado de la cadera y quiero saber por mi licencia no cambio de estado aún sigue recepcionada necesito información y donde me tengo que dirigir para pedir información ya que en la sucursal de isl y en contacto teléfono no se hace más ni me entregan ninguna información"/>
    <s v="Correo Electrónico"/>
    <s v="alecajanaigda@gmail.com"/>
    <s v=""/>
    <s v="954370666"/>
    <s v="CHILE"/>
    <s v="Entre 45 y 54"/>
    <s v="Media incompleta"/>
    <s v="Prestaciones económicas: Cálculo de subsidios"/>
    <s v="Ley"/>
    <s v="Directo en el Organismo Administrador"/>
    <s v="Si"/>
    <s v="Trabajador independiente protegido"/>
    <s v="Trabajador independiente protegido"/>
    <s v="Región de Valparaíso"/>
    <s v="NO"/>
    <s v="Se revisa SLME"/>
    <s v="ID DE RECLAMO: 324542_x000a_FECHA RESPUESTA: 10-08-2022_x000a__x000a_Estimado_x000a_Don Alejandro Maureira López_x000a_Presente_x000a_ Junto con saludar, a través del presente se da respuesta a su reclamo N° 324542 ingresado mediante nuestro formulario OIRS, referido a la demora en el pago de la licencia médica folio 71051652-9._x000a_Este Instituto ha revisado su requerimiento, siendo posible informar que la licencias por la cual consulta fue tramitada, pero presento problemas ya que originalmente fue emitida tipo 5, siendo que debía ser tipo 6, razón por lo que la tramitación de licencia tardo más de lo normal._x000a_Visto lo anterior, informamos a usted que la licencia médica por la cual consulta fue calculada el 05-08-2022 y el pago estará disponible en su Cuenta Rut en 7 días hábiles má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4542"/>
    <x v="0"/>
  </r>
  <r>
    <s v="291769"/>
    <s v="Reclamos"/>
    <s v=""/>
    <s v="Enrique Carrasco B"/>
    <s v="23/05/2022 10:54:03"/>
    <x v="6"/>
    <s v="03/06/2022 11:57:35"/>
    <s v="Preparación y Entrega de Respuesta"/>
    <s v="0"/>
    <s v="11"/>
    <s v="Corridos"/>
    <s v="Jose Luis Rojas Peralta"/>
    <s v="Etapa 3 de 3"/>
    <s v="04/06/2022"/>
    <x v="5"/>
    <s v="03/06/2022"/>
    <s v="23/05/2022"/>
    <s v="25.711.364-7"/>
    <s v=""/>
    <s v="ivan ramon piña colmenares"/>
    <s v="Hombre"/>
    <s v="Región Metropolitana de Santiago"/>
    <s v="Santiago"/>
    <s v="elivan1804@gmail.com"/>
    <s v="949034764"/>
    <s v="25.711.364-7"/>
    <s v=""/>
    <s v="ivan ramon piña colmenares"/>
    <s v="Canal web"/>
    <s v="hola buenos días espero que estén bien, escribo por el motivo tengo una licencia n° 68636094-6 emitida el  4 de abril si no me equivoco continuación de unas licencias anteriores, y hoy 23 de mayo de presente año aun no me la pagan, me gastaría saber que paso? porque tardan tanto? tengo cosas que pagar, y ya la licencia se venció hace 13 días aprox y aun no tengo una fecha de pago, por favor necesito una respuesta urgente. muchas gracias"/>
    <s v="Correo Electrónico"/>
    <s v="elivan1804@gmail.com"/>
    <s v=""/>
    <s v="949034764"/>
    <s v="VENEZUELA"/>
    <s v="Entre 35 y 44"/>
    <s v="Universitaria incompleta"/>
    <s v="Prestaciones económicas: Tiempo de otorgamiento de subsidios"/>
    <s v="Ley"/>
    <s v="Directo en el Organismo Administrador"/>
    <s v="No"/>
    <s v="Trabajador independiente protegido"/>
    <s v="Trabajador independiente protegido"/>
    <s v="Región Metropolitana de Santiago"/>
    <s v="NO"/>
    <s v="Respuesta Enviada por CRM al correo elivan1804@gmail.com"/>
    <s v=""/>
    <s v="Finalizado con respuesta favorable"/>
    <s v="291769"/>
    <x v="0"/>
  </r>
  <r>
    <s v="312251"/>
    <s v="Reclamos"/>
    <s v=""/>
    <s v="PATRICIA ANGELICA ACUñA BARRIGA"/>
    <s v="07/06/2022 11:25:11"/>
    <x v="8"/>
    <s v="09/06/2022 16:12:34"/>
    <s v="Preparación y Entrega de Respuesta"/>
    <s v="0"/>
    <s v="2"/>
    <s v="Corridos"/>
    <s v="Patricia Angelica Acuña Barriga"/>
    <s v="Etapa 3 de 3"/>
    <s v="19/06/2022"/>
    <x v="5"/>
    <s v="09/06/2022"/>
    <s v="07/06/2022"/>
    <s v="13.454.690-5"/>
    <s v=""/>
    <s v="José Vidal Ortega"/>
    <s v="Hombre"/>
    <s v="Región del Biobío"/>
    <s v="Talcahuano"/>
    <s v="vidalortegajose@gmail.com"/>
    <s v="56987699877"/>
    <s v="13.454.690-5"/>
    <s v=""/>
    <s v="José Vidal Ortega"/>
    <s v="Canal web"/>
    <s v="El día 2 de marzo sufrí un accidente de trayecto, que me dejó cerca de 60 días con licencia médica. _x000a_Soy trabajador independiente (hago docencia en universidades). Se me hizo el pago de tres licencias médicas, pero el valor es mucho menor al promedio de renta que percibo. _x000a_Envié todos los documentos de base para cálculo (las últimas boletas de los cuatro meses y las copias de las declaraciones de renta anuales). _x000a_He solicitado por todas las vías que me es posible, información sobre el cálculo: _x000a_ - Telefónicamente, donde se me indica que sólo es un call center y no que no tienen información para dar esa respuesta. _x000a_ - Por video llamada (3) y en la última a principios de mayo, se envió un correo electrónico a una persona para solicitar colaboración y del cual aún no he recibido respuesta. _x000a_ - Por correo electrónico a la oficina de ISL Biobío, en la cual tampoco he recibido respuesta, salvo información del número de ticket. _x000a_Lamentablemente por razones de desplazamiento, me es imposible acudir a la sucursal de forma presencial, ya que las dos veces que acudí, me indicaron que no estaban atendiendo público para ese tipo de consultas. _x000a_Agradezco de antemano su pronta respuesta y orientación en este tema._x000a_Saludos,_x000a_JVO"/>
    <s v="Via Teléfonica"/>
    <s v="vidalortegajose@gmail.com"/>
    <s v=""/>
    <s v="56987699877"/>
    <s v="CHILE"/>
    <s v="Entre 35 y 44"/>
    <s v="Postgrado"/>
    <s v="Prestaciones económicas: Cálculo de subsidios"/>
    <s v="Ley"/>
    <s v="Directo en el Organismo Administrador"/>
    <s v="No"/>
    <s v="Trabajador independiente protegido"/>
    <s v="Trabajador independiente protegido"/>
    <s v="Región del Biobío"/>
    <s v="NO"/>
    <s v="Con fecha de hoy 09/06 se cierra caso y se sube respaldo a CRM. "/>
    <s v=""/>
    <s v="Finalizado con respuesta favorable"/>
    <s v="312251"/>
    <x v="0"/>
  </r>
  <r>
    <s v="328644"/>
    <s v="Reclamos"/>
    <s v=""/>
    <s v="Enrique Carrasco B"/>
    <s v="03/10/2022 16:32:23"/>
    <x v="4"/>
    <s v="18/10/2022 13:17:11"/>
    <s v="Preparación y Entrega de Respuesta"/>
    <s v="0"/>
    <s v="14"/>
    <s v="Corridos"/>
    <s v="Jose Luis Rojas Peralta"/>
    <s v="Etapa 3 de 3"/>
    <s v="15/10/2022"/>
    <x v="8"/>
    <s v="18/10/2022"/>
    <s v="03/10/2022"/>
    <s v="15.430.914-4"/>
    <s v=""/>
    <s v="Alberto leiva"/>
    <s v="Hombre"/>
    <s v="Región Metropolitana de Santiago"/>
    <s v="Ñuñoa"/>
    <s v="aleiva089@gmail.com"/>
    <s v="975814144"/>
    <s v="15.430.914-4"/>
    <s v=""/>
    <s v="Alberto leiva"/>
    <s v="Canal web"/>
    <s v="Es por el rechazo del pago de mi última licencia _x000a_Sufro una menicopatia severa perdí mi trabajo por culpa de esto estoy lesionado no puedo caminar no tengo recursos_x000a_Me rechazan el presupuesto de la cirugía por una lesión que sufri hace 20 años._x000a_Yo no soy soy quien emite la licencia ws el doctor y ustedes me niegan el pago por reposo injustificado es absurdo._x000a_Porfavor_x000a_Necesito el pago_x000a_Estaré atento a sus respuestas _x000a_Saludos"/>
    <s v="Via Teléfonica"/>
    <s v="aleiva089@gmail.com"/>
    <s v=""/>
    <s v="975814144"/>
    <s v="CHILE"/>
    <s v="Entre 35 y 44"/>
    <s v="Superior técnica incompleta"/>
    <s v="Calificación de accidentes y enfermedades profesionales"/>
    <s v="Ley"/>
    <s v="Directo en el Organismo Administrador"/>
    <s v="No"/>
    <s v="Trabajador dependiente protegido"/>
    <s v="Trabajador dependiente protegido"/>
    <s v="Región Metropolitana de Santiago"/>
    <s v="NO"/>
    <s v="Respuesta enviada por CRM al correo aleiva089@gmail.com"/>
    <s v=""/>
    <s v="Finalizado con respuesta favorable"/>
    <s v="328644"/>
    <x v="0"/>
  </r>
  <r>
    <s v="291778"/>
    <s v="Reclamos"/>
    <s v=""/>
    <s v="PATRICIA ANGELICA ACUñA BARRIGA"/>
    <s v="23/05/2022 12:25:12"/>
    <x v="6"/>
    <s v="25/05/2022 17:13:12"/>
    <s v="Preparación y Entrega de Respuesta"/>
    <s v="0"/>
    <s v="2"/>
    <s v="Corridos"/>
    <s v="Patricia Angelica Acuña Barriga"/>
    <s v="Etapa 3 de 3"/>
    <s v="04/06/2022"/>
    <x v="6"/>
    <s v="25/05/2022"/>
    <s v="23/05/2022"/>
    <s v="13.107.121-3"/>
    <s v=""/>
    <s v="Eric Figueroa Heredia"/>
    <s v="Hombre"/>
    <s v="Región del Biobío"/>
    <s v="Concepción"/>
    <s v="ericfiguero0780@gmail.com"/>
    <s v="933973951"/>
    <s v="13.107.121-3"/>
    <s v=""/>
    <s v="Eric Figueroa Heredia"/>
    <s v="Canal web"/>
    <s v="Llevo casi dos meses a la espera de un reembolso por un viaje a santiago  producto  de una atención  médica he enviado correos, demasiados,  y aún no tengo una respuesta  a mi solicitud  me derivarán  me dicen que se pagará y nada nadie contesta  los correos  ni me da una solución  hice el gasto  de plata que tuve que conseguir  y me parece  insólito  que no me hagan devolución  del dinero ni me den una respuesta  al respecto"/>
    <s v="Correo Electrónico"/>
    <s v="ericfiguero0780@gmail.com"/>
    <s v=""/>
    <s v="933973951"/>
    <s v="CHILE"/>
    <s v="Entre 45 y 54"/>
    <s v="Media técnica completa"/>
    <s v="Otros"/>
    <s v="Ley"/>
    <s v="Directo en el Organismo Administrador"/>
    <s v="No"/>
    <s v="Pensionado"/>
    <s v="Pensionado"/>
    <s v="Región del Biobío"/>
    <s v="NO"/>
    <s v="Se da respuesta,  se sube respaldo a CRM y se cierra el caso hoy 25/05."/>
    <s v=""/>
    <s v="Finalizado con respuesta favorable"/>
    <s v="291778"/>
    <x v="0"/>
  </r>
  <r>
    <s v="312258"/>
    <s v="Reclamos"/>
    <s v=""/>
    <s v="Marisol Villalobos M"/>
    <s v="07/06/2022 12:54:15"/>
    <x v="8"/>
    <s v="08/06/2022 12:41:46"/>
    <s v="Preparación y Entrega de Respuesta"/>
    <s v="0"/>
    <s v="0"/>
    <s v="Corridos"/>
    <s v="Marisol Del Carmen Villalobos Manquez"/>
    <s v="Etapa 3 de 3"/>
    <s v="19/06/2022"/>
    <x v="5"/>
    <s v="08/06/2022"/>
    <s v="07/06/2022"/>
    <s v="20.007.517-k"/>
    <s v=""/>
    <s v="Cristian lopez"/>
    <s v="Hombre"/>
    <s v="Región de Coquimbo"/>
    <s v="Coquimbo"/>
    <s v="lopez.cristian1999@gmail.com"/>
    <s v="985271167"/>
    <s v="20.007.517-k"/>
    <s v=""/>
    <s v="Cristian lopez"/>
    <s v="Canal web"/>
    <s v="Al parecer hay un error en mis cotizaciones, no se donde reclamar por eso, ya que mi último empleo fue en enero el cual tuvo un termino laboral el día 4 de febrero, siendo así mi último trabajo, hasta el día 18 de marzo del presente año donde volví a firmar un contrato laboral con enjoy._x000a_Tengo cotizaciones en afp y en mi previsor de salud correspondiente a una empresa de construcción en la cual no firme contrato, no recibí ninguna remuneración y mucho menos firme ninguna ficha de asistencia y no se como, ni a quien reclamar por este error en el sistema."/>
    <s v="Via Teléfonica"/>
    <s v="lopez.cristian1999@gmail.com"/>
    <s v=""/>
    <s v="985271167"/>
    <s v="CHILE"/>
    <s v="Entre 18 y 24 años"/>
    <s v="Universitaria incompleta"/>
    <s v="Recaudación de cotizaciones"/>
    <s v="Ley"/>
    <s v="Directo en el Organismo Administrador"/>
    <s v="No"/>
    <s v="Trabajador no protegido"/>
    <s v="Trabajador no protegido"/>
    <s v="Región de Coquimbo"/>
    <s v="NO"/>
    <s v="Se dará respuesta"/>
    <s v=""/>
    <s v="Finalizado con respuesta favorable"/>
    <s v="312258"/>
    <x v="0"/>
  </r>
  <r>
    <s v="289748"/>
    <s v="Reclamos"/>
    <s v=""/>
    <s v="Enrique Carrasco B"/>
    <s v="16/03/2022 12:29:23"/>
    <x v="7"/>
    <s v="18/03/2022 12:42:13"/>
    <s v="Preparación y Entrega de Respuesta"/>
    <s v="0"/>
    <s v="2"/>
    <s v="Corridos"/>
    <s v="Rodrigo Perez Flores"/>
    <s v="Etapa 3 de 3"/>
    <s v="28/03/2022"/>
    <x v="9"/>
    <s v="18/03/2022"/>
    <s v="16/03/2022"/>
    <s v="19.753.024-3"/>
    <s v=""/>
    <s v="Bryan medel"/>
    <s v="Hombre"/>
    <s v="Región Metropolitana de Santiago"/>
    <s v="Santiago"/>
    <s v="bry.medel@gmail.com"/>
    <s v="95818212"/>
    <s v="19.753.024-3"/>
    <s v=""/>
    <s v="Bryan medel"/>
    <s v="Canal web"/>
    <s v="Licencia medica, de febrero con fecha 6 de febrero por 30 dias hoy 16/03 todavia no tengo respuesta, tuve un accidente laboral, repito, ACCIDENTE, en ningún caso quisiera que esto hubiera pasado, tengo familia y no he recibido ni un peso no una respuesta decente, solo que está en trámite, mas de 30 dias y sigue en trámite como es posible que esto pueda suceder, son realmente ineficientes, ya no doy mas de deudas y prestamos porque no me pagan la licencia!!! Tengo que pagar arriendo y servicios basicos y su respuesta, su licencia está en tramite asi de simple, ojalá pudiera volver a trabajar para que se acabe esta pesadilla pero estoy ACCIDENTADO!!!! No es por gusto que me encuentro con reposo, solicito una reapuesta o el pago de mi licencia de manera urgente"/>
    <s v="Correo Electrónico"/>
    <s v="bry.medel@gmail.com"/>
    <s v=""/>
    <s v="95818212"/>
    <s v="CHILE"/>
    <s v="Entre 18 y 24 años"/>
    <s v="Media completa"/>
    <s v="Prestaciones económicas: Tiempo de otorgamiento de subsidios"/>
    <s v="Ley"/>
    <s v="Directo en el Organismo Administrador"/>
    <s v="No"/>
    <s v="Trabajador dependiente protegido"/>
    <s v="Trabajador dependiente protegido"/>
    <s v="Región Metropolitana de Santiago"/>
    <s v="NO"/>
    <s v="se informa fecha de pago y tramita lm de continuación."/>
    <s v=""/>
    <s v="Finalizado con respuesta favorable"/>
    <s v="289748"/>
    <x v="0"/>
  </r>
  <r>
    <s v="291797"/>
    <s v="Reclamos"/>
    <s v=""/>
    <s v="PATRICIA ANGELICA ACUñA BARRIGA"/>
    <s v="23/05/2022 18:03:59"/>
    <x v="6"/>
    <s v="02/06/2022 14:40:10"/>
    <s v="Preparación y Entrega de Respuesta"/>
    <s v="0"/>
    <s v="9"/>
    <s v="Corridos"/>
    <s v="Patricia Angelica Acuña Barriga"/>
    <s v="Etapa 3 de 3"/>
    <s v="04/06/2022"/>
    <x v="5"/>
    <s v="02/06/2022"/>
    <s v="23/05/2022"/>
    <s v="8.193.516-5"/>
    <s v=""/>
    <s v="Maria Aguayo Aguayo"/>
    <s v="Mujer"/>
    <s v="Región del Biobío"/>
    <s v="Talcahuano"/>
    <s v="mariaguayo122333@gmail.com"/>
    <s v="999393467"/>
    <s v="6.543.119-k"/>
    <s v=""/>
    <s v="oscar contretaspineda"/>
    <s v="Canal web"/>
    <s v="reclamo por el incumplimiento del servicio de hospitalización domiciliaria del afiliado y falta de remedios._x000a_Dice la empresa encargada por el ISL (Layner), no tener personal para atenderlo, y le recuerdo que Don Oscar es un enfermo postrado y con TEC desde  nov de 2018,  por lo que está estipulado atención 24 hrs. _x000a_Por otra parte hay incumplimiento en la entrega de los medicamentos, cuya administración es vital por su condición, estos no se entregan desde fines de marzo del presente año, (Fluidasa y Otilonio Bromuro de 40 mgr.) los he reclamado en repetidas oportunidades  y no tengo aún solución._x000a_El contacto de ISL en Concepción es la srta: Antonieta Donoso, quien está en antecedentes y no ha brindado solución, la empresa externa que hace el servicio de hospitalización domiciliaria es Layner._x000a_Dadas estas dificultades, que perjudican gravemente la salud de Don Oscar, es que me veo en la necesidad de solicitar su gestión y solución de los problemas relatados. En caso contrario, continuaré con el conducto regular, tal y como lo he hecho hasta hora, buscando nuevas instancias que velen, por fin, por la atención a la que Don Oscar tiene derecho por ser afiliado al ISL. _x000a__x000a_Esperando vuestra acogida y apoyo._x000a_Saludos cordiales,_x000a_Maria Aguayo Aguayo_x000a_R.U.T. 8.197.516-5_x000a_Teléfono: +56 9 9939 3467"/>
    <s v="Correo Electrónico"/>
    <s v="mariaguayo122333@gmail.com"/>
    <s v=""/>
    <s v="999393467"/>
    <s v=""/>
    <s v=""/>
    <s v="Media completa"/>
    <s v="Otros"/>
    <s v="Ley"/>
    <s v="Directo en el Organismo Administrador"/>
    <s v="No"/>
    <s v="Pensionado"/>
    <s v="Pensionado"/>
    <s v="Región del Biobío"/>
    <s v="SI"/>
    <s v="Se cierra caso hoy 02/06 y se sube respaldo a CRM."/>
    <s v=""/>
    <s v="Finalizado con respuesta favorable"/>
    <s v="291797"/>
    <x v="0"/>
  </r>
  <r>
    <s v="289745"/>
    <s v="Reclamos"/>
    <s v=""/>
    <s v="Cesar Alfonso Palma Torres"/>
    <s v="16/03/2022 12:20:00"/>
    <x v="7"/>
    <s v="22/04/2022 10:19:39"/>
    <s v="Preparación y Entrega de Respuesta"/>
    <s v="0"/>
    <s v="36"/>
    <s v="Corridos"/>
    <s v="Cristian Chavez Liempi"/>
    <s v="Etapa 3 de 3"/>
    <s v="28/03/2022"/>
    <x v="3"/>
    <s v="22/04/2022"/>
    <s v="16/03/2022"/>
    <s v="15.513.556-5"/>
    <s v=""/>
    <s v="sabino carrasco diaz"/>
    <s v="Hombre"/>
    <s v="Región de La Araucanía"/>
    <s v="Angol"/>
    <s v="yisex89@gmail.com"/>
    <s v="964835980"/>
    <s v="15.513.556-5"/>
    <s v=""/>
    <s v="sabino carrasco diaz"/>
    <s v="Canal web"/>
    <s v="me siento molesto porque el día 3/02/2022 tuve un accidente grave. el día 8/02/2022 mi señora presento mi licencia emitida por 2 meses y hasta el día de hoy 16/03/2022, no ha sucedido absolutamente nada, ninguna respuesta, mi señora a consultado en contraloria, y aun se mantiene hay, siendo que el mismo día 8/02/2022 y 9/02/2022 ella entrego toda la documentación que le solicitaron. mas encima el día 17 hicieron firmar un documento donde decía que nosotros habíamos entregado tarde la licencia cuando en realidad el día 8 se les había echo entrega de esta."/>
    <s v="Correo Electrónico"/>
    <s v="yisex89@gmail.com"/>
    <s v=""/>
    <s v="964835980"/>
    <s v="CHILE"/>
    <s v="Entre 35 y 44"/>
    <s v="Básica completa o menos"/>
    <s v="Prestaciones económicas: Cálculo de subsidios"/>
    <s v="Ley"/>
    <s v="Directo en el Organismo Administrador"/>
    <s v="Si"/>
    <s v="Trabajador dependiente protegido"/>
    <s v="Trabajador dependiente protegido"/>
    <s v="Región de La Araucanía"/>
    <s v="NO"/>
    <s v="Con fecha 20-04-2022, se ha dado respuesta a reclamo vía correo electrónico "/>
    <s v="Estimado_x000a_Sabino Carrasco Díaz_x000a_Presente_x000a_Junto con saludar, a través del presente se da respuesta a su reclamo N° 289745 ingresado mediante_x000a_nuestro formulario OIRS, referido a gestión clínica._x000a_Este Instituto ha revisado su requerimiento, siendo posible informar mediante el presente lo siguiente:_x000a_Al revisar los antecedentes disponibles se puede informar que licencia médica N° 1-40442721, fue_x000a_presentada 08-02-2022, sin embargo, funcionario a cargo del proceso no se encontraba en funciones en_x000a_dicha fecha, por lo cual, sólo pudo ser procesada con fecha 17-02-2022._x000a_Ahora bien, toda licencia médica debe ser, por normativa legal vigente, gestionada por distintas unidades_x000a_médicas/administrativas, por consiguiente una vez avanzada en cada etapa de gestión y, con fecha 24-03-_x000a_2022, es autorizada para cálculo, y el mismo día ingresa a proceso de cálculo, siendo pagada con fecha 25-_x000a_03-2022._x000a_Expresamos a usted nuestras disculpas por la situación experimentada. Como institución, seguiremos_x000a_trabajando en nuestros procesos internos, con la finalidad de dar respuesta a sus requerimientos en el_x000a_menor plazo posible._x000a_Esperando haber dado respuesta a su reclamo, le invitamos a que frente a cualquier necesidad o inquietud,_x000a_visite nuestra página web www.isl.gob.cl, seleccionando la opción Informaciones y Reclamos -OIRS- donde_x000a_nos encontramos a disposición para atender su consulta, reclamo, felicitación y/o sugerencia._x000a_Recordamos además que, ante cualquier reclamo, apelación, denuncia o disconformidad, Ud. puede_x000a_dirigirse a la Superintendencia de Seguridad Social www.suseso.cl_x000a_Sin otro particular, le saluda atentamente"/>
    <s v="Finalizado con respuesta favorable"/>
    <s v="289745"/>
    <x v="0"/>
  </r>
  <r>
    <s v="312273"/>
    <s v="Reclamos"/>
    <s v=""/>
    <s v="Laura Rojas Cerda"/>
    <s v="07/06/2022 17:26:20"/>
    <x v="8"/>
    <s v="29/06/2022 16:22:17"/>
    <s v="Preparación y Entrega de Respuesta"/>
    <s v="0"/>
    <s v="21"/>
    <s v="Corridos"/>
    <s v="Laura Gabriela Rojas Cerda"/>
    <s v="Etapa 3 de 3"/>
    <s v="19/06/2022"/>
    <x v="5"/>
    <s v="29/06/2022"/>
    <s v="07/06/2022"/>
    <s v="13.492.981-2"/>
    <s v=""/>
    <s v="Manuel Eugenio Lisboa Muñoz"/>
    <s v="Hombre"/>
    <s v="Región de Valparaíso"/>
    <s v="Cartagena"/>
    <s v="mlisboamunoz@gmail.com"/>
    <s v="569937854738"/>
    <s v="13.492.981-2"/>
    <s v=""/>
    <s v="Manuel Eugenio Lisboa Muñoz"/>
    <s v="Canal web"/>
    <s v="El día viernes 03 de junio aproximadamente a las 10: Am, fui recibido en la Clínica de la ACHS  en Providencia, Santiago para una atención por accidente del trayecto, en la Comuna de Cartagena lo que me produjo una fisura del tendón de Aquiles, por lo cual fui llevado a esta atención en la Región Metropolitana. Al llegar al lugar sufrí una caída en la entrada del recinto ya que por lo resbaladizo del sector por la lluvia que caía, caí y golpee con la bota y muletas el suelo resintiéndome en el tendón. Después de esto la atención que debí recibir ese día que era una resonancia magnética fue negada, el motivo era que yo no tenia cotizaciones anteriores. Esto por que el año 2021 me encontraba cesante, y el trabajo que desempeño como funcionario a honorario desde marzo de 2022 no me permite cotizar, por lo tanto no tengo cobertura del seguro contra accidentes ley 16.744. Lo único que yo quiero es saber el motivo de esa mala atención y dejar constancia que fui tratado mal y denigrado, solo por el hecho de encontrarme accidentado y ser un prestador de servicios. _x000a_Lo que me gustaría es que puedan decirme si recibiré esa atención o solo por el hecho de ser honorario no lo merezco?_x000a_Espero puedan ayudarme con mi situación, ya que no me será pagada la licencia por lo que lo único que quiero es que me ayuden de alguna forma con mi situación"/>
    <s v="Via Teléfonica"/>
    <s v="mlisboamunoz@gmail.com"/>
    <s v=""/>
    <s v="569937854738"/>
    <s v="CHILE"/>
    <s v="Entre 45 y 54"/>
    <s v="Media técnica completa"/>
    <s v="Prestaciones médicas: Atención ambulatoria"/>
    <s v="Ley"/>
    <s v="Directo en el Organismo Administrador"/>
    <s v="No"/>
    <s v="Trabajador no protegido"/>
    <s v="Trabajador no protegido"/>
    <s v="Región de Valparaíso"/>
    <s v="SI"/>
    <s v="Se revisa sesión Banco Estado ISL y SPM"/>
    <s v="ID DE RECLAMO: 312273_x000a_FECHA RESPUESTA: 29-06-2022_x000a__x000a_Estimado _x000a_Don Manuel Lisboa Muñoz_x000a_Presente_x000a_ Junto con saludar, a través del presente se da respuesta a su reclamo N° 312273 ingresado mediante nuestro formulario OIRS, referido a situación ocurrida 03-06-2022 en el Hospital del Trabajador de Santiago en donde se le negó la atención debido a que se determinó que usted no se encontraba afiliado a ISL, también solicita algún apoyo por parte del Instituto._x000a_Este Instituto ha revisado su requerimiento, siendo posible informar mediante la presente lo siguiente: se verifica que al momento de tener el accidente usted encontraba inscrito al ISL pero sin contar con cotizaciones vigentes, razón por la cual su accidente fue calificado común, esto significa que la continuidad de las atenciones médicas deben ser entregadas bajo su previsión de salud._x000a_Visto lo anterior, informamos a usted que, aunque el accidente fue calificado de origen común, de igual forma se pagó la licencia médica por 15 días bajo la modalidad pago cash en Banco Estado, la cual usted cobro el día 15 de junio de 2022. Cabe señalar que la información antes expuesta se le informo a través de una llamada telefónica el día miércoles 29 de junio de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desfavorable"/>
    <s v="312273"/>
    <x v="0"/>
  </r>
  <r>
    <s v="291794"/>
    <s v="Reclamos"/>
    <s v=""/>
    <s v="PATRICIA ANGELICA ACUñA BARRIGA"/>
    <s v="23/05/2022 17:17:23"/>
    <x v="6"/>
    <s v="24/05/2022 15:41:59"/>
    <s v="Preparación y Entrega de Respuesta"/>
    <s v="0"/>
    <s v="0"/>
    <s v="Corridos"/>
    <s v="Patricia Angelica Acuña Barriga"/>
    <s v="Etapa 3 de 3"/>
    <s v="04/06/2022"/>
    <x v="6"/>
    <s v="24/05/2022"/>
    <s v="23/05/2022"/>
    <s v="8.302.850-5"/>
    <s v=""/>
    <s v="Alvaro Salgado Fernández"/>
    <s v="Hombre"/>
    <s v="Región del Biobío"/>
    <s v="Concepción"/>
    <s v="alvarosalgadofernandez76@gmail.com"/>
    <s v="963730349"/>
    <s v="8.302.850-5"/>
    <s v=""/>
    <s v="Alvaro Salgado Fernández"/>
    <s v="Canal correo físico/postal"/>
    <s v="Necesito saber cuándo se me cancelaría una licencia médica por accidente de trabajo desde el 2 al 16 de mayo 2022. Gracias."/>
    <s v="Correo Electrónico"/>
    <s v="alvarosalgadofernandez76@gmail.com"/>
    <s v=""/>
    <s v="963730349"/>
    <s v="CHILE"/>
    <s v="Entre 55 y 64"/>
    <s v="Superior técnica completa"/>
    <s v="Prestaciones económicas: Tiempo de otorgamiento de subsidios"/>
    <s v="Ley"/>
    <s v="Directo en el Organismo Administrador"/>
    <s v="No"/>
    <s v="Trabajador dependiente protegido"/>
    <s v="Trabajador dependiente protegido"/>
    <s v="Región del Biobío"/>
    <s v="NO"/>
    <s v="Con fecha de hoy martes 24/05 se cierra caso y se subió respaldo a CRM."/>
    <s v=""/>
    <s v="Finalizado con respuesta favorable"/>
    <s v="291794"/>
    <x v="0"/>
  </r>
  <r>
    <s v="289756"/>
    <s v="Reclamos"/>
    <s v=""/>
    <s v="PATRICIA ANGELICA ACUñA BARRIGA"/>
    <s v="16/03/2022 13:55:21"/>
    <x v="7"/>
    <s v="29/03/2022 12:29:40"/>
    <s v="Preparación y Entrega de Respuesta"/>
    <s v="0"/>
    <s v="12"/>
    <s v="Corridos"/>
    <s v="Patricia Angelica Acuña Barriga"/>
    <s v="Etapa 3 de 3"/>
    <s v="28/03/2022"/>
    <x v="9"/>
    <s v="29/03/2022"/>
    <s v="16/03/2022"/>
    <s v="13.107.121-3"/>
    <s v=""/>
    <s v="ERIC FIGUEROA HEREDIA"/>
    <s v="Hombre"/>
    <s v="Región del Biobío"/>
    <s v="Concepción"/>
    <s v="ericfiguero0780@gmail.com"/>
    <s v="933973951"/>
    <s v="13.107.121-3"/>
    <s v=""/>
    <s v="ERIC FIGUEROA HEREDIA"/>
    <s v="Canal web"/>
    <s v="Estimados con fecha 23 de febrero envié un correo para ver la posibilidad de una reevaluación de mi discapacidad, el día 25 del mismo mes recibí un correo comunicándome que se derivaría al área de salud de la cual aun no tengo una respuesta de lo antes comentado"/>
    <s v="Correo Electrónico"/>
    <s v="ericfiguero0780@gmail.com"/>
    <s v=""/>
    <s v="933973951"/>
    <s v="CHILE"/>
    <s v="Entre 45 y 54"/>
    <s v="Media técnica completa"/>
    <s v="Prestaciones médicas: Atención ambulatoria"/>
    <s v="Ley"/>
    <s v="Directo en el Organismo Administrador"/>
    <s v="No"/>
    <s v="Trabajador dependiente protegido"/>
    <s v="Trabajador dependiente protegido"/>
    <s v="Región del Biobío"/>
    <s v="NO"/>
    <s v="Se cierra caso hoy 29 de marzo  y se sube respaldo de CRM"/>
    <s v=""/>
    <s v="Finalizado con respuesta favorable"/>
    <s v="289756"/>
    <x v="0"/>
  </r>
  <r>
    <s v="289757"/>
    <s v="Reclamos"/>
    <s v=""/>
    <s v="Enrique Carrasco B"/>
    <s v="16/03/2022 14:11:35"/>
    <x v="7"/>
    <s v="18/03/2022 13:01:41"/>
    <s v="Preparación y Entrega de Respuesta"/>
    <s v="0"/>
    <s v="1"/>
    <s v="Corridos"/>
    <s v="Rodrigo Perez Flores"/>
    <s v="Etapa 3 de 3"/>
    <s v="28/03/2022"/>
    <x v="9"/>
    <s v="18/03/2022"/>
    <s v="16/03/2022"/>
    <s v="13.595.696-1"/>
    <s v=""/>
    <s v="JUAN FRANCISCO ANDRADE LILLO"/>
    <s v="Hombre"/>
    <s v="Región Metropolitana de Santiago"/>
    <s v="Buin"/>
    <s v="jfal6335@gmail.com"/>
    <s v="947970910"/>
    <s v="13.595.696-1"/>
    <s v=""/>
    <s v="JUAN FRANCISCO ANDRADE LILLO"/>
    <s v="Canal web"/>
    <s v="Mediante el presente documento vengo a consultar los motivos por los cuales no se ha efectuado el pago de la Licencia médica FOLIO NRO. 65768691-3, de JUAN FRANCISCO ANDRADE LILLO, Cédula de Identidad Nro. 13.595.696-1, ya que a la fecha vencieron los 30 días para el pago, lo cual me genera un gran problema en todo sentido, motivo por lo cual se ruega informar en que estado se encuentra._x000a_Es dable hacer presente que durante casi todo el proceso el suscrito ha tenido la misma dificultad en el pago de sus licencias, lo cual se sugiere analizar ya que aún estoy en proceso de recuperación por UNA GRAVE LESION, y aún con licencia, por lo que se solicita un poco más de comprensión, ya que el pago de estás significa mi único ingreso para sobrevivir y soy padre de familia, ya que es incomprensible que esto me suceda cada vez que se me debe cancelar dicho beneficio._x000a_Esperando una pronta respuesta, lo saluda atentamente, muchas gracias."/>
    <s v="Correo Electrónico"/>
    <s v="jfal6335@gmail.com"/>
    <s v=""/>
    <s v="947970910"/>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lm en precontraloria"/>
    <s v=""/>
    <s v="Finalizado con respuesta desfavorable"/>
    <s v="289757"/>
    <x v="0"/>
  </r>
  <r>
    <s v="291807"/>
    <s v="Reclamos"/>
    <s v=""/>
    <s v="Enrique Carrasco B"/>
    <s v="24/05/2022 09:54:29"/>
    <x v="6"/>
    <s v="27/05/2022 13:36:58"/>
    <s v="Preparación y Entrega de Respuesta"/>
    <s v="0"/>
    <s v="3"/>
    <s v="Corridos"/>
    <s v="Jose Luis Rojas Peralta"/>
    <s v="Etapa 3 de 3"/>
    <s v="05/06/2022"/>
    <x v="6"/>
    <s v="27/05/2022"/>
    <s v="24/05/2022"/>
    <s v="16.322.547-6"/>
    <s v=""/>
    <s v="Jorge rodriguez"/>
    <s v="Hombre"/>
    <s v="Región Metropolitana de Santiago"/>
    <s v="San Bernardo"/>
    <s v="jorge_maximo4@hotmail.com"/>
    <s v="991537435"/>
    <s v="16.322.547-6"/>
    <s v=""/>
    <s v="Jorge rodriguez"/>
    <s v="Canal web"/>
    <s v="Llevo un mes esperando q me paguen mis licencias medicas mi caso esta por enfermedad profesional y en total son 4 Lisencias q tengo y hay 2 autorizadas del mes pasado q aún no me pagan y 2 q aún están en trámite … necesito una solución pronto"/>
    <s v="Correo Electrónico"/>
    <s v="jorge_maximo4@hotmail.com"/>
    <s v=""/>
    <s v="991537435"/>
    <s v="CHILE"/>
    <s v="Entre 35 y 44"/>
    <s v="Media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jorge_maximo4@hotmail.com"/>
    <s v=""/>
    <s v="Finalizado con respuesta favorable"/>
    <s v="291807"/>
    <x v="0"/>
  </r>
  <r>
    <s v="291812"/>
    <s v="Reclamos"/>
    <s v=""/>
    <s v="Enrique Carrasco B"/>
    <s v="24/05/2022 10:23:19"/>
    <x v="6"/>
    <s v="09/06/2022 17:05:50"/>
    <s v="Preparación y Entrega de Respuesta"/>
    <s v="0"/>
    <s v="16"/>
    <s v="Corridos"/>
    <s v="Jose Luis Rojas Peralta"/>
    <s v="Etapa 3 de 3"/>
    <s v="05/06/2022"/>
    <x v="5"/>
    <s v="09/06/2022"/>
    <s v="24/05/2022"/>
    <s v="14.408.297-4"/>
    <s v=""/>
    <s v="EDGAR MARCELO ALARCON FUENTES"/>
    <s v="Hombre"/>
    <s v="Región Metropolitana de Santiago"/>
    <s v="Santiago"/>
    <s v="edgarmarceloalarconfuentes@gmail.com"/>
    <s v="947997760"/>
    <s v="14.408.297-4"/>
    <s v=""/>
    <s v="EDGAR MARCELO ALARCON FUENTES"/>
    <s v="Canal Sucursal"/>
    <s v="Trabajador con LM emitida el 19-04-2022 pero aun sin pago , se encuentra en pre - controlaría favor se necesita el subsidio"/>
    <s v="Correo Electrónico"/>
    <s v="edgarmarceloalarconfuentes@gmail.com"/>
    <s v=""/>
    <s v="947997760"/>
    <s v="CHILE"/>
    <s v="Entre 45 y 54"/>
    <s v=""/>
    <s v="Prestaciones económicas: Tiempo de otorgamiento de subsidios"/>
    <s v="Ley"/>
    <s v="Directo en el Organismo Administrador"/>
    <s v="Si"/>
    <s v="Trabajador dependiente protegido"/>
    <s v="Trabajador dependiente protegido"/>
    <s v="Región Metropolitana de Santiago"/>
    <s v="NO"/>
    <s v="Respuesta enviada por CRM al correo edgarmarceloalarconfuentes@gmail.com"/>
    <s v=""/>
    <s v="Finalizado con respuesta favorable"/>
    <s v="291812"/>
    <x v="0"/>
  </r>
  <r>
    <s v="289765"/>
    <s v="Reclamos"/>
    <s v=""/>
    <s v="Felipe Jara A"/>
    <s v="16/03/2022 16:44:34"/>
    <x v="7"/>
    <s v="30/03/2022 17:42:58"/>
    <s v="Preparación y Entrega de Respuesta"/>
    <s v="0"/>
    <s v="14"/>
    <s v="Corridos"/>
    <s v="Maria Monserrat Moreno Calzada"/>
    <s v="Etapa 3 de 3"/>
    <s v="28/03/2022"/>
    <x v="9"/>
    <s v="30/03/2022"/>
    <s v="16/03/2022"/>
    <s v=""/>
    <s v="157730703"/>
    <s v="VICTOR LUNA"/>
    <s v="Hombre"/>
    <s v="Región del Maule"/>
    <s v="Talca"/>
    <s v="vlunaarenas@gmail.com"/>
    <s v="938822172"/>
    <s v="15.773.070-3"/>
    <s v=""/>
    <s v="VICTOR LUNA"/>
    <s v="Canal web"/>
    <s v="Bueno el motivo de mi reclamo es debido a que despues de mi operacion por fractura de tobillo y perone a los dias siguientes  empece con dolores en mi tobillo el dia 28 de febrero, a la cual tenia curación con la doctora ana maria duran, a la cual acudi y le dije mi molestia, ella solo se coloco guantes y me toco mi tobillo y dijo q estaba bien y q las cicatrizacion iba bien ._x000a_Al dia siguiente segui con dolor en el tobillo y llame a la achs para poder acudir y ver q sucedia a la cual me atendieron el dia miercoles 2 de marzo a la cual me hicieron curacion y nuevamente la doctora se coloco los guantes y me toco y le.dije q.me.seguia doliendo bastante a la.cual me dijo q era comun debido a mi fractura a la cual tambien le dije q estaba com fiebre. Me.retire a mi casa y el dolor seguia empeorando y volvi a llamar a la achs para poder acudir ya q el dolor ya era insoportable y me dieron hora para curacion a las 12 del dia .. con tanto dolor q tenia en ese momento y mi tobillo inchado y negro acudi antes de la hora a la cual me pasaron a curacion y en plena curacion la enfermera de ese dia que me estaba curando le pedi amablemente una aguja y a la cual me hice un pinchazo en el lado interior donde tengo los puntos y logro ser q salio una bastante cantidad de materia infecciona y a la cual iba botandola y pasando un poco el dolor .. asi la enfermera fue a decirle a la doctora y a la cual vio y ahí recién ese dia me derivó a la clinica lircay donde me hospitalizaron y tuvieron q hacerme un aseo quirurgico ._x000a_Y por todo eso llevo 15 dias hospitalizado, por la infeccion a la cual ella tuvo una semana y no pudo detectarla._x000a_Gracias a dios acé en la clinica me sacaron todo lo malo e impidieron que la infecciom se me.fuera a los huesos o a mi piel .._x000a_Es asi que hago reclamo por la incapacidad de la doctora de no poder detectar antes la.infecció y solicito cambio de profesional para mis futuras atenciones en ACHS."/>
    <s v="Via Teléfonica"/>
    <s v=""/>
    <s v=""/>
    <s v="938822172"/>
    <s v="CHILE"/>
    <s v="Entre 35 y 44"/>
    <s v="Media completa"/>
    <s v="Prestaciones médicas: Atención de urgencia"/>
    <s v="Ley"/>
    <s v="Directo en el Organismo Administrador"/>
    <s v="Si"/>
    <s v="Trabajador dependiente protegido"/>
    <s v="Trabajador dependiente protegido"/>
    <s v="Región del Maule"/>
    <s v="NO"/>
    <s v="CARTA RESPUESA RECLAMO ID N° 289765"/>
    <s v="Estimado_x000a_Sr. Víctor Luna Arenas_x000a_Presente_x000a__x000a__x000a_Junto con saludar, a través del presente se da respuesta a su reclamo N°289765 ingresado mediante nuestro formulario OIRS, referido a mala atención de médico en ACHS de Talca._x000a_Este Instituto ha revisado su requerimiento, siendo posible informar mediante el presente lo siguiente:  Se ha tomado contacto con prestador médico en convenio ACHS, con la finalidad de informar su situación referente a molestia por la inadecuada atención de profesional de la salud de ACHS de Talca._x000a_Visto lo anterior, indicamos a usted que se tomó contacto con Prestador de Salud, Asociación Chilena de Seguridad, estando en proceso de resolución su caso.  Dado lo anterior, como Instituto nos comprometemos a contactarlo durante la próxima semana, por medio de nuestra Coordinadora de Salud Regional, para así entregarle a usted la respuesta formal correspondi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765"/>
    <x v="0"/>
  </r>
  <r>
    <s v="291815"/>
    <s v="Reclamos"/>
    <s v=""/>
    <s v="Felipe Jara A"/>
    <s v="24/05/2022 10:50:43"/>
    <x v="6"/>
    <s v="03/06/2022 15:19:16"/>
    <s v="Preparación y Entrega de Respuesta"/>
    <s v="0"/>
    <s v="10"/>
    <s v="Corridos"/>
    <s v="Maria Monserrat Moreno Calzada"/>
    <s v="Etapa 3 de 3"/>
    <s v="05/06/2022"/>
    <x v="5"/>
    <s v="03/06/2022"/>
    <s v="24/05/2022"/>
    <s v="13.132.551-7"/>
    <s v=""/>
    <s v="Victor Binimelis Vasquez"/>
    <s v="Hombre"/>
    <s v="Región del Maule"/>
    <s v="Talca"/>
    <s v="sociosatyp@gmail.com"/>
    <s v="961409693"/>
    <s v="13.132.551-7"/>
    <s v=""/>
    <s v="Victor Binimelis Vasquez"/>
    <s v="Canal web"/>
    <s v="Actualmente y debido a una determinación de origen desconocido, los funcionarios de la Dirección de Servicio de Salud Maule, que presentan una Denuncia Individual de Enfermedad Profesional de Salud mental, solo son atendidos en el prestador ACHS en Talca, lo cual ha significado un desmedro en la calidad y oportunidad de la atención por los problemas de salud denunciados. Esta situación para los demás establecimientos del Servicio de Salud Maule (Hospitales), es distinto, por cuanto en Talca los funcionarios pueden atenerse, tanto en ACHS, como en el Centro de Psicología Aplicada de la Universidad de Talca._x000a_En la Asociación de funcionarios la Dirección de Servicio de Salud Maule que represento, queremos saber ¿Quienes, cómo y porque se definió que las denuncias de enfermedades profesionales de salud mental, de funcionarios de la Dirección de Servicio de Salud Maule se atenderían solo con el prestador ACHS? Consideramos que esto es discriminatorio y atenta contra los derechos de los trabajadores de la Dirección de Servicio de Salud Maule, de acuerdo a lo establecido por la Constitución Política de Chile en su artículo 19 Números 9º inciso primero y 18º inciso segundo, motivo por el cual hacemos propicia la ocasión de, solicitar que esta discriminación arbitraria se acabe de inmediato._x000a_Queremos saber además ¿Cuáles son todos los prestadores del ISL, disponibles para las evaluaciones de puesto de trabajo?, ¿Cuáles son los prestadores para el tratamiento de las patologías de los trabajadores calificados como enfermos profesionales y/o accidentados laborales? y ¿ cómo se define a tal o cual prestador será derivado el trabajador que denuncia un siniestro de origen laboral (accidente o enfermedad)? ya sea para evaluación o tratamiento"/>
    <s v="Correo Electrónico"/>
    <s v="sociosatyp@gmail.com"/>
    <s v=""/>
    <s v="961409693"/>
    <s v="CHILE"/>
    <s v="Entre 35 y 44"/>
    <s v="Universitaria completa"/>
    <s v="Calificación de accidentes y enfermedades profesionales"/>
    <s v="Ley"/>
    <s v="Directo en el Organismo Administrador"/>
    <s v="No"/>
    <s v="Trabajador dependiente protegido"/>
    <s v="Trabajador dependiente protegido"/>
    <s v="Región del Maule"/>
    <s v="SI"/>
    <s v="CARTA RESPUESTA RECLAMO ID N° 291815"/>
    <s v="Estimado_x000a_Víctor Binimelis Vásquez_x000a_Presente_x000a_ _x000a_Junto con saludar, a través del presente se da respuesta a su reclamo N°261815, ingresado mediante nuestro formulario OIRS, referido a atención por Enfermedades Profesionales a funcionarios del Servicio de Salud del Maule en ACHS._x000a_Este Instituto ha revisado su requerimiento, siendo posible informar mediante el presente lo siguiente:  _x000a_1.- De acuerdo a lo que señala el Compendio de Normas del Seguro Social de Accidentes del Trabajo y Enfermedades Profesionales en el Título V, Prestaciones Médicas, Título 1, Generalidades, Letra B, N°4, las prestaciones médicas que otorga este Instituto son uniformes para todos los beneficiarios.  La elección que se hace respecto de un prestador u otro, se realiza en base a la capacidad de cada prestador, de entregar oportunamente las prestaciones médicas a los trabajadores y entregar los antecedentes del peritaje en plazo, de manera de cumplir con la normativa de la SUSESO de calificación en 30 días._x000a_2.- No existe una definición de este Instituto en relación a que los funcionarios del Servicio de Salud del Maule deban recibir las prestaciones médicas a través de ACHS._x000a_3.- Los prestadores del Instituto de Seguridad Laboral, disponibles para evaluaciones de puesto de trabajo en la Región del Maule son: Asociación Chilena de Seguridad (ACHS) y el Centro de Psicología Aplicada de la Universidad de Talca (CEPA)._x000a_4.- Los prestadores médicos, para tratamientos de las patologías de los trabajadores calificados como enfermedades profesionales y/o accidentes laborales en la Región del Maule son: Asociación Chilena de Seguridad; Centro de Psicología Aplicada de la Universidad de Talca y Clínica Lircay._x000a_5.- La elección del prestador médico se realiza en base a la capacidad que este tenga, de entregar oportunamente las prestaciones médicas requeridas. De todas maneras, si en algún momento se percibió alguna diferencia o discriminación en el trato hacia los funcionarios o trabajadores, esta se corregirá de inmediato._x000a_Esperando que nuestra respuesta sea aclaratoria y satisfactoria, con el objetivo de disipar las dudas manifestadas._x000a_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815"/>
    <x v="0"/>
  </r>
  <r>
    <s v="326626"/>
    <s v="Reclamos"/>
    <s v=""/>
    <s v="Marisol Villalobos M"/>
    <s v="29/08/2022 17:27:28"/>
    <x v="2"/>
    <s v="05/09/2022 12:43:30"/>
    <s v="Preparación y Entrega de Respuesta"/>
    <s v="0"/>
    <s v="6"/>
    <s v="Corridos"/>
    <s v="Marisol Del Carmen Villalobos Manquez"/>
    <s v="Etapa 3 de 3"/>
    <s v="10/09/2022"/>
    <x v="7"/>
    <s v="05/09/2022"/>
    <s v="29/08/2022"/>
    <s v="13.536.458-4"/>
    <s v=""/>
    <s v="Carmen diaz araya"/>
    <s v="Mujer"/>
    <s v="Región de Coquimbo"/>
    <s v="Punitaqui"/>
    <s v="carmen.diaza76@gmail.com"/>
    <s v="986467792"/>
    <s v="13.536.458-4"/>
    <s v=""/>
    <s v="Carmen diaz araya"/>
    <s v="Canal web"/>
    <s v="el motivo de mi reclamo es por que quiero saber por que no soy beneficiaria del bono aporte familiar permanente y por ende el bono de invierno , siendo que yo a diciembre del 2021 estaba autorizada la asignación familiar , ruego a ud una pronta respuesta !!!!!!!!"/>
    <s v="Correo Electrónico"/>
    <s v="carmen.diaza76@gmail.com"/>
    <s v=""/>
    <s v="986467792"/>
    <s v="CHILE"/>
    <s v="Entre 35 y 44"/>
    <s v="Media completa"/>
    <s v="Prestaciones económicas: Tiempo de otorgamiento de pensiones"/>
    <s v="Ley"/>
    <s v="Directo en el Organismo Administrador"/>
    <s v="No"/>
    <s v="Pensionado"/>
    <s v="Pensionado"/>
    <s v="Región de Coquimbo"/>
    <s v="NO"/>
    <s v="Se dará respuesta"/>
    <s v=""/>
    <s v="Finalizado con respuesta favorable"/>
    <s v="326626"/>
    <x v="0"/>
  </r>
  <r>
    <s v="312291"/>
    <s v="Reclamos"/>
    <s v=""/>
    <s v="Enrique Carrasco B"/>
    <s v="08/06/2022 13:11:10"/>
    <x v="8"/>
    <s v="22/06/2022 16:34:27"/>
    <s v="Preparación y Entrega de Respuesta"/>
    <s v="0"/>
    <s v="14"/>
    <s v="Corridos"/>
    <s v="Jose Luis Rojas Peralta"/>
    <s v="Etapa 3 de 3"/>
    <s v="20/06/2022"/>
    <x v="5"/>
    <s v="22/06/2022"/>
    <s v="08/06/2022"/>
    <s v="23.682.728-3"/>
    <s v=""/>
    <s v="Jessica margarita donoso castillo"/>
    <s v="Mujer"/>
    <s v="Región Metropolitana de Santiago"/>
    <s v="San Joaquín"/>
    <s v="jessidonosocastillo@gmail.com"/>
    <s v="955382301"/>
    <s v="23.682.728-3"/>
    <s v=""/>
    <s v="Jessica margarita donoso castillo"/>
    <s v="Otro"/>
    <s v="sufrí un accidente de trayecto el 1/1/2022, hasta el día 23 de mayo me atendieron en la ACHS debido a una lesión lumbosacra compleja, durante todos estos medes e tenido 6 diagnósticos diferente, por fin a fines de marzo al ver que no habían mejorías se me derivo con especialistas y se me realizaron exámenes complementarios en donde se percataron de que desde el día 1 cometieron un grabe error y que a causa de la caída que sufrí por la escalera del Metro, padezco una Neuropatía Periférica que comprime las raíces nerviosas Lumbosacras, manteniendo intacta la contusión Lumbosacra, sufrí 4 meses para que por fin me diagnosticaran correctamente y poder comenzar un tratamiento completo que me ayude a recuperarme y retomar mi vida y ahora me salen con que el ISL cancelo mi prestación medica desde Marzo, siendo que hasta el 23 de mayo me seguían atendiendo, POR UN DIAGNSTICO MIXTO, que se tiro al azar debido a que los profesionales que me atendieron en ese momento no tuvieron la competencia de indagar y estudiar mi caso a fondo, dejando eso a otros profesionales que si toman enserio su rol de medico, ya llevo 3 semanas con mi tratamiento detenido a causa de esta gran irresponsabilidad, e seguido cada conducto que me han solicitado desde el día 1 y no me han dado respuesta, nadie me a venido a ver ni a indagado mi estado, e mandado los informes médicos pero es como que no existiera nada luego del 11 de marzo, tomare las medidas legales que sean pertinentes por mi mi salud No es un juego, yo hasta antes del accidente no tenia molestia de ningún tipo, era una persona normal y ahora apenas puedo caminar,  los dolores son horribles y sin los medicamentos correctos hay días que son insoportables, el trauma que esto genera en mi familia y en mi pequeña hija nadie lo costea, por que ver a su mama llorar o gritar de dolor no es algo que un niño tenga que ver y esto es una grave negligencia de parte de ustedes de no indagar mas haya y de no actualizar sus datos, como puede ser que tengan un diagnostico erróneo de hace mas de 2 meses que se apelo en su debido momento y a la fecha no hay resultado ni nada, y no tengan registros del diagnostico final y real, exijo una solución  inmediata y de carácter urgente por que esta negligencia medica es Grave y no corresponde, yo mañana 9 de mayo debo retornar a trabajar por el fin de mi licencia y si no pago un bono particular nadie me atiende y que ago. reintegrarme como lo ice en marzo donde me volvieron a enviar a la Achs por que no podía ni moverme, debo ir nuevamente a sufrir para que me manden quien sabe a donde porque nadie responde, yo NO ESTOY DE ALTA MEDICA en el ultimo informe dice claramente que se interrumpe mi tratamiento por negligencia de ustedes y cualquier empeoramiento de mi lesión en este tiempo es en totalidad responsabilidad de ustedes."/>
    <s v="Correo Electrónico"/>
    <s v="jessidonosocastillo@gmail.com"/>
    <s v=""/>
    <s v="955382301"/>
    <s v="CHILE"/>
    <s v="Entre 25 y 34"/>
    <s v="Universitar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jessidonosocastillo@gmail.com"/>
    <s v=""/>
    <s v="Finalizado con respuesta favorable"/>
    <s v="312291"/>
    <x v="0"/>
  </r>
  <r>
    <s v="291820"/>
    <s v="Reclamos"/>
    <s v=""/>
    <s v="Felipe Jara A"/>
    <s v="24/05/2022 11:57:59"/>
    <x v="6"/>
    <s v="27/05/2022 09:57:42"/>
    <s v="Preparación y Entrega de Respuesta"/>
    <s v="0"/>
    <s v="2"/>
    <s v="Corridos"/>
    <s v="Maria Monserrat Moreno Calzada"/>
    <s v="Etapa 3 de 3"/>
    <s v="05/06/2022"/>
    <x v="6"/>
    <s v="27/05/2022"/>
    <s v="24/05/2022"/>
    <s v="17.155.982-0"/>
    <s v=""/>
    <s v="joao emmanuel caceres retamales"/>
    <s v="Hombre"/>
    <s v="Región del Maule"/>
    <s v="Curicó"/>
    <s v="joao.caceres4@gmail.com"/>
    <s v="962154301"/>
    <s v="17.155.982-0"/>
    <s v=""/>
    <s v="joao emmanuel caceres retamales"/>
    <s v="Canal web"/>
    <s v="hola buenos dias Señores del ISL _x000a__x000a_Quería hacer un reclamo por los pagos de mis licencias, quería saber si siempre cancelan desfasados los pagos de las licencias, por que  mi  primera licencia la cancelaron con un mes de retraso ._x000a_ A esto se debe mi reclamo yo soy una persona independiente vivo solo y arriendo y debo pagar las cuentas de mi casa y para comer si es haci podrían explicar para poder saber y ordenar mi dinero, si es haci su forma de pago espero que tengan un buen día."/>
    <s v="Correo Electrónico"/>
    <s v="joao.caceres4@gmail.com"/>
    <s v=""/>
    <s v="962154301"/>
    <s v="CHILE"/>
    <s v="Entre 25 y 34"/>
    <s v="Superior técnica completa"/>
    <s v="Prestaciones económicas: Cálculo de subsidios"/>
    <s v="Ley"/>
    <s v="Directo en el Organismo Administrador"/>
    <s v="No"/>
    <s v="Trabajador dependiente protegido"/>
    <s v="Trabajador dependiente protegido"/>
    <s v="Región del Maule"/>
    <s v="NO"/>
    <s v="CARTA respuestas Reclamo ID N° 291820."/>
    <s v="Estimado_x000a_Joao Cáceres Retamales_x000a_Presente_x000a_ _x000a_Junto con saludar, a través del presente se da respuesta a su reclamo N°291820, ingresado mediante nuestro formulario OIRS, referido a pago de licencias médicas._x000a_Este Instituto ha revisado su requerimiento, siendo posible informar mediante el presente lo siguiente: que se hizo el levantamiento del problema a Nivel Central de nuestro Instituto, exponiendo su problemática con el pago de sus dos licencias médicas:  69496198-3, del 14 de abril de 2022 y 70245906-0, del 14 de mayo de 2022, dándose prioridad y orden para cálculo inmediato._x000a_Por lo tanto, su dinero se encontrará depositado en su Cuenta Rut, a más tardar el día viernes 3 de junio del pres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1820"/>
    <x v="0"/>
  </r>
  <r>
    <s v="312301"/>
    <s v="Reclamos"/>
    <s v=""/>
    <s v="Enrique Carrasco B"/>
    <s v="08/06/2022 17:18:47"/>
    <x v="8"/>
    <s v="22/06/2022 15:50:04"/>
    <s v="Preparación y Entrega de Respuesta"/>
    <s v="0"/>
    <s v="13"/>
    <s v="Corridos"/>
    <s v="Jose Luis Rojas Peralta"/>
    <s v="Etapa 3 de 3"/>
    <s v="20/06/2022"/>
    <x v="5"/>
    <s v="22/06/2022"/>
    <s v="08/06/2022"/>
    <s v="15.447.706-3"/>
    <s v=""/>
    <s v="Luis Enrique Ulloa Alcaino"/>
    <s v="Hombre"/>
    <s v="Región Metropolitana de Santiago"/>
    <s v="Puente Alto"/>
    <s v="constructoragds@hotmail.com"/>
    <s v="990963548"/>
    <s v="15.447.706-3"/>
    <s v=""/>
    <s v="Luis Enrique Ulloa Alcaino"/>
    <s v="Canal Sucursal"/>
    <s v="Hoy 07 de junio, siendo las 12.17pm, me acerco a sucursal ubicada en teatinos 726, ya que el día martes 31 de mayo me presente solicitando el pago de indemnización dispuesta a pago según RENN 10753 AT, del 28/09/2020, por el Ser Arnaldo Labarra Palma, siendo atendido por Sra. Evelyn Tobar, la cual me indica que seré contactado por su jefatura entre los días miércoles o jueves, lo cual no ocurrió._x000a_Presentandome hoy, me indica que no hay ninguna jefatura que me pueda dar solución a mi reclamo. _x000a_Hago presente ese reclamo para solicitar asistencia de la Superintendencia de Seguridad Social, la cual dictaminó el día 13 de julio 2021 sobre el pago de la indemnización._x000a_He sido atendido en este reclamo por Srta Evelyn Zúñiga, atención sobre la cual la Sra Evelyn tobar  se para de puesto de trabajo y me indica a gritos que no me indicó fechas de contacto, desconozco porque, y me indica de la misma forma que seré contactado por el área jurídica en los plazos que ellos estimen, sin claridad e irrespetuosamente._x000a_Solicito con urgencia se contactado."/>
    <s v="Correo Electrónico"/>
    <s v="constructoragds@hotmail.com"/>
    <s v=""/>
    <s v="990963548"/>
    <s v="CHILE"/>
    <s v="Entre 35 y 44"/>
    <s v="Superior técnica completa"/>
    <s v="Prestaciones económicas: Tiempo de otorgamiento de indemnizaciones"/>
    <s v="Ley"/>
    <s v="Directo en el Organismo Administrador"/>
    <s v="No"/>
    <s v="Trabajador dependiente protegido"/>
    <s v="Trabajador dependiente protegido"/>
    <s v="Región Metropolitana de Santiago"/>
    <s v="NO"/>
    <s v="Respuesta Enviada por CRM constructoragds@hotmail.com"/>
    <s v=""/>
    <s v="Finalizado con respuesta favorable"/>
    <s v="312301"/>
    <x v="0"/>
  </r>
  <r>
    <s v="326637"/>
    <s v="Reclamos"/>
    <s v=""/>
    <s v="Marisol Villalobos M"/>
    <s v="30/08/2022 02:55:33"/>
    <x v="2"/>
    <s v="06/09/2022 15:48:15"/>
    <s v="Preparación y Entrega de Respuesta"/>
    <s v="0"/>
    <s v="7"/>
    <s v="Corridos"/>
    <s v="Marisol Del Carmen Villalobos Manquez"/>
    <s v="Etapa 3 de 3"/>
    <s v="11/09/2022"/>
    <x v="7"/>
    <s v="06/09/2022"/>
    <s v="30/08/2022"/>
    <s v="26.601.152-0"/>
    <s v=""/>
    <s v="Maryan Manzanilla"/>
    <s v="Mujer"/>
    <s v="Región de Coquimbo"/>
    <s v="Salamanca"/>
    <s v="gmanzanilla25@gmail.com"/>
    <s v="951375351"/>
    <s v="26.601.152-0"/>
    <s v=""/>
    <s v="Maryan Manzanilla"/>
    <s v="Canal web"/>
    <s v="Quería presentar un reclamo por unas licencias la cual no fueron pagadas con el monto correcto ya que fue mucho menos del cálculo, se envió el caso a revisión en el mes de junio y aún no hay respuesta del pago del retroactivo ni de las licencias pendientes por pagar, agradezco pronta respuesta ya que aún me encuentro de licencia y es mi único sustento económico"/>
    <s v="Correo Electrónico"/>
    <s v="gmanzanilla25@gmail.com"/>
    <s v=""/>
    <s v="951375351"/>
    <s v="VENEZUELA"/>
    <s v="Entre 25 y 34"/>
    <s v="Universitaria 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326637"/>
    <x v="0"/>
  </r>
  <r>
    <s v="291828"/>
    <s v="Reclamos"/>
    <s v=""/>
    <s v="Cesar Alfonso Palma Torres"/>
    <s v="24/05/2022 13:07:31"/>
    <x v="6"/>
    <s v="31/05/2022 15:59:15"/>
    <s v="Preparación y Entrega de Respuesta"/>
    <s v="0"/>
    <s v="7"/>
    <s v="Corridos"/>
    <s v="Cristian Chavez Liempi"/>
    <s v="Etapa 3 de 3"/>
    <s v="05/06/2022"/>
    <x v="6"/>
    <s v="31/05/2022"/>
    <s v="24/05/2022"/>
    <s v="9.203.192-6"/>
    <s v=""/>
    <s v="harna Quezada"/>
    <s v="Mujer"/>
    <s v="Región de La Araucanía"/>
    <s v="Temuco"/>
    <s v="harnaqueba@gmail.com"/>
    <s v="962769630"/>
    <s v="9.203.192-6"/>
    <s v=""/>
    <s v="harna Quezada"/>
    <s v="Canal Sucursal"/>
    <s v="REALIZO DIEP CON FECHA 10-03-2022, EN LA CUAL RECIBE PRIMERA ATENCIÓN EN LA CUAL NO REALIZARON NINGUN EXAMEN Y SIN NINGUN AVISO NO LE SIGUIERON REALIZANDO PRESTACIONES. _x000a_NO HA RECIBIDO RECA NI LLAMADO DE AVISO DE CORTE DE PRESTACIONES NI TIENE INFORMACIÓN AL RESPECTO PARA PODER APELAR. _x000a_NO SE REALIZA CITACION A ISL PARA EXPLICAR MOTIVO DE SU CALIFICACION COMÚN."/>
    <s v="Via Teléfonica"/>
    <s v="harnaqueba@gmail.com"/>
    <s v=""/>
    <s v="962769630"/>
    <s v="CHILE"/>
    <s v="Entre 55 y 64"/>
    <s v="Superior técnica completa"/>
    <s v="Calificación de accidentes y enfermedades profesionales"/>
    <s v="Ley"/>
    <s v="Directo en el Organismo Administrador"/>
    <s v="No"/>
    <s v="Trabajador dependiente protegido"/>
    <s v="Trabajador dependiente protegido"/>
    <s v="Región de La Araucanía"/>
    <s v="NO"/>
    <s v="Con fecha 27-05-2022, se genera propuesta de reclamo y se deriva a jefa de unidad de salud laboral para revisión y VB°._x000a_Con fecha 31-05-2022, se remite respuesta vía correo electrónico "/>
    <s v="Estimada_x000a_Harna Quezada_x000a_Presente_x000a_Junto con saludar, a través del presente se da respuesta a su reclamo N° 291828 ingresado mediante nuestro_x000a_formulario OIRS, referido a atenciones médicas y evaluación de enfermedad profesional._x000a_Este Instituto ha revisado su requerimiento, y vistas nuestras plataformas de información, es posible informar_x000a_mediante el presente lo siguiente:_x000a_1. Se procede a la recepción e ingreso de DIEP con fecha 14-03-2022, siendo derivada a prestador médico_x000a_para estudio clínico._x000a_2. Como antecedente adicional se presenta por parte de trabajadora examen ecotomografía de partes_x000a_blandas de segmento en estudio de Enfermedad, realizado con fecha 28-0-2022._x000a_3. Se procede a evaluación clínica por la Dra. Jindriska Lara, quien emite anamnesis correspondiente,_x000a_evidenciando lesión y diagnóstico respecto del estudio._x000a_4. Con los antecedentes anteriormente expuestos, se procede a la realización del estudio de puesto de_x000a_trabajo realizado en Hospital Dr. Hernán Henríquez Aravena de Temuco, lo cual, da término al proceso de_x000a_estudio._x000a_5. Con fecha 31-03-2022, mediante Resolución N° 1477701, la comisión médica evaluadora determina_x000a_que patología es de origen común, ya que, los antecedentes evaluados, no se logra corroborar la_x000a_presencia de riesgo en el puesto de trabajo en frecuencia, tiempo e intensidad suficiente para causar el_x000a_diagnóstico clínico._x000a_Visto lo anterior, indicamos a usted que, ante su reclamo, primeramente, señalar que se procedió al protocolo de_x000a_evaluación respectivo en tiempo y forma, lo anterior, de acuerdo a lo establecido en la normativa legal vigente._x000a_Informar que, no se realizaron exámenes, ya que los antecedentes clínicos presentados (ecotomografía), indicaba_x000a_el diagnóstico médico padecido por el trabajador, lo cual, fue reafirmado en evaluación médica._x000a_Referente a notificación de Resolución, esta fue realizada mediante carta certificada, siendo realizado el despacho_x000a_con fecha 05-04-2022, procedimiento instruido por la Superintendencia de Seguridad Social, quien, a su vez, no_x000a_instruye a las mutualidades ni organismos administradores, citar a los/as trabajadores/as para fundamentar_x000a_motivo de calificación._x000a_Respecto de cese de atenciones, se consultó con encargada en la materia, quien señala que con fecha 01-04-2022,_x000a_se procede a la notificación del cese de atenciones, señalando que en su momento teléfono se indicaba como no_x000a_disponible._x000a_Señalar que, en caso de una disconformidad respecto de lo resuelto por este Instituto, por sus derechos habientes,_x000a_puede realizar apelación a la Superintendencia de Seguridad Social www.suseso.cl_x000a_Importante informar que, en caso de requerir sus antecedentes clínicos del proceso y estudio de puesto de trabajo,_x000a_estos pueden realizarlos a través de la ley de transparencia https://www.portaltransparencia.cl/PortalPdT/ingresosai-v2?idOrg=1031_x000a_31/5/22, 15:40 Correo de Instituto de Seguridad Laboral - OIRS N° 291828_x000a_https://mail.google.com/mail/u/1/?ik=e1ca129bec&amp;view=pt&amp;search=all&amp;permthid=thread-a%3Ar-51631"/>
    <s v="Finalizado con respuesta favorable"/>
    <s v="291828"/>
    <x v="0"/>
  </r>
  <r>
    <s v="324596"/>
    <s v="Reclamos"/>
    <s v=""/>
    <s v="Felipe Jara A"/>
    <s v="25/07/2022 08:19:33"/>
    <x v="1"/>
    <s v="26/07/2022 15:48:05"/>
    <s v="Preparación y Entrega de Respuesta"/>
    <s v="0"/>
    <s v="1"/>
    <s v="Corridos"/>
    <s v="Maria Monserrat Moreno Calzada"/>
    <s v="Etapa 3 de 3"/>
    <s v="06/08/2022"/>
    <x v="1"/>
    <s v="26/07/2022"/>
    <s v="25/07/2022"/>
    <s v="18.967.548-8"/>
    <s v=""/>
    <s v="Daniela Inostroza"/>
    <s v="Mujer"/>
    <s v="Región del Maule"/>
    <s v="Talca"/>
    <s v="danielaalejandrareyes@hotmail.com"/>
    <s v="977448508"/>
    <s v="18.967.548-8"/>
    <s v=""/>
    <s v="Daniela Inostroza"/>
    <s v="Canal web"/>
    <s v="Tengo una licencia médica desde los primeros días de junio la cual aún no se me paga y por la cual he agotado todos los medios para saber fecha de pago y aún no me entregan fecha, sólo me dicen que se encuentra en cálculo de pago, por favor solicito información clara de fecha de pago y pronto deposito"/>
    <s v="Correo Electrónico"/>
    <s v="danielaalejandrareyes@hotmail.com"/>
    <s v=""/>
    <s v="977448508"/>
    <s v=""/>
    <s v=""/>
    <s v=""/>
    <s v="Prestaciones económicas: Cálculo de subsidios"/>
    <s v="Ley"/>
    <s v="Directo en el Organismo Administrador"/>
    <s v="No"/>
    <s v="Trabajador dependiente protegido"/>
    <s v="Trabajador dependiente protegido"/>
    <s v="Región del Maule"/>
    <s v="NO"/>
    <s v="CARTA RESPUESTA A RECLAMO ID N° 324596."/>
    <s v="Estimada_x000a_Daniela Inostroza_x000a_Presente_x000a_ _x000a_Junto con saludar, a través del presente se da respuesta a su reclamo N°324596, ingresado mediante nuestro formulario OIRS, referido a espera por pago de licencia médica._x000a_Este Instituto ha revisado su requerimiento, siendo posible informar mediante el presente lo siguiente:  Se ha realizado consulta a Nivel Central de nuestro Instituto, a fin de apurar el cálculo de su licencia médica N° 10855052-K, recibiendo respuesta que el día de hoy ha sido gestionado el cálculo, por lo tanto su pago se encontrará disponible en su Cuenta Rut a más tardar el día 3 de agosto del pres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596"/>
    <x v="0"/>
  </r>
  <r>
    <s v="326646"/>
    <s v="Reclamos"/>
    <s v=""/>
    <s v="PATRICIA ANGELICA ACUñA BARRIGA"/>
    <s v="30/08/2022 10:54:40"/>
    <x v="2"/>
    <s v="15/09/2022 10:55:58"/>
    <s v="Preparación y Entrega de Respuesta"/>
    <s v="0"/>
    <s v="15"/>
    <s v="Corridos"/>
    <s v="Patricia Angelica Acuña Barriga"/>
    <s v="Etapa 3 de 3"/>
    <s v="11/09/2022"/>
    <x v="7"/>
    <s v="15/09/2022"/>
    <s v="30/08/2022"/>
    <s v="17.571.945-8"/>
    <s v=""/>
    <s v="JOSE MANUEL PACHECO GALLEGOS"/>
    <s v="Hombre"/>
    <s v="Región del Biobío"/>
    <s v="Concepción"/>
    <s v="jpachecogallegos@gmail.com"/>
    <s v="984005193"/>
    <s v="17.571.945-8"/>
    <s v=""/>
    <s v="JOSE MANUEL PACHECO GALLEGOS"/>
    <s v="Canal web"/>
    <s v="SOLICITO SE VEA CON URGENCIA EL TEMA DE MI PRÓTESIS DEL BRAZO IZQUIERDO, DEBIDO A QUE HE TENIDO QUE IR EN VARIAS OCASIONES A SANTIAGO AL HOSPITAL DEL TRABAJADOR, ME DERIVAN PARA SER EVALUADO CON PROTEX (AL MENOS EN 4 OCASIONES) Y ME DAN TIEMPOS DE ESPERA DE AL MENOS 6 MESES SIN TENER RESPUESTA O RETROALIMENTACIÓN DE MI CASO. A LA FECHA SIGO ESPERANDO POR LA SOLUCIÓN DEFINITIVA PARA MI PRÓTESIS, MI ÚLTIMO CONTROL MÉDICO EN RELACIÓN A ÉSTE TEMA EN HOSPITAL DEL TRABAJADOR EN SANTIAGO FUE EL 17-06-2022, SIN RESPUESTA A LA FECHA DE PARTE DE ACHS Y SÓLO DESDE PROTEX SE COMUNICARON CONMIGO PARA INDICAR QUE NO HABÍA PRÓTESIS DE ACUERDO A LO SOLICITADO POR MÉDICO Ó INSUMOS"/>
    <s v="Correo Electrónico"/>
    <s v="jpachecogallegos@gmail.com"/>
    <s v=""/>
    <s v="984005193"/>
    <s v="CHILE"/>
    <s v="Entre 25 y 34"/>
    <s v="Universitaria completa"/>
    <s v="Prestaciones médicas: Tiempos de espera"/>
    <s v="Ley"/>
    <s v="Directo en el Organismo Administrador"/>
    <s v="Si"/>
    <s v="Pensionado"/>
    <s v="Pensionado"/>
    <s v="Región del Biobío"/>
    <s v="SI"/>
    <s v="Con fecha de hoy 15/09 se cierra caso y se sube respaldo a CRM."/>
    <s v=""/>
    <s v="Finalizado con respuesta favorable"/>
    <s v="326646"/>
    <x v="0"/>
  </r>
  <r>
    <s v="326647"/>
    <s v="Reclamos"/>
    <s v=""/>
    <s v="Enrique Carrasco B"/>
    <s v="30/08/2022 11:02:33"/>
    <x v="2"/>
    <s v="06/09/2022 16:30:01"/>
    <s v="Preparación y Entrega de Respuesta"/>
    <s v="0"/>
    <s v="7"/>
    <s v="Corridos"/>
    <s v="Jose Luis Rojas Peralta"/>
    <s v="Etapa 3 de 3"/>
    <s v="11/09/2022"/>
    <x v="7"/>
    <s v="06/09/2022"/>
    <s v="30/08/2022"/>
    <s v=""/>
    <s v="116287935"/>
    <s v="LUIS SAN MARTIN"/>
    <s v="Hombre"/>
    <s v="Región Metropolitana de Santiago"/>
    <s v="Lampa"/>
    <s v="lfsanmartinpulgar@gmail.com"/>
    <s v="956454480"/>
    <s v=""/>
    <s v="19160191k"/>
    <s v="valentina san martin"/>
    <s v="Canal web"/>
    <s v="Valentina asistió a INSTITUTO TRAUMATOLOGICO por atención de urgencia por accidente de trabajo, lo cual mencionó al señor Yañez quien hizo el ingreso, pero este desconoció que este centro asistencial forma parte del sistema de prestadores y por lo que nos estamos dando cuenta NO CONOCE EL PROCEDIMIENTO y ante esto la ingresó como atención normal imposibilitando hacer uso de sus prestaciones como trabajador._x000a_Yo, su jefe directo me comuniqué con central telefónica del Instituto Traumatológico quienes tampoco están al tanto de que existe el ISL ._x000a_este desconocimiento en los procedimientos solo afecta a los trabajadores que aparte de sufrir un accidente deben lidiar con la falta de preparación y conocimientos de los encargados de ingreso a los sistemas de atención publica de salud._x000a__x000a_Espero que el ISL se haga cargo de capacitar al personal de servicos publicos adscritos al sistema de prestadores en cuanto a los procedimientos._x000a__x000a_Quedo a la espera de una rsuesta y solucion al caso"/>
    <s v="Correo Electrónico"/>
    <s v="lfsanmartinpulgar@gmail.com"/>
    <s v=""/>
    <s v="956454480"/>
    <s v="CHILE"/>
    <s v="Entre 45 y 54"/>
    <s v="Universitaria incompleta"/>
    <s v="Prestaciones médicas: Atención hospitalaria"/>
    <s v="Ley"/>
    <s v="Directo en el Organismo Administrador"/>
    <s v="No"/>
    <s v="otro"/>
    <s v="Trabajador dependiente protegido"/>
    <s v="Región Metropolitana de Santiago"/>
    <s v="NO"/>
    <s v="Respuesta enviada por CRM al correo lfsanmartinpulgar@gmail.com"/>
    <s v=""/>
    <s v="Finalizado con respuesta favorable"/>
    <s v="326647"/>
    <x v="0"/>
  </r>
  <r>
    <s v="289778"/>
    <s v="Reclamos"/>
    <s v=""/>
    <s v="Enrique Carrasco B"/>
    <s v="17/03/2022 10:14:35"/>
    <x v="7"/>
    <s v="18/03/2022 13:07:52"/>
    <s v="Preparación y Entrega de Respuesta"/>
    <s v="0"/>
    <s v="1"/>
    <s v="Corridos"/>
    <s v="Rodrigo Perez Flores"/>
    <s v="Etapa 3 de 3"/>
    <s v="29/03/2022"/>
    <x v="9"/>
    <s v="18/03/2022"/>
    <s v="17/03/2022"/>
    <s v="18.309.323-1"/>
    <s v=""/>
    <s v="GLORIA HERMOSILLA ALCAMAN"/>
    <s v="Mujer"/>
    <s v="Región Metropolitana de Santiago"/>
    <s v="San Bernardo"/>
    <s v="ghermosillaa@gmail.com"/>
    <s v="995597406"/>
    <s v="13.035.554-4"/>
    <s v=""/>
    <s v="PAULO CESAR DIAZ CARRASCO"/>
    <s v="Otro"/>
    <s v="Paulo tuvo un accidente laboral 20 de noviembre 2021, doctora de mutual indica que no puede seguir atendiendo porque no corresponde al problema que esta teniendo en su salud, indica que es presistente sinembargo mas de 30 años no presentaba los sintomas, y debido al trabajo mal comido y mal dormido esta presentando el problema de salud que actualmente. Mi opinión no corresponde y neceito ayuda para poder resolver esta situación debido al esfuerzo laboral y dedicación se enfermo."/>
    <s v="Correo Electrónico"/>
    <s v="ghermosillaa@gmail.com"/>
    <s v=""/>
    <s v="995597406"/>
    <s v="CHILE"/>
    <s v="Entre 45 y 54"/>
    <s v="Media completa"/>
    <s v="Prestaciones médicas: Atención ambulatoria"/>
    <s v="Ley"/>
    <s v="Directo en el Organismo Administrador"/>
    <s v="No"/>
    <s v="otro"/>
    <s v="Trabajador dependiente protegido"/>
    <s v="Región Metropolitana de Santiago"/>
    <s v="NO"/>
    <s v="caso corresponde a mutual"/>
    <s v=""/>
    <s v="Finalizado con respuesta desfavorable"/>
    <s v="289778"/>
    <x v="0"/>
  </r>
  <r>
    <s v="324594"/>
    <s v="Reclamos"/>
    <s v=""/>
    <s v="Enrique Carrasco B"/>
    <s v="23/07/2022 20:12:26"/>
    <x v="1"/>
    <s v="28/07/2022 17:14:47"/>
    <s v="Preparación y Entrega de Respuesta"/>
    <s v="0"/>
    <s v="4"/>
    <s v="Corridos"/>
    <s v="Jose Luis Rojas Peralta"/>
    <s v="Etapa 3 de 3"/>
    <s v="04/08/2022"/>
    <x v="1"/>
    <s v="28/07/2022"/>
    <s v="23/07/2022"/>
    <s v=""/>
    <s v="136914006"/>
    <s v="Gema Jollares Ortega"/>
    <s v="Mujer"/>
    <s v="Región Metropolitana de Santiago"/>
    <s v="Estación Central"/>
    <s v="gemajollares@gmail.com"/>
    <s v="920508030"/>
    <s v="13.691.400-6"/>
    <s v=""/>
    <s v="Gema Jollares Ortega"/>
    <s v="Canal web"/>
    <s v="Soy teleoperadora y digitadora de la empresa hace alrededor de un mes empece con fuertes dolores en mis manos los que se han agudizado con el tiempo tengo una posible enfermedad laboral la cual fue informada en varias oportunidades a mi jefatura, en ninguno de estos avisos me enviaron a ISL por atención medica. hasta el  momento me tenido que retirar en una oportunidad y faltar en otra ocasión por la misma razón, solicite información de lugar de afiliación para atención mediante correo electrónico  sin respuesta"/>
    <s v="Correo Electrónico"/>
    <s v="gemajollares@gmail.com"/>
    <s v=""/>
    <s v="920508030"/>
    <s v="CHILE"/>
    <s v="Entre 35 y 44"/>
    <s v="Superior técnica completa"/>
    <s v="Prestaciones médicas: Atención ambulatoria"/>
    <s v="Ley"/>
    <s v="Directo en el Organismo Administrador"/>
    <s v="No"/>
    <s v="Trabajador dependiente protegido"/>
    <s v="Trabajador dependiente protegido"/>
    <s v="Región Metropolitana de Santiago"/>
    <s v="NO"/>
    <s v="Respuesta enviada por CRM al correo gemajollares@gmail.com"/>
    <s v=""/>
    <s v="Finalizado con respuesta favorable"/>
    <s v="324594"/>
    <x v="0"/>
  </r>
  <r>
    <s v="289779"/>
    <s v="Reclamos"/>
    <s v=""/>
    <s v="Laura Rojas Cerda"/>
    <s v="17/03/2022 10:33:46"/>
    <x v="7"/>
    <s v="30/03/2022 12:11:25"/>
    <s v="Preparación y Entrega de Respuesta"/>
    <s v="0"/>
    <s v="13"/>
    <s v="Corridos"/>
    <s v="Laura Gabriela Rojas Cerda"/>
    <s v="Etapa 3 de 3"/>
    <s v="29/03/2022"/>
    <x v="9"/>
    <s v="30/03/2022"/>
    <s v="17/03/2022"/>
    <s v="12.498.585-4"/>
    <s v=""/>
    <s v="LORENA SANDOVAL HERNANDEZ"/>
    <s v="Mujer"/>
    <s v="Región de Valparaíso"/>
    <s v="Viña del Mar"/>
    <s v="lorenasandovalh@gmail.com"/>
    <s v="986831067"/>
    <s v="12.498.585-4"/>
    <s v=""/>
    <s v="LORENA SANDOVAL HERNANDEZ"/>
    <s v="Canal web"/>
    <s v="RECLAMO QUE LICENCIA MEDICA POR ACCIDENTE DE TRAYECTO N-59787312 DEL 31 ENERO 2022 AUN SE ENCUENTRA EN TRAMITACION, TIEMPO MAS QUE PRUDENTE PARA LA GESTION INTERNA, EL QUE NO TENGA  PAGO HASTA AHORA 17 MZO ME PERJUDICA. NECESITO EL PAGO A LA BREVEDAD"/>
    <s v="Correo Electrónico"/>
    <s v="lorenasandovalh@gmail.com"/>
    <s v=""/>
    <s v="986831067"/>
    <s v="CHILE"/>
    <s v="Entre 45 y 54"/>
    <s v="No responde"/>
    <s v="Prestaciones económicas: Cálculo de subsidios"/>
    <s v="Ley"/>
    <s v="Directo en el Organismo Administrador"/>
    <s v="No"/>
    <s v="Trabajador dependiente protegido"/>
    <s v="Trabajador dependiente protegido"/>
    <s v="Región de Valparaíso"/>
    <s v="NO"/>
    <s v="Se consulta SLME"/>
    <s v="ID DE RECLAMO: 289779_x000a_FECHA RESPUESTA: 30-03-2022_x000a__x000a_Estimada_x000a_Sra. Lorena Sandoval Hernández_x000a_Presente_x000a_ Junto con saludar, a través del presente se da respuesta a su reclamo N° 289779 ingresado mediante nuestro formulario OIRS, referido a la demora en el pago de lm 2-59787312._x000a_Este Instituto ha revisado su requerimiento, siendo posible informar mediante el presente lo siguiente: la licencia consultada se encuentra gestionada a la espera de ser aprobada._x000a_Visto lo anterior, informamos que según los plazos establecidos por nuestra contraloría médica el pago de su licencia estaría disponible a fines de la primera semana de abri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89779"/>
    <x v="0"/>
  </r>
  <r>
    <s v="312313"/>
    <s v="Reclamos"/>
    <s v=""/>
    <s v="Claudia Maria Barrientos Diaz"/>
    <s v="09/06/2022 10:57:27"/>
    <x v="8"/>
    <s v="04/07/2022 17:03:13"/>
    <s v="Preparación y Entrega de Respuesta"/>
    <s v="0"/>
    <s v="25"/>
    <s v="Corridos"/>
    <s v="Cristian Chavez Liempi"/>
    <s v="Etapa 3 de 3"/>
    <s v="21/06/2022"/>
    <x v="1"/>
    <s v="04/07/2022"/>
    <s v="09/06/2022"/>
    <s v="17.802.006-4"/>
    <s v=""/>
    <s v="CAROLINA RIFFO ISLA"/>
    <s v="Mujer"/>
    <s v="Región de La Araucanía"/>
    <s v="Temuco"/>
    <s v="carorifff@gmail.com"/>
    <s v="985301582"/>
    <s v="17.802.006-4"/>
    <s v=""/>
    <s v="CAROLINA RIFFO ISLA"/>
    <s v="Canal web"/>
    <s v="soy funcionaria del HHHA, sufrí accidente de trabajo el día 30 de enero 2020, reconocido según RECA como accidente de trabajo. Desde la fecha de ocurrido el accidente, me he mantenido con síntomatologia de stres y post trauma. Actualmente me mantengo lábil emocionalmente, con angustia, crisis de ansiedad, trastorno del sueño, pesadilla recurrente que se relacionan al suceso. A la fecha me encuentro con necesidad urgente de tener un control medico, realice solicitud de reingreso de prestaciones medicas señalando mi síntomatologia, que fue enviado por la unidad de prevención del HHHA el dia 27 de Mayo del 2022. Transcurridos 13 días, y en respuesta al 3° correo consultando por el estado de mi solicitud, ayer recién me respondieron que verían mis antecedentes y se evaluaría el reingreso, lo que refleja que aun ni siquiera habían revisado mi caso. Por lo anterior, quisiera presentar este reclamo, dado que considero que pasados 14 días por lo menos, ya debería tener una respuesta a mi solicitud. _x000a_Solicito responder mi solicitud e informarme por este medio, el plazo legal de ISL para dar respuesta a las solicitudes de reingreso.-"/>
    <s v="Correo Electrónico"/>
    <s v="carorifff@gmail.com"/>
    <s v=""/>
    <s v="985301582"/>
    <s v="CHILE"/>
    <s v="Entre 25 y 34"/>
    <s v="Superior técnica completa"/>
    <s v="Prestaciones médicas: Tiempos de espera"/>
    <s v="Ley"/>
    <s v="Directo en el Organismo Administrador"/>
    <s v="Si"/>
    <s v="Trabajador dependiente protegido"/>
    <s v="Trabajador dependiente protegido"/>
    <s v="Región de La Araucanía"/>
    <s v="SI"/>
    <s v="Se genera respuesta 23-06-2022 a espera de observaciones de Salud Laboral_x000a_Con fecha 04-07-2022, se da VB° a Reclamo_x000a_Con fecha 04-07-2022, se da respuesta a usuario vía correo electrónico. _x000a_"/>
    <s v="Estimada_x000a__x000a_CAROLINA NICOLE RIFFO ISLA_x000a__x000a_Presente_x000a__x000a_Junto con saludar, a través del presente se da respuesta a su reclamo N° 312313 ingresado mediante nuestro formulario OIRS, referido a gestión clínica con prestador médico._x000a__x000a_Este Instituto ha revisado su requerimiento, siendo posible informar mediante el presente lo siguiente:_x000a__x000a_De acuerdo de requerimiento de reingreso, la unidad de Salud Laboral, informa que efectivamente se generó un retraso en la revisión de solicitud, lo anterior, dada la alta demanda respecto de seguimiento de pacientes, de lo cual, lamentamos el impasse._x000a__x000a_ _x000a__x000a_Por lo anterior, situación fue subsanada, entendiendo que se asigna hora medica con fecha 13-06-2022, la cual, no fue posible realizar por situación de fuerza mayor, siendo reasignado un nuevo control para el día 23-06 A LAS 16:00, el cual, fue confirmado por usted. -_x000a__x000a_ 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
    <s v="Finalizado con respuesta desfavorable"/>
    <s v="312313"/>
    <x v="0"/>
  </r>
  <r>
    <s v="324613"/>
    <s v="Reclamos"/>
    <s v=""/>
    <s v="Maria Diaz B"/>
    <s v="25/07/2022 09:56:22"/>
    <x v="1"/>
    <s v="02/08/2022 16:27:06"/>
    <s v="Preparación y Entrega de Respuesta"/>
    <s v="0"/>
    <s v="8"/>
    <s v="Corridos"/>
    <s v="Elizabeth Otilia Tapia Valdes"/>
    <s v="Etapa 3 de 3"/>
    <s v="06/08/2022"/>
    <x v="2"/>
    <s v="02/08/2022"/>
    <s v="25/07/2022"/>
    <s v="15.526.699-6"/>
    <s v=""/>
    <s v="Fredy Vera Quero"/>
    <s v="Hombre"/>
    <s v="Región del Libertador Gral. Bernardo O'Higgins"/>
    <s v="Rengo"/>
    <s v="fredy.vera@gmail.com"/>
    <s v="956347686"/>
    <s v="15.526.699-6"/>
    <s v=""/>
    <s v="Fredy Vera Quero"/>
    <s v="Canal web"/>
    <s v="50 minutos en sucursal virtual para solicitar un certificado de afiliación, pero no contestaron, luego llamo al teléfono de atención para solicitar lo mismo y me dicen que lo descargue de previred, encuentro inaceptable que los dueños del servicio no sean capaces de emitir un simple certificado."/>
    <s v="Correo Electrónico"/>
    <s v="fredy.vera@gmail.com"/>
    <s v=""/>
    <s v="956347686"/>
    <s v="CHILE"/>
    <s v="Entre 35 y 44"/>
    <s v="Postgrado"/>
    <s v="Afiliación o adhesión"/>
    <s v="Ley"/>
    <s v="Directo en el Organismo Administrador"/>
    <s v="No"/>
    <s v="Empresa adherente o afiliada"/>
    <s v="Empresa adherente o afiliada"/>
    <s v="Región del Libertador Gral. Bernardo O'Higgins"/>
    <s v="NO"/>
    <s v="Se entrega respuesta con fecha 02-08-2022"/>
    <s v=""/>
    <s v="Finalizado con respuesta favorable"/>
    <s v="324613"/>
    <x v="0"/>
  </r>
  <r>
    <s v="289792"/>
    <s v="Reclamos"/>
    <s v=""/>
    <s v="PATRICIA ANGELICA ACUñA BARRIGA"/>
    <s v="17/03/2022 15:49:43"/>
    <x v="7"/>
    <s v="28/03/2022 11:22:30"/>
    <s v="Preparación y Entrega de Respuesta"/>
    <s v="0"/>
    <s v="10"/>
    <s v="Corridos"/>
    <s v="Patricia Angelica Acuña Barriga"/>
    <s v="Etapa 3 de 3"/>
    <s v="29/03/2022"/>
    <x v="9"/>
    <s v="28/03/2022"/>
    <s v="17/03/2022"/>
    <s v="11.239.117-7"/>
    <s v=""/>
    <s v="Rodrigo Fierro Lefmo"/>
    <s v="Hombre"/>
    <s v="Región del Biobío"/>
    <s v="Florida"/>
    <s v="maryan.cc7@gmail.com"/>
    <s v="961734464"/>
    <s v="11.239.117-7"/>
    <s v=""/>
    <s v="Rodrigo Fierro Lefmo"/>
    <s v="Canal web"/>
    <s v="Al Pago de Mi Licencia"/>
    <s v="Correo Electrónico"/>
    <s v="maryan.cc7@gmail.com"/>
    <s v=""/>
    <s v="961734464"/>
    <s v="CHILE"/>
    <s v="Entre 55 y 64"/>
    <s v="Media incompleta"/>
    <s v="Prestaciones económicas: Tiempo de otorgamiento de subsidios"/>
    <s v="Ley"/>
    <s v="Directo en el Organismo Administrador"/>
    <s v="No"/>
    <s v="Trabajador dependiente protegido"/>
    <s v="Trabajador dependiente protegido"/>
    <s v="Región del Biobío"/>
    <s v="NO"/>
    <s v="Se cierra caso ID 289792 con fecha 28 marzo y se sube respaldo Carta CRM."/>
    <s v=""/>
    <s v="Finalizado con respuesta favorable"/>
    <s v="289792"/>
    <x v="0"/>
  </r>
  <r>
    <s v="291852"/>
    <s v="Reclamos"/>
    <s v=""/>
    <s v="Laura Rojas Cerda"/>
    <s v="24/05/2022 19:46:24"/>
    <x v="6"/>
    <s v="31/05/2022 17:24:29"/>
    <s v="Preparación y Entrega de Respuesta"/>
    <s v="0"/>
    <s v="6"/>
    <s v="Corridos"/>
    <s v="Laura Gabriela Rojas Cerda"/>
    <s v="Etapa 3 de 3"/>
    <s v="05/06/2022"/>
    <x v="6"/>
    <s v="31/05/2022"/>
    <s v="24/05/2022"/>
    <s v="10.634.244-K"/>
    <s v=""/>
    <s v="Lorena Arroyo Sepulveda"/>
    <s v="Mujer"/>
    <s v="Región de Valparaíso"/>
    <s v="Viña del Mar"/>
    <s v="sepulvedaarroyoa@gmail.com"/>
    <s v="979920389"/>
    <s v="24.350.154-7"/>
    <s v=""/>
    <s v="Josefa Navarro Arroyo"/>
    <s v="Canal web"/>
    <s v="Mi hija es beneficiaria de seguro de cesantía de su padre fallecido el 29 de agosto de 2020 y aún no se me cancela. Por otro lado no me pagan el familiar que también debería estar automáticamente posteriormente a la muerte mi pareja."/>
    <s v="Correo Electrónico"/>
    <s v="sepulvedaarroyoa@gmail.com"/>
    <s v=""/>
    <s v="979920389"/>
    <s v=""/>
    <s v=""/>
    <s v=""/>
    <s v="Otros"/>
    <s v="Extra Ley"/>
    <s v="Directo en el Organismo Administrador"/>
    <s v="No"/>
    <s v="Trabajador no protegido"/>
    <s v="Trabajador no protegido"/>
    <s v="Región de Valparaíso"/>
    <s v="NO"/>
    <s v="Se ingresa reclamo en oirs de Chile Atiende"/>
    <s v="ID DE RECLAMO: 291852_x000a_FECHA RESPUESTA: 31-05-2022_x000a__x000a_Estimada_x000a_Sra Lorena Arroyo Sepúlveda_x000a_Presente_x000a_ Junto con saludar, a través del presente se da respuesta a su reclamo N° 291852 ingresado mediante nuestro formulario OIRS, referido al no pago del seguro de cesantía del padre fallecido de su hija. _x000a_Este Instituto ha revisado su requerimiento, siendo posible informar mediante el presente lo siguiente: se verifica en nuestro sistema que el RUT que nos indica no se encuentra afiliado a ISL._x000a_Visto lo anterior, informamos a usted que posterior a establecer comunicación vía correo con usted, se verifica que corresponde a un reclamo dirigido a Chile Atiende, por lo cual se ingresó la consulta en dicho servicio con el siguiente número de seguimiento CAS-19122607-X4P3B5.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desfavorable"/>
    <s v="291852"/>
    <x v="2"/>
  </r>
  <r>
    <s v="312332"/>
    <s v="Reclamos"/>
    <s v=""/>
    <s v="Felipe Jara A"/>
    <s v="09/06/2022 12:56:39"/>
    <x v="8"/>
    <s v="17/06/2022 11:33:17"/>
    <s v="Preparación y Entrega de Respuesta"/>
    <s v="0"/>
    <s v="7"/>
    <s v="Corridos"/>
    <s v="Maria Monserrat Moreno Calzada"/>
    <s v="Etapa 3 de 3"/>
    <s v="21/06/2022"/>
    <x v="5"/>
    <s v="17/06/2022"/>
    <s v="09/06/2022"/>
    <s v="17.882.444-9"/>
    <s v=""/>
    <s v="CONSTANZA GONZALEZ NUÑEZ"/>
    <s v="Mujer"/>
    <s v="Región del Maule"/>
    <s v="Curicó"/>
    <s v="coni.n.gonzalez@gmail.com"/>
    <s v="964380089"/>
    <s v="17.882.444-9"/>
    <s v=""/>
    <s v="CONSTANZA GONZALEZ NUÑEZ"/>
    <s v="Canal correo físico/postal"/>
    <s v="El miércoles 01/06/2022 tuve control en Achs Talca con el traumatólogo Dr. Juan Enrique Salas, quien fue súper déspota en su atención, quien en su momento me dice que estoy de alta médica y que lo que quedaba era lesión de partes blandas. A lo cual le exijo que me derive a especialista antes de firmarle su hoja de atención, ya que él solo quería mi firma y que viniera a mi mutualidad ISL para que Uds. Vieran que hacían conmigo. Considero que a nadie se merece una atención médica así, por algo son profesionales y Uds. Están pagando mis gastos médicos"/>
    <s v="Correo Electrónico"/>
    <s v="coni.n.gonzalez@gmail.com"/>
    <s v=""/>
    <s v="964380089"/>
    <s v="CHILE"/>
    <s v="Entre 25 y 34"/>
    <s v="Superior técnica completa"/>
    <s v="Prestaciones médicas: Atención de urgencia"/>
    <s v="Ley"/>
    <s v="Directo en el Organismo Administrador"/>
    <s v="No"/>
    <s v="Trabajador dependiente protegido"/>
    <s v="Trabajador dependiente protegido"/>
    <s v="Región del Maule"/>
    <s v="NO"/>
    <s v="CARTA RESPUESTA RECLAMO ID N° 312332."/>
    <s v="Estimada_x000a_Constanza González Núñez_x000a_Presente_x000a__x000a__x000a_Junto con saludar, a través del presente se da respuesta a su reclamo N°312332 ingresado mediante nuestro formulario OIRS, referido a mala atención de médico en ACHS de Talca._x000a_Este Instituto ha revisado su requerimiento, siendo posible informar mediante el presente lo siguiente:  Se ha tomado contacto con prestador médico en convenio ACHS, con la finalidad de informar su situación referente a la mala atención del Traumatólogo Dr. Juan Enrique Salas en control médico de fecha 01/06/2022._x000a_En primer lugar, nos informan que el  Dr. Salas es subespecialista de tobillo y pie y que no han recibido queja por pare de algún paciente._x000a_Por otra parte, señalan que, si sus especialistas indican que el paciente debe irse de alta, es porque se encuentra en condiciones clínicas para su alta._x000a_Finalmente, se indica que el médico tratante sí acogió su solicitud y generó evaluación por fisiatra para el día 09/06/2022 con Dra. Peters en Curicó._x000a_Nuestro Instituto como organismo administrador de la Ley 16.744, concuerda con las acciones realizadas por nuestro Prestador Médico en convenio y velamos porque todo tratamiento de nuestros pacientes se cumpl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12332"/>
    <x v="0"/>
  </r>
  <r>
    <s v="291854"/>
    <s v="Reclamos"/>
    <s v=""/>
    <s v="Milena Barria V"/>
    <s v="24/05/2022 21:45:43"/>
    <x v="6"/>
    <s v="08/06/2022 09:51:29"/>
    <s v="Preparación y Entrega de Respuesta"/>
    <s v="0"/>
    <s v="14"/>
    <s v="Corridos"/>
    <s v="Milena Barria Valenzuela"/>
    <s v="Etapa 3 de 3"/>
    <s v="05/06/2022"/>
    <x v="5"/>
    <s v="08/06/2022"/>
    <s v="24/05/2022"/>
    <s v="16.159.925-5"/>
    <s v=""/>
    <s v="Pablo Elías Ulloa Cuevas"/>
    <s v="Hombre"/>
    <s v="Región de Los Ríos"/>
    <s v="Valdivia"/>
    <s v="pabloeliasulloacuevas@gmail.com"/>
    <s v="938730749"/>
    <s v="16.159.925-5"/>
    <s v=""/>
    <s v="Pablo Elías Ulloa Cuevas"/>
    <s v="Canal web"/>
    <s v="Quisiera reclamar frente ala burocracia ejercen a la hora de solicitar la ayuda técnica solicitadas por el médico tratante de fisiatría doctora Silvia saez aborto en el control del mes de marzo dicho profesional envío para autorización de compra de insumos para prótesis bilateral la cual a la fecha de hoy no han autorizado y han realizado observaciones a la solicitud. Con esto el instituto de seguridad laboral ejerce tiempo de demoras muy largos lo otro que al consultar a la encargada de prestaciones médicas María José ni siquiera da una respuesta frente a lo solicitado por correo electrónico esto es una negligencia administrativa que ejerce violencia contra los usuarios beneficiario de la ley 16744 dado que a consecuencia de estas trabas o corta pisos que generan tiempo de demora son muy largos y la prótesis las cuales tengo requieren de aquí dichas mantenciones esto lo hacen a causa de tanto reclamos qué generado ante la negligencia administrativa qué es sostenida en el tiempo lo otro que reiteradas veces no profesionales de la asociación chilena de seguridad y hospital del trabajador han mencionado que por instrucción de ustedes no nos pueden dar lo que realmente necesitamos vulnerando la ley y nuestro derecho no privan de la ayuda técnica esto es una muestra más de la violencia que ejercen en contra de los paciente que reclaman vulnerando el derecho social que habla la ley en cuál manifiestan que las ayuda deben ser de forma instantánea son 18 años qué llevo por desgracia afiliado a esta mutualidad que su deber es la administración le dicho seguro._x000a_Quisiera saber por qué tantas observaciones y tantas limitaciones a la prestaciones que por ley me pertenece"/>
    <s v="Correo Electrónico"/>
    <s v="pabloeliasulloacuevas@gmail.com"/>
    <s v=""/>
    <s v="938730749"/>
    <s v="CHILE"/>
    <s v="Entre 35 y 44"/>
    <s v="Universitaria incompleta"/>
    <s v="Otros"/>
    <s v="Ley"/>
    <s v="Directo en el Organismo Administrador"/>
    <s v="Si"/>
    <s v="Pensionado"/>
    <s v="Pensionado"/>
    <s v="Región de Los Ríos"/>
    <s v="SI"/>
    <s v="SE ENVÍA RESPUESTA VÍA CORREO ELECTRÓNICO"/>
    <s v="SI"/>
    <s v="Finalizado con respuesta favorable"/>
    <s v="291854"/>
    <x v="0"/>
  </r>
  <r>
    <s v="291855"/>
    <s v="Reclamos"/>
    <s v=""/>
    <s v="Enrique Carrasco B"/>
    <s v="24/05/2022 23:13:58"/>
    <x v="6"/>
    <s v="10/06/2022 12:49:06"/>
    <s v="Preparación y Entrega de Respuesta"/>
    <s v="0"/>
    <s v="16"/>
    <s v="Corridos"/>
    <s v="Jose Luis Rojas Peralta"/>
    <s v="Etapa 3 de 3"/>
    <s v="05/06/2022"/>
    <x v="5"/>
    <s v="10/06/2022"/>
    <s v="24/05/2022"/>
    <s v="23.767.132-5"/>
    <s v=""/>
    <s v="Elit Orellana Palacios"/>
    <s v="Mujer"/>
    <s v="Región Metropolitana de Santiago"/>
    <s v="Santiago"/>
    <s v="bryanchamorro1146@gmail.com"/>
    <s v="998499652"/>
    <s v="23.767.132-5"/>
    <s v=""/>
    <s v="Elit Orellana Palacios"/>
    <s v="Canal web"/>
    <s v="No se me ha pagado 4 licencias las cuales están aprobadas hace meses:_x000a_- Licencia de 15 días N° 3 062589326-7 (desde 03-12-2021 hasta 17-12-2021)._x000a_- Licencia de 15 dias N° 3 062589329-1 (desde 03-12-2021 hasta 17-12-2021)._x000a_-  Licencia de 15 dias N° 3 062589323-2 (desde 03-12-2021 hasta 17-12-2021)._x000a_ - Licencia de 15 dias N° 3 062589320-8 (desde 03-12-2021 hasta 17-12-2021)._x000a__x000a_Por favor revisar cuanto antes. Gracias!... es de mucha necesidad para mi persona."/>
    <s v="Correo Electrónico"/>
    <s v="bryanchamorro1146@gmail.com"/>
    <s v=""/>
    <s v="998499652"/>
    <s v="ECUADOR"/>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bryanchamorro1146@gmail.com"/>
    <s v=""/>
    <s v="Finalizado con respuesta favorable"/>
    <s v="291855"/>
    <x v="0"/>
  </r>
  <r>
    <s v="324623"/>
    <s v="Reclamos"/>
    <s v=""/>
    <s v="Minerva Castañeda M"/>
    <s v="25/07/2022 10:31:35"/>
    <x v="1"/>
    <s v="01/08/2022 11:47:10"/>
    <s v="Preparación y Entrega de Respuesta"/>
    <s v="0"/>
    <s v="7"/>
    <s v="Corridos"/>
    <s v="Leyla Neira Romero"/>
    <s v="Etapa 3 de 3"/>
    <s v="06/08/2022"/>
    <x v="2"/>
    <s v="01/08/2022"/>
    <s v="25/07/2022"/>
    <s v="18.498.954-9"/>
    <s v=""/>
    <s v="Carla Rojas Muñoz"/>
    <s v="Mujer"/>
    <s v="Región de La Araucanía"/>
    <s v="Temuco"/>
    <s v="carla.ivonne.rm@gmail.com"/>
    <s v="986227594"/>
    <s v="7.165.108-8"/>
    <s v=""/>
    <s v="Margarita Muñoz Troncoso"/>
    <s v="Canal web"/>
    <s v="Necesito con urgencia que prioricen a mi madre que esta a la espera de una hora con cirujano vascular en el HHHA, mediante una interconsulta, el motivo de la rápida atención con el cirujano es porque ella tiene una enfermedad ateromatosa carotidea izquierda (arteria tapada en un 77%), además de un daño renal crónico la cual igual está en espera de ser evaluada por urólogo, artrosis de rodilla derecha la cual la mantiene en cama y ser dependiente, a eso sumarle la hernia supra umbilical donde 20 cm de intestino se extienden hacia ambos flancos. Comprenderá que nada de las intervenciones quirúrgicas se priorizaran si no tiene resuelto la evaluación con el cirujano vascular. todo lo redactado tiene respaldo fidedigno, NECESITO URGENTE UNA HORA POR FAVOR._x000a_GRACIAS"/>
    <s v="Correo Electrónico"/>
    <s v="carla.ivonne.rm@gmail.com"/>
    <s v=""/>
    <s v="986227594"/>
    <s v="CHILE"/>
    <s v="Más de 65"/>
    <s v="Básica completa o menos"/>
    <s v="Prestaciones médicas: Tiempos de espera"/>
    <s v="Extra Ley"/>
    <s v="Directo en el Organismo Administrador"/>
    <s v="No"/>
    <s v="otro"/>
    <s v="otro"/>
    <s v="Región de La Araucanía"/>
    <s v="SI"/>
    <s v="CON FECHA 01/08/2022 SE ENVIA RESPUESTA, RECLAMO EXTRA LEY"/>
    <s v="ESTIMADA _x000a_CARLA ROJAS M._x000a_JUNTO CON SALUDAR ACUSAMOS RECIBO DE SU RECLAMO, SIN EMBARGO SEGUN REVISION REALIZADA NO CORRESPONDE A NUESTRO INSTITUTO GESTIONAR PRESTACION MEDICA YA QUE LA PATOLOGIA INDICADA POR USTED NO TIENE RELACION CON ACCIDENTE DE TRABAJO Y/ ENFERMEDAD PROFESIONAL. SUGIERO PUEDA REALIZAR RECLAMO E INSTITUTCION CORRESPONDIENTE SEGUN REVISIONEN FORMULARIO POR USTED CORRESPONDE ENVIAR A HOSPITAL REGIONAL HERNAN HENRIQUEZ ARAVENA._x000a_SALUDOS CORDIALES.- "/>
    <s v="Finalizado con respuesta favorable"/>
    <s v="324623"/>
    <x v="2"/>
  </r>
  <r>
    <s v="328712"/>
    <s v="Reclamos"/>
    <s v=""/>
    <s v="Felipe Jara A"/>
    <s v="04/10/2022 12:26:20"/>
    <x v="4"/>
    <s v="20/10/2022 10:43:29"/>
    <s v="Preparación y Entrega de Respuesta"/>
    <s v="0"/>
    <s v="15"/>
    <s v="Corridos"/>
    <s v="Susan Beatriz Gutierrez Bravo"/>
    <s v="Etapa 3 de 3"/>
    <s v="16/10/2022"/>
    <x v="8"/>
    <s v="20/10/2022"/>
    <s v="04/10/2022"/>
    <s v="12.963.761-7"/>
    <s v=""/>
    <s v="ALEXIS FLORES ELGUETA"/>
    <s v="Hombre"/>
    <s v="Región del Maule"/>
    <s v="Curicó"/>
    <s v="1976.alexisf@gmail.com"/>
    <s v="982554364"/>
    <s v="12.963.761-7"/>
    <s v=""/>
    <s v="ALEXIS FLORES ELGUETA"/>
    <s v="Canal Sucursal"/>
    <s v="El día 19/08/2022 fui dado de alta, sin ser revisado, sin atenciones Kinesiológicas, las cuales habían sido indicadas hace meses atrás y no han sido realizadas.   Entiendo que seré evaluado, pero aún me encuentro con mucho dolor y sin medicamentos.  También me encuentro sin licencia médica desde el mes de Agosto."/>
    <s v="Correo Electrónico"/>
    <s v="1976.alexisf@gmail.com"/>
    <s v=""/>
    <s v=""/>
    <s v="CHILE"/>
    <s v="Entre 45 y 54"/>
    <s v="Básica completa o menos"/>
    <s v="Prestaciones médicas: Atención ambulatoria"/>
    <s v="Ley"/>
    <s v="Directo en el Organismo Administrador"/>
    <s v="No"/>
    <s v="Trabajador dependiente protegido"/>
    <s v="Trabajador dependiente protegido"/>
    <s v="Región del Maule"/>
    <s v="SI"/>
    <s v="SE RECEPCIONA RESPUESTA DESDE PRESTADOR MEDICO"/>
    <s v="Estimado Sr. Alexis Flores Elgueta_x000a_Presente_x000a__x000a_Junto con saludar, a través del presente se da respuesta a su reclamo N° 328712 ingresado mediante nuestro_x000a_formulario OIRS, referido a alta médica y emisión de licencia médica._x000a__x000a_Este Instituto ha revisado su requerimiento, siendo posible informar mediante el presente lo siguiente: Se ha_x000a_tomado contacto con prestador médico en convenio, Asociación Chilena de Seguridad, quienes informan lo_x000a_siguiente._x000a__x000a_· 31 de marzo de 2022 Indicación Inicio Terapia Física Fase 3 hasta el control en un mes._x000a_· 05 de abril de 2022 Inicio Terapia Física en centro Linares agendando también para el 14, 25 y 26 de_x000a_abril._x000a_· 28 de abril de 2022 control con especialista indica reiniciar Terapia Física._x000a_· 06 de mayo de 2022 Dra. Carreño en centro Linares indica reiniciar TF. Sin embargo, estas no son_x000a_agendadas. En los controles posteriores no se hace referencia de la falta de TF en el tratamiento del_x000a_paciente._x000a__x000a_En relación a licencia médica Folio 2-60021469 inicio reposo desde 05-08-22 por 30 días, fue rechazada por_x000a_nuestra Contraloría Médica, por el motivo que la licencia debe ser extendida por especialidad médica, dado lo_x000a_anterior se tomó contacto internamente con prestador médico, Asociación Chilena de Seguridad, para el reemplazo_x000a_de la licencia médica._x000a__x000a_Visto lo anterior, indicamos a usted que, de acuerdo a lo señalado por prestador médico, no tiene indicaciones_x000a_pendientes en su tratamiento._x000a_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_x000a_Recordamos además que, ante cualquier reclamo, apelación, denuncia o disconformidad, Ud. puede dirigirse a la_x000a_Superintendencia de Seguridad Social www.suseso.cl_x000a__x000a_Sin otro particular, le saluda atentamente;_x000a__x000a_FELIPE JARA AREVALO_x000a_DIRECCIÓN REGIONAL DEL MAULE_x000a_INSTITUTO DE SEGURIDAD LABORA"/>
    <s v="Finalizado con respuesta favorable"/>
    <s v="328712"/>
    <x v="0"/>
  </r>
  <r>
    <s v="328715"/>
    <s v="Reclamos"/>
    <s v=""/>
    <s v="Laura Rojas Cerda"/>
    <s v="04/10/2022 12:39:26"/>
    <x v="4"/>
    <s v="18/10/2022 16:03:31"/>
    <s v="Preparación y Entrega de Respuesta"/>
    <s v="0"/>
    <s v="14"/>
    <s v="Corridos"/>
    <s v="Laura Gabriela Rojas Cerda"/>
    <s v="Etapa 3 de 3"/>
    <s v="16/10/2022"/>
    <x v="8"/>
    <s v="18/10/2022"/>
    <s v="04/10/2022"/>
    <s v="16.105.426-7"/>
    <s v=""/>
    <s v="Tamara Huerta Calzada"/>
    <s v="Mujer"/>
    <s v="Región de Valparaíso"/>
    <s v="Viña del Mar"/>
    <s v="tammi.dhuertac@gmail.com"/>
    <s v="948707130"/>
    <s v="16.105.426-7"/>
    <s v=""/>
    <s v="Tamara Huerta Calzada"/>
    <s v="Canal web"/>
    <s v="Trabajadora dependiente, paciente de isl desde el 29/03/22, accidente de trayecto atropello en paso peatonal, derivado de este accidente comencé a recibir atenciones en clínica los carrera, ubicada en quilpué, y ya no doy más mi atenciones han Sido pauperrimas lo único q hace la señorita encargada del isl en esa clínica es darme horas médicas, su trato es indiferente apesar de verme en condiciones horribles ella jamás hace nada para ayudar llevo 1mes y medio sin medicación, no duermo, mi dolor aumenta que ya ni caminar puedo, llamo al número de la encargada nada, envío mensajes nada, estoy a la espera de una operación por parte de ustedes solicitaron un informe (06/09), al doctor lo solicite yo porq ella no fue capaz de hacerlo, le pedí que lo enviara el 23/09 ayer me llamaron de isl para consultar por el mismo informe, mi condición a diario empeora, me cuesta movilizarme para ir allá, y para que si la chica ni me toma en cuenta cuando he ido allá, no soy una persona violenta ni de mal hablar, ocupo mi empatía siempre y aveces esperamos que el resto sea de la misma forma pero en este caso nada a Sido así, todo demora tanto mi ánimo, mi salud mental ya están por el suelo y esto ayuda más a q me sienta peor, porfavor ayúdeme alguien se lo pido porfavor se lo ruega una paciente sola y desespera!!"/>
    <s v="Via Teléfonica"/>
    <s v="tammi.dhuertac@gmail.com"/>
    <s v=""/>
    <s v="948707130"/>
    <s v="CHILE"/>
    <s v="Entre 35 y 44"/>
    <s v="Superior técnica completa"/>
    <s v="Prestaciones médicas: Atención ambulatoria"/>
    <s v="Ley"/>
    <s v="Directo en el Organismo Administrador"/>
    <s v="No"/>
    <s v="Trabajador dependiente protegido"/>
    <s v="Trabajador dependiente protegido"/>
    <s v="Región de Valparaíso"/>
    <s v="NO"/>
    <s v="Se consulta a la unidad de salud laboral regional"/>
    <s v="ID DE RECLAMO: 328715_x000a_FECHA RESPUESTA: 18-10-2022_x000a__x000a_Estimada_x000a_Sra. Tamara Huerta Calzada_x000a_Presente_x000a_Junto con saludar, a través del presente se da respuesta a su reclamo N° 328715 ingresado mediante nuestro formulario OIRS, referido a la mala atención recibida por parte de nuestro prestador médico Clínica Los Carrera, tanto en lo que se relaciona con el personal administrativo, que se han mostrado poco empáticos y diligentes con la usuaria._x000a_Este Instituto ha revisado su requerimiento, siendo posible informar que desde que tuvo el accidente el día 28-03-2022 se le han entregado las atenciones médicas y pago de las licencias médicas como corresponde._x000a_Visto lo anterior, informamos que lamentamos los inconvenientes que ha tenido relacionados con la atención recibida por el personal administrativo de Clínica Los Carrera, informamos que se derivó su reclamo al prestador, donde se le solicito una explicación respecto a lo ocurrido. De igual forma es importante señalar que usted presenta diagnostico mixtos, es decir que hay algunos diagnósticos acogidos como laboral y otros como común que deben ser atendidos bajo su previsión. Este ofició con la información antes indicada fue enviada a su domicilio con fecha 27-08-2022. Le comentamos que llamamos a su teléfono para comunicarle lo antes expuesto, pero no fue posible establecer contact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8715"/>
    <x v="0"/>
  </r>
  <r>
    <s v="289803"/>
    <s v="Reclamos"/>
    <s v=""/>
    <s v="Javier Mancilla Vera"/>
    <s v="18/03/2022 08:51:39"/>
    <x v="7"/>
    <s v="24/03/2022 14:50:52"/>
    <s v="Preparación y Entrega de Respuesta"/>
    <s v="0"/>
    <s v="6"/>
    <s v="Corridos"/>
    <s v="Paola Aguilar Trujillo"/>
    <s v="Etapa 3 de 3"/>
    <s v="30/03/2022"/>
    <x v="9"/>
    <s v="24/03/2022"/>
    <s v="18/03/2022"/>
    <s v="15.650.620-6"/>
    <s v=""/>
    <s v="Gladys Zapata"/>
    <s v="Mujer"/>
    <s v="Región de Los Lagos"/>
    <s v="Puerto Montt"/>
    <s v="gezapata@uc.cl"/>
    <s v="992117045"/>
    <s v="15.650.620-6"/>
    <s v=""/>
    <s v="Gladys Zapata"/>
    <s v="Canal web"/>
    <s v="Quisiera saber qué pasa con mi caso, ya que hace más de un año que estoy sin atención médica, habiéndola solicitado por medio de reclamo presencial, ya que me habían diagnosticado con stress. Volví a hacer el reclamo de forma presencial en la sucursal del centro de santiago, debido a que continúo con dolores físicos en la espalda y nunca tuve un diagnóstico certero, ya que permanecí en tratamiento sin que me hayan efectuado NINGUN examen físico respecto de la dolencia de la espalda que permanece 2022. Espero que me puedan gestionar una hora de atención en Puerto Montt ya que me cambié de ciudad."/>
    <s v="Correo Electrónico"/>
    <s v="gezapata@uc.cl"/>
    <s v=""/>
    <s v="992117045"/>
    <s v="CHILE"/>
    <s v="Entre 35 y 44"/>
    <s v="Postgrado"/>
    <s v="Prestaciones médicas: Tiempos de espera"/>
    <s v="Ley"/>
    <s v="Otro"/>
    <s v="No"/>
    <s v="Trabajador dependiente protegido"/>
    <s v="Trabajador dependiente protegido"/>
    <s v="Región de Los Lagos"/>
    <s v="NO"/>
    <s v="se contacta a usuaria"/>
    <s v="Estimada_x000a__x000a_Gladys Zapata   _x000a__x000a_Presente_x000a__x000a_ _x000a__x000a_Junto con saludar, a través del presente se da respuesta a reclamo N° 289803   ingresado mediante nuestro formulario OIRS, reingreso por atención médica._x000a__x000a_Este Instituto ha revisado su requerimiento, siendo posible informar mediante el presente lo siguiente:_x000a__x000a_Primeramente  informamos que en relación a su reclamo  no fue factible tomar contacto  de manera telefónica con Ud., para recopilar más información, intentamos llamarla los días 22/03/2022 y 23/03/2022  sin tener  respuesta.   _x000a__x000a_De igual manera y para abordar su requerimiento , le adjuntamos a Ud., formulario único de prestaciones médicas y anexo N°2   solicitud de prestaciones médicas por reingreso. Este formulario debe completarlo y presentarlo en nuestras oficinas de forma presencial , ubicadas en calle Quillota N°175 oficina N°805 Puerto Montt. O enviarlo a nuestro correo electrónico regional loslagos@isl.gob.cl, adjuntando además copia de su cédula identidad. En paralelo y para su conocimiento le informamos que nuestra Coordinadora de Salud Regional se encuentra realizando las gestiones pertinentes para obtener los antecedentes de su caso y darle la atención que requiere._x000a__x000a_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_x000a__x000a_Recordamos además que, ante cualquier reclamo, apelación, denuncia o disconformidad, Ud. puede dirigirse a la Superintendencia de Seguridad Social www.suseso.cl_x000a__x000a__x000a__x000a_ _x000a__x000a_Sin otro particular, le saluda atentamente;_x000a__x000a_ _x000a__x000a_ _x000a__x000a_ _x000a__x000a_SOFIA BOHLE PEREZ_x000a__x000a_ _x000a__x000a_DIRECCIÓN REGIONAL DE LOS LAGOS_x000a__x000a_ _x000a__x000a_INSTITUTO DE SEGURIDAD LABORAL_x000a__x000a__x000a_"/>
    <s v="Finalizado con respuesta favorable"/>
    <s v="289803"/>
    <x v="0"/>
  </r>
  <r>
    <s v="326677"/>
    <s v="Reclamos"/>
    <s v=""/>
    <s v="Milena Barria V"/>
    <s v="30/08/2022 14:41:28"/>
    <x v="2"/>
    <s v="20/09/2022 09:24:57"/>
    <s v="Preparación y Entrega de Respuesta"/>
    <s v="0"/>
    <s v="20"/>
    <s v="Corridos"/>
    <s v="Milena Barria Valenzuela"/>
    <s v="Etapa 3 de 3"/>
    <s v="11/09/2022"/>
    <x v="7"/>
    <s v="20/09/2022"/>
    <s v="30/08/2022"/>
    <s v="12.882.025-6"/>
    <s v=""/>
    <s v="paola velasoc"/>
    <s v="Mujer"/>
    <s v="Región de Los Ríos"/>
    <s v="Paillaco"/>
    <s v="contacto@corraleschile.cl"/>
    <s v="988323352"/>
    <s v="18.843.892-K"/>
    <s v=""/>
    <s v="genaro henriquez"/>
    <s v="Canal telefónico"/>
    <s v="Soy representante legal de mi propia empresa. Corrales Chile SPA, rut  76.502.523-0. Solicité debido a un accidente laboral, orientación telefónica para poder acceder al beneficio de atención en la ACHS. Me indicaron que podía acceder a la ACHS de la Unión o de Valdivia. Por cercanía, elegimos La Unión. Al llegar ahí nos indicaron que No tenían el profesional traumatólogo que por teléfono el funcionario de ISL aseguró que tenían. Tampoco están actualizados los números de teléfonos de la ACHS de Los Ríos en la página web de ISL. Hemos trasladado de manera independiente al trabajador porque no tenemos respuestas rápidas ni oportunas de parte de ISL y encima de eso, nos dan información errada y nos hacen perder tiempo y recursos. Sería bueno que pudieran actualizar los número de emergencia donde llamar para evitar pérdidas de tiempo y malos ratos. Gracias"/>
    <s v="Correo Electrónico"/>
    <s v="contacto@corraleschile.cl"/>
    <s v=""/>
    <s v="988323352"/>
    <s v="CHILE"/>
    <s v="Entre 45 y 54"/>
    <s v="Postgrado"/>
    <s v="Prestaciones médicas: Tiempos de espera"/>
    <s v="Ley"/>
    <s v="Directo en el Organismo Administrador"/>
    <s v="No"/>
    <s v="Trabajador dependiente protegido"/>
    <s v="Trabajador dependiente protegido"/>
    <s v="Región de Los Ríos"/>
    <s v="SI"/>
    <s v="SE ENVÍA RESPUESTA VÍA CORREO ELECTRÓNICO "/>
    <s v="RESPUESTA VÍA CORREO ELECTRÓNICO"/>
    <s v="Finalizado con respuesta favorable"/>
    <s v="326677"/>
    <x v="0"/>
  </r>
  <r>
    <s v="326679"/>
    <s v="Reclamos"/>
    <s v=""/>
    <s v="Minerva Castañeda M"/>
    <s v="30/08/2022 14:48:40"/>
    <x v="2"/>
    <s v="14/09/2022 16:56:20"/>
    <s v="Preparación y Entrega de Respuesta"/>
    <s v="0"/>
    <s v="15"/>
    <s v="Corridos"/>
    <s v="Cristian Chavez Liempi"/>
    <s v="Etapa 3 de 3"/>
    <s v="11/09/2022"/>
    <x v="7"/>
    <s v="14/09/2022"/>
    <s v="30/08/2022"/>
    <s v="16.160.939-0"/>
    <s v=""/>
    <s v="ESTEFANIE AGUILERA"/>
    <s v="Mujer"/>
    <s v="Región de La Araucanía"/>
    <s v="Temuco"/>
    <s v="estefanie.aguilera@gmail.com"/>
    <s v="984735330"/>
    <s v="16.160.939-0"/>
    <s v=""/>
    <s v="ESTEFANIE AGUILERA"/>
    <s v="Canal web"/>
    <s v="ESTUVE CON LICENCIA MÉDICA COVID DESDE EL 09 AL 13 DE ENERO 2022 POR CONTACTO ESTRECHO LABORAL Y LUEGO DE ELLO SE ME INFORMÓ POR LA SEREMI QUE SE ME EXTENDERÍA LA LICENCIA POR 11 DÍAS MÁS, DESDE EL 14 AL 24 DE ENERO 2022,  LO CUAL INFORMÉ A TRAVÉS DE CORREO A SRA. CARMEN VERGARA OBREQUE mail cvergarao@isl.gob EL DÍA 14/01/2022, QUIEN ME INDICÓ SE HABÍA DERIVADO EL CASO A COORDINADORA ARAUCANÍA PARA EFECTOS DE LA TRAMITACIÓN DE LA EXTENSIÓN. A LA FECHA NO HE OBTENIDO RESPUESTA POR PARTE DEL ISL, A PESAR QUE HE CONSULTADO REITERADAMENTE MI CASO, POR LO QUE NO SE ME HA PAGADO MONTO ALGUNO POR ESTE CONCEPTO,. DESDE LA SEREMI ME INDICAN QUE EL RESPONSABLE DE LA TRAMITACIÓN DE ESTAS LICENCIAS ES EL ISL POR SER CONTAGIO LABORAL, POR LO QUE SOLICITO DAR RESPUESTA URGENTE A ESTE REQUERIMIENTO, NO ES POSIBLE QUE TENGA 16 DÍAS SIN PAGO DE MI REMUNERACIÓN POR LA NULA GESTIÓN DE LA ENTIDAD ENCARGADA DE ELLO."/>
    <s v="Correo Electrónico"/>
    <s v="estefanie.aguilera@gmail.com"/>
    <s v=""/>
    <s v="984735330"/>
    <s v="CHILE"/>
    <s v="Entre 35 y 44"/>
    <s v="Media completa"/>
    <s v="Prestaciones económicas: Cálculo de subsidios"/>
    <s v="Ley"/>
    <s v="Directo en el Organismo Administrador"/>
    <s v="No"/>
    <s v="Trabajador dependiente protegido"/>
    <s v="Trabajador dependiente protegido"/>
    <s v="Región de La Araucanía"/>
    <s v="SI"/>
    <s v="CON FECHA 14-09-2022, SE DA RESPUESTA VIA CORREO ELECTRONICO A USUARIA "/>
    <s v="Estimada_x000a_ESTEFANIE AGUILERA_x000a_Presente_x000a_Junto con saludar, a través del presente se da respuesta a su reclamo N° 326679 ingresado mediante nuestro_x000a_formulario OIRS, referido a licencias médicas._x000a_Este Instituto ha revisado su requerimiento, siendo posible informar mediante el presente lo siguiente:_x000a_Se procedió a solicitar información a unidad de salud laboral correspondiente, vistos los antecedentes, se observa_x000a_que posee registros de atenciones telemáticas, donde con fecha 20-01-2022, se indica alta médica._x000a_Visto lo anterior, indicamos a usted que, se procedió a solicitar al prestador médico en convenio, emisión de_x000a_licencia médica por el periodo 14-01-2022 al 20-01-2022, fecha de término es hasta el alta médica, se notificará_x000a_una vez emitido el document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326679"/>
    <x v="0"/>
  </r>
  <r>
    <s v="291857"/>
    <s v="Reclamos"/>
    <s v=""/>
    <s v="Enrique Carrasco B"/>
    <s v="25/05/2022 07:18:58"/>
    <x v="6"/>
    <s v="03/06/2022 12:14:34"/>
    <s v="Preparación y Entrega de Respuesta"/>
    <s v="0"/>
    <s v="9"/>
    <s v="Corridos"/>
    <s v="Jose Luis Rojas Peralta"/>
    <s v="Etapa 3 de 3"/>
    <s v="06/06/2022"/>
    <x v="5"/>
    <s v="03/06/2022"/>
    <s v="25/05/2022"/>
    <s v="18.315.269-6"/>
    <s v=""/>
    <s v="Juan Antonio Opazo Echeverría"/>
    <s v="Hombre"/>
    <s v="Región Metropolitana de Santiago"/>
    <s v="Puente Alto"/>
    <s v="juan.opazoe@gmail.com"/>
    <s v="951203188"/>
    <s v="18.315.269-6"/>
    <s v=""/>
    <s v="Juan Antonio Opazo Echeverría"/>
    <s v="Otro"/>
    <s v="Estimados, _x000a_Junto con saludar, quisiera consultar en que estado se encuentra mi reclamo N° 291302, ya que ingreso a estado del reclamo y dice asignado. La fecha que muestra como plazo de tramitación es el 18 de mayo del presente año (el reclamo fue realizado el 6 de mayo de 2022) y hasta la fecha de este reclamo aún no tengo respuesta. Espero puedan revisar mi caso, ya que me encuentro a la espera de la respuesta que ustedes me den para poder tomar acción en el asunto. Quedo atento a cualquier respuesta vía mail o telefónica._x000a__x000a_Saludos."/>
    <s v="Correo Electrónico"/>
    <s v="juan.opazoe@gmail.com"/>
    <s v=""/>
    <s v="951203188"/>
    <s v="CHILE"/>
    <s v="Entre 25 y 34"/>
    <s v="Universitaria incompleta"/>
    <s v="Prestaciones médicas: Atención hospitalaria"/>
    <s v="Ley"/>
    <s v="Directo en el Organismo Administrador"/>
    <s v="No"/>
    <s v="Trabajador dependiente protegido"/>
    <s v="Trabajador dependiente protegido"/>
    <s v="Región Metropolitana de Santiago"/>
    <s v="NO"/>
    <s v="Respuesta Enviada por CRM al correo juan.opazoe@gmail.com"/>
    <s v=""/>
    <s v="Finalizado con respuesta favorable"/>
    <s v="291857"/>
    <x v="0"/>
  </r>
  <r>
    <s v="291868"/>
    <s v="Reclamos"/>
    <s v=""/>
    <s v="Enrique Carrasco B"/>
    <s v="25/05/2022 10:48:01"/>
    <x v="6"/>
    <s v="01/06/2022 16:03:31"/>
    <s v="Preparación y Entrega de Respuesta"/>
    <s v="0"/>
    <s v="7"/>
    <s v="Corridos"/>
    <s v="Jose Luis Rojas Peralta"/>
    <s v="Etapa 3 de 3"/>
    <s v="06/06/2022"/>
    <x v="5"/>
    <s v="01/06/2022"/>
    <s v="25/05/2022"/>
    <s v="26.887.460-7"/>
    <s v=""/>
    <s v="Bárbara Cova"/>
    <s v="Mujer"/>
    <s v="Región Metropolitana de Santiago"/>
    <s v="San Miguel"/>
    <s v="barbaracova1990@gmail.com"/>
    <s v="966902791"/>
    <s v="26.887.460-7"/>
    <s v=""/>
    <s v="Bárbara Cova"/>
    <s v="Canal web"/>
    <s v="Hola buenas, en virtud de la respuesta que me dieron al caso mensionado en el asunto:291292_x000a_Adjunto el certificado de SIL pagados hasta la fecha de descarga del día de ayer, dónde me confirma que efectivamente me deben la licencia que inicia el 17/02/22 con fecha de termino 18/03/22, que puedo también corroborar con la cartola del banco donde tengo las fechas de pago, que inclusive en enero me pagaron dos (2) licencia juntas de tres (3) que me debían del año 2021, que igualmente deben tener registro que igualmente hice un reclamo por estás 3 últimas licencias. Lo que quiero decir es que comparando con las fechas de pago, la cartola, licencias retrasadas de pago y el certificado de SIL pagadas, estan pendiente con dicha licencia._x000a__x000a_Repito el nro: 66221184-2_x000a_Muchas gracias, espero pronta respuesta."/>
    <s v="Correo Electrónico"/>
    <s v="barbaracova1990@gmail.com"/>
    <s v=""/>
    <s v="966902791"/>
    <s v=""/>
    <s v=""/>
    <s v=""/>
    <s v="Prestaciones económicas: Cálculo de subsidios"/>
    <s v="Ley"/>
    <s v="Directo en el Organismo Administrador"/>
    <s v="No"/>
    <s v="Trabajador dependiente protegido"/>
    <s v="Trabajador dependiente protegido"/>
    <s v="Región Metropolitana de Santiago"/>
    <s v="NO"/>
    <s v="Respuesta enviada por CRM al correo barbaracova1990@gmail.com"/>
    <s v=""/>
    <s v="Finalizado con respuesta favorable"/>
    <s v="291868"/>
    <x v="0"/>
  </r>
  <r>
    <s v="328732"/>
    <s v="Reclamos"/>
    <s v=""/>
    <s v="Felipe Jara A"/>
    <s v="04/10/2022 13:20:10"/>
    <x v="4"/>
    <s v="19/10/2022 16:27:36"/>
    <s v="Preparación y Entrega de Respuesta"/>
    <s v="0"/>
    <s v="15"/>
    <s v="Corridos"/>
    <s v="Susan Beatriz Gutierrez Bravo"/>
    <s v="Etapa 3 de 3"/>
    <s v="16/10/2022"/>
    <x v="8"/>
    <s v="19/10/2022"/>
    <s v="04/10/2022"/>
    <s v="13.572.902-7"/>
    <s v=""/>
    <s v="CARLOS DROGUETT GUERRERO"/>
    <s v="Hombre"/>
    <s v="Región del Maule"/>
    <s v="Curicó"/>
    <s v="carlosdroguett79@gmail.com"/>
    <s v="953957600"/>
    <s v="13.572.902-7"/>
    <s v=""/>
    <s v="CARLOS DROGUETT GUERRERO"/>
    <s v="Canal Sucursal"/>
    <s v="Me citan a una hora en la Clínica Los Andes el día 30 de Septiembre a las 14:30 Hrs., me asignan transporte y luego me dicen que no por lo cual tuve que viajar por mis propios medios porque es muy lejos y no sabía como llegar, luego a la hora citada y el convenio de ACHS caducó el 22 de Septiembre por lo cual no me hicieron el examen.  Incurrí en un gasto muy grande en ir y siento que me pasaron a llevar como paciente (necesito que me reembolsar gastos)."/>
    <s v="Correo Electrónico"/>
    <s v="carlosdroguett79@gmail.com"/>
    <s v=""/>
    <s v="953957600"/>
    <s v="CHILE"/>
    <s v="Entre 35 y 44"/>
    <s v="Básica completa o menos"/>
    <s v="Prestaciones médicas: Traslados"/>
    <s v="Ley"/>
    <s v="Directo en el Organismo Administrador"/>
    <s v="No"/>
    <s v="Trabajador dependiente protegido"/>
    <s v="Trabajador dependiente protegido"/>
    <s v="Región del Maule"/>
    <s v="SI"/>
    <s v="se recepciona desde prestador medico, respuesta a reclamo"/>
    <s v="Estimado Sr. Carlos Droguett Guerrero_x000a_Presente _x000a__x000a_Junto con saludar, a través del presente se da respuesta a su reclamo N° 328732 ingresado mediante nuestro formulario OIRS, referido a citación a examen en Clínica Andes._x000a__x000a_Este Instituto ha revisado su requerimiento, siendo posible informar mediante el presente lo siguiente: Se ha tomado contacto con prestador médico en convenio, Asociación Chilena de Seguridad, quienes informan que desde el Hospital del Trabajador le agendan examen de Electromiografía en centro de Clínica Andes para el 30 de septiembre de 2022 y que cuando Usted asiste al examen se encuentra con la situación de que el prestador había terminado el convenio con Asociación Chilena de Seguridad, por lo que no pudo realizarse el examen. Al tomar la situación, se levanta el reclamo donde se informa que se instruyó contactar al paciente para suspender previamente la cita, pero por error de ejecutiva call center no ocurrió así. Dada la situación se procedió a reagendar el examen con prestador Local (Talca) el cual ya se encuentra realizado._x000a__x000a_En relación a los gastos incurridos, debe entregar la solicitud de reembolsos de gastos médicos en cualquiera de las sucursales del Instituto.  El Instituto recibirá y procederá a revisar los antecedentes presentados, y posteriormente se le informará si el reembolso es aprobado o rechazado._x000a__x000a_Visto lo anterior, indicamos a usted que el examen fue re-agendado y ya se encuentra realizado 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INSTITUTO DE SEGURIDAD LABORAL_x000a_"/>
    <s v="Finalizado con respuesta favorable"/>
    <s v="328732"/>
    <x v="0"/>
  </r>
  <r>
    <s v="291864"/>
    <s v="Reclamos"/>
    <s v=""/>
    <s v="Laura Rojas Cerda"/>
    <s v="25/05/2022 10:30:52"/>
    <x v="6"/>
    <s v="26/05/2022 12:39:44"/>
    <s v="Preparación y Entrega de Respuesta"/>
    <s v="0"/>
    <s v="1"/>
    <s v="Corridos"/>
    <s v="Laura Gabriela Rojas Cerda"/>
    <s v="Etapa 3 de 3"/>
    <s v="06/06/2022"/>
    <x v="6"/>
    <s v="26/05/2022"/>
    <s v="25/05/2022"/>
    <s v="16.105.426-7"/>
    <s v=""/>
    <s v="Tamara Huerta Calzada"/>
    <s v="Mujer"/>
    <s v="Región de Valparaíso"/>
    <s v="Viña del Mar"/>
    <s v="tammi.dhuertac@gmail.com"/>
    <s v="984452686"/>
    <s v="16.105.426-7"/>
    <s v=""/>
    <s v="Tamara Huerta Calzada"/>
    <s v="Canal web"/>
    <s v="el 06-04 mi empleador presento mi licencia, licencia que comenzó a regir del 04-04 hasta el 03/05, hasta la ahora solo se han burlado de mi dándome fechas de las cuales nunca he tenido respuesta, he llamado una infinidad de veces sin obtener ninguna respuesta clara, yo he sido extremadamente paciente pero ustedes solo se han burlado, debo arriendo, luz, agua, teléfono y cada vez que llamo no tengo ninguna respuesta certera a mi situación, espero alguien atravez de esto si me pueda dar una fecha o alguna respuesta concreta a esta burla y tramite burocrático."/>
    <s v="Correo Electrónico"/>
    <s v="tammi.dhuertac@gmail.com"/>
    <s v=""/>
    <s v="984452686"/>
    <s v="CHILE"/>
    <s v="Entre 35 y 44"/>
    <s v="Superior técnica completa"/>
    <s v="Prestaciones económicas: Cálculo de subsidios"/>
    <s v="Ley"/>
    <s v="Directo en el Organismo Administrador"/>
    <s v="No"/>
    <s v="Trabajador dependiente protegido"/>
    <s v="Trabajador dependiente protegido"/>
    <s v="Región de Valparaíso"/>
    <s v="NO"/>
    <s v="Se consulta en sesión Banco Estado ISL"/>
    <s v="ID DE RECLAMO: 291864_x000a_FECHA RESPUESTA: 26-05-2022_x000a__x000a_Estimada_x000a_Sra. Tamara Huerta Calzada _x000a_Presente_x000a_ Junto con saludar, a través del presente se da respuesta a su reclamo N° 291864 ingresado mediante nuestro formulario OIRS, referido a la demora en el pago de la licencia médica folio 68771325-7. _x000a_Este Instituto ha revisado su requerimiento, siendo posible informar mediante el presente lo siguiente: se verifica que la licencia médica se encuentra gestionada._x000a_Visto lo anterior, informamos a usted que la licencia médica por la cual consulta se encuentra disponible a pago desde 23-05-2022 y fue cancelada bajo la modalidad pago cash en Banco Estado, esta información se le comunicó telefónicamente el día 25-05-2022. De igual forma si presenta nuevas dudas respecto a su accidente o al pago de sus licencias médicas puede enviar un correo a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1864"/>
    <x v="0"/>
  </r>
  <r>
    <s v="291866"/>
    <s v="Reclamos"/>
    <s v=""/>
    <s v="Laura Rojas Cerda"/>
    <s v="25/05/2022 10:36:08"/>
    <x v="6"/>
    <s v="27/05/2022 15:57:14"/>
    <s v="Preparación y Entrega de Respuesta"/>
    <s v="0"/>
    <s v="2"/>
    <s v="Corridos"/>
    <s v="Laura Gabriela Rojas Cerda"/>
    <s v="Etapa 3 de 3"/>
    <s v="06/06/2022"/>
    <x v="6"/>
    <s v="27/05/2022"/>
    <s v="25/05/2022"/>
    <s v="24.180.195-0"/>
    <s v=""/>
    <s v="jorge luis rojas paucar"/>
    <s v="Hombre"/>
    <s v="Región de Valparaíso"/>
    <s v="Quillota"/>
    <s v="jorge.rojas.p65@gmail.com"/>
    <s v="963538648"/>
    <s v="24.180.195-0"/>
    <s v=""/>
    <s v="jorge luis rojas paucar"/>
    <s v="Canal web"/>
    <s v="tengo cursadas 4 licencias de las cuales 3 están vencidas por favor tengo mas de un mes sin trabajar y sin recibir sueldo por favor quisiera saber cuando se harán efectivas"/>
    <s v="Correo Electrónico"/>
    <s v="jorge.rojas.p65@gmail.com"/>
    <s v=""/>
    <s v="963538648"/>
    <s v="PERU"/>
    <s v="Entre 55 y 64"/>
    <s v="Universitaria completa"/>
    <s v="Prestaciones económicas: Cálculo de subsidios"/>
    <s v="Ley"/>
    <s v="Directo en el Organismo Administrador"/>
    <s v="No"/>
    <s v="Trabajador dependiente protegido"/>
    <s v="Trabajador dependiente protegido"/>
    <s v="Región de Valparaíso"/>
    <s v="NO"/>
    <s v="Se revisa SLME"/>
    <s v="ID DE RECLAMO: 291866_x000a_FECHA RESPUESTA: 27-05-2022_x000a__x000a_Estimado_x000a_Don Jorge Rojas Paucar_x000a_Presente_x000a_ Junto con saludar, a través del presente se da respuesta a su reclamo N° 291866 ingresado mediante nuestro formulario OIRS, referido a la demora en el pago de cuatro licencias médicas. _x000a_Este Instituto ha revisado su requerimiento, siendo posible informar mediante el presente lo siguiente: se verifica que las cuatro licencias médicas se encuentran gestionadas._x000a_Visto lo anterior, informamos a usted que las cuatro licencias médicas se encuentran aprobadas por nuestra contraloría médica y estarán disponibles para pago el día jueves 2 de junio. De igual forma si presenta nuevas dudas respecto a su accidente o al pago de sus licencias médicas puede enviar un correo a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1866"/>
    <x v="0"/>
  </r>
  <r>
    <s v="289828"/>
    <s v="Reclamos"/>
    <s v=""/>
    <s v="Cesar Alfonso Palma Torres"/>
    <s v="19/03/2022 20:02:46"/>
    <x v="7"/>
    <s v="08/04/2022 09:54:18"/>
    <s v="Preparación y Entrega de Respuesta"/>
    <s v="0"/>
    <s v="19"/>
    <s v="Corridos"/>
    <s v="Cristian Chavez Liempi"/>
    <s v="Etapa 3 de 3"/>
    <s v="31/03/2022"/>
    <x v="3"/>
    <s v="08/04/2022"/>
    <s v="19/03/2022"/>
    <s v=""/>
    <s v="135802964"/>
    <s v="Erwin garces coña"/>
    <s v="Hombre"/>
    <s v="Región de La Araucanía"/>
    <s v="Angol"/>
    <s v="www.graceserwin143@gmail.com"/>
    <s v="56937547285"/>
    <s v=""/>
    <s v="1355802964"/>
    <s v="Erwin garces coña"/>
    <s v="Canal telefónico"/>
    <s v="Hola tengo una licencia medica por el isl de 2 de febrero 2022 y ya estamos cerca de abril ya serán 2 meses ya no tengo dinero ni para comer tengo deudas más los viajes que hago a temuco que institución es esta que joden al trabajador tengo una herida en mi mano y no tengo a donde sacar dinero nesecito mi pago ante erwin garces"/>
    <s v="Via Teléfonica"/>
    <s v="www.graceserwin143@gmail.com"/>
    <s v=""/>
    <s v="56937547285"/>
    <s v="CHILE"/>
    <s v="Entre 35 y 44"/>
    <s v="Media incompleta"/>
    <s v="Prestaciones económicas: Cálculo de subsidios"/>
    <s v="Ley"/>
    <s v="Directo en el Organismo Administrador"/>
    <s v="Si"/>
    <s v="Trabajador dependiente protegido"/>
    <s v="Trabajador dependiente protegido"/>
    <s v="Región de La Araucanía"/>
    <s v="NO"/>
    <s v="Con fecha 07-04-2022, se da respuesta vía correo electrónico."/>
    <s v="Estimado_x000a_ERWIN GARCES COÑA_x000a_Presente_x000a_Junto con saludar, a través del presente se da respuesta a su reclamo N° 289828 ingresado mediante nuestro_x000a_formulario OIRS, referido a no pago de Licencia Médica._x000a_Este Instituto ha revisado su requerimiento, siendo posible informar mediante el presente lo siguiente:_x000a_1.- Para poder procesar una Licencia Médica, debe ser generada y procesada la correspondiente Denuncia de_x000a_Accidente del Trabajo, la cual, está asociada al reposo emitido por el médico tratante. Por lo anterior, si bien es_x000a_cierto, su licencia médica es de fecha 02-02-2022, la formalización de la denuncia fue realizada recién con fecha_x000a_22-02-2022, lo cual, generó un desfase no menor en la reactivación de gestión de la licencia médica._x000a_2.- Respecto de Licencias Médicas, LM N° 65422539-7, ésta se encuentra pagada mediante abono cuenta Rut con_x000a_fecha 25-03-2022, las licencias de continuación aún se encuentran en su proceso de tramitación._x000a_Expresamos a usted nuestras disculpas por la situación experimentada, pero dejamos clara la orientación en_x000a_relación a necesidad de ingreso de denuncia para que se pueda activar la gestión de una LM en nuestra Institución.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89828"/>
    <x v="0"/>
  </r>
  <r>
    <s v="312359"/>
    <s v="Reclamos"/>
    <s v=""/>
    <s v="Andres Eladio Zuñiga Lopez"/>
    <s v="09/06/2022 18:25:36"/>
    <x v="8"/>
    <s v="13/06/2022 11:00:51"/>
    <s v="Preparación y Entrega de Respuesta"/>
    <s v="0"/>
    <s v="3"/>
    <s v="Corridos"/>
    <s v="Elizabeth Otilia Tapia Valdes"/>
    <s v="Etapa 3 de 3"/>
    <s v="21/06/2022"/>
    <x v="5"/>
    <s v="13/06/2022"/>
    <s v="09/06/2022"/>
    <s v="14.580.162-1"/>
    <s v=""/>
    <s v="FRANCISCA HORMAZABAL"/>
    <s v="Mujer"/>
    <s v="Región del Libertador Gral. Bernardo O'Higgins"/>
    <s v="Nancagua"/>
    <s v="constructorasephora@gmail.com"/>
    <s v="961883693"/>
    <s v="14.580.162-1"/>
    <s v=""/>
    <s v="FRANCISCA HORMAZABAL"/>
    <s v="Canal correo físico/postal"/>
    <s v="Desde el 20 de Mayo del año 2022, estoy enviando una solicitud para que puedan agendarme una hora para realizar 4 exámenes ocupacionales, para 4 trabajadores (asbesto y altura física), cabe señalar que tengo cada uno de los respaldos de los correos enviados, donde se me ha solicitado en innumerables ocasiones el reenvío de formularios ya enviados, pidiendo que cambie o agregue información directa de ustedes, cabe señalar que estoy afiliada desde el año 2018, y en los 4 años que estoy con ustedes, sólo he solicitado 2 exámenes ocupacionales, siendo la segunda el mes de marzo, no entiendo que siendo ustedes, una entidad gubernamental, tengan personal tan poco preparado en responder y solucionar los requerimientos como cliente, el cual deben enviar los formularios tipo, que asumo deberían tenerlo TODOS EL MISMO, sin embargo,  en cada respuesta que se envío por parte de ustedes, me solicitaban información adicional, lo cual obviamente fue respondida cumpliendo en su totalidad lo que se me enviaba de distintos correos. El ultimo correo enviado fue de la señorita Fabiola Zarricueta siendo la misma persona que me atendió vez anterior, y la misma con la cual debo explicarle que todo está en orden, y tengo derechos a solicitar éstos tipos de exámenes, entendiendo que el traslado y acopio lo realiza una empresa con resolución sanitaria para ello, inclusive enviándoles dichas resoluciones. Pero nosotros como constructora al manipular las planchas para sellarlas, antes de transporte y acopio, debemos estar con exámenes que exige SEREMI por protocolo en Plan de Manejo, del cual soy experta en hacerlo. Mi molestia es muy grande, ya que no es posible que en casi 30 días no tengan una solución, y estoy evaluando desafiliarme, porque no puede ser que cada vez que necesitemos de ustedes, sólo presenten problemas y no soluciones, esto por la falta de información, formularios tipos iguales, y un orden de programación de los funcionarios que tienen en dichos cargos. En éstos momentos estoy con un proyecto con plazo, plazo que ya he perdido 30 días.  _x000a_Por ende de No haber una solución a más tardar el día viernes 10 de Junio, será último mes que cotizaré con ustedes, porque para mí es muy engorroso y molesto  rogar para el agendamiento de horas, entendiendo que se les paga el %legal en planillas todos los 12 y 13 de cada mes, y como empresa, jamás hemos tenido un accidente laboral, ni menos problemas en los pagos con mis trabajdores en el área previsional, nisiquiera quiero imaginar que si hubiera algun accidente que podría pasar con la ineficacia en la cual como empresa hemos estado sometidos, siendo  el incumplimiento  en todo el sentido de la palabra ha sido por parte de ustedes como institución.  La empresa en cuestión es SEPHORA CONSTRUCTORA SPA, y el rut es 76.938.609-2. Recurro como última instancia a éste reclamo, ya que se enviaron todos los correos anteriores al personal que se supone está encargado de tramitar requerimientos, sin solución a lo solicitado."/>
    <s v="Correo Electrónico"/>
    <s v="constructorasephora@gmail.com"/>
    <s v=""/>
    <s v="961883693"/>
    <s v="CHILE"/>
    <s v="Entre 35 y 44"/>
    <s v="Universitaria completa"/>
    <s v="Prestaciones preventivas"/>
    <s v="Ley"/>
    <s v="Directo en el Organismo Administrador"/>
    <s v="No"/>
    <s v="Empresa adherente o afiliada"/>
    <s v="Empresa adherente o afiliada"/>
    <s v="Región del Libertador Gral. Bernardo O'Higgins"/>
    <s v="NO"/>
    <s v="Se entrega respuesta con fecha 13-06-2022"/>
    <s v="ID DE RECLAMO: 312359_x000a_FECHA RESPUESTA: 13-06-2022_x000a__x000a_Estimada_x000a_Francisca Hormazabal _x000a_Presente_x000a__x000a_ Junto con saludar, a través del presente se da respuesta a su reclamo N° 312359 ingresado mediante nuestro formulario OIRS, referido a Solicitud de exámenes ocupacionales asbesto y altura física. _x000a__x000a_Este Instituto ha revisado su requerimiento, siendo posible informar mediante el presente lo siguiente: revisados los antecedentes del caso, podemos observar que la solicitud formal de la empresa ingresó con fecha 07-06-2022, fecha en la que se recepciona la totalidad de la documentación requerida para ser derivada a la unidad de salud laboral, quienes gestionan las horas de exámenes ocupacionales, con anterioridad a esa fecha lamentablemente se generaron errores administrativos en la recepción y tiempos de respuesta a su requerimiento. _x000a__x000a_Visto lo anterior, indicamos a usted que se realizó la gestión de informe cualitativo a través de la Unidad de Prevención de Riesgos, quienes tomaron contacto telefónico con usted y desde la Unidad de Salud Laboral, se indica que las horas para realización de exámenes ocupacionales para sus trabajadores en “exposición altura y asbesto”, quedaron agendadas para el día lunes 13-06-2022, a las 09:00 am, para mayor detalle las indicaciones fueron enviadas a su correo electrónico. 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Sin otro particular, le saluda atentamente;_x000a__x000a_ANDRÉS ZÚÑIGA LÓPEZ_x000a_DIRECCIÓN REGIONAL DE O´HIGGINS (S)_x000a_INSTITUTO DE SEGURIDAD LABORAL_x000a__x000a_ETV  _x000a_"/>
    <s v="Finalizado con respuesta favorable"/>
    <s v="312359"/>
    <x v="0"/>
  </r>
  <r>
    <s v="289827"/>
    <s v="Reclamos"/>
    <s v=""/>
    <s v="Enrique Carrasco B"/>
    <s v="19/03/2022 12:16:22"/>
    <x v="7"/>
    <s v="01/04/2022 10:36:20"/>
    <s v="Preparación y Entrega de Respuesta"/>
    <s v="0"/>
    <s v="12"/>
    <s v="Corridos"/>
    <s v="Jose Luis Rojas Peralta"/>
    <s v="Etapa 3 de 3"/>
    <s v="31/03/2022"/>
    <x v="3"/>
    <s v="01/04/2022"/>
    <s v="17/03/2022"/>
    <s v=""/>
    <s v="163615614"/>
    <s v="maria jose lobos"/>
    <s v="Mujer"/>
    <s v="Región Metropolitana de Santiago"/>
    <s v="Las Condes"/>
    <s v="mjlobosb@gmail.com"/>
    <s v="932549366"/>
    <s v=""/>
    <s v="163615614"/>
    <s v="maria jose lobos"/>
    <s v="Canal web"/>
    <s v="el dia 16 de marzo de 2022 me llamo una enfermera del ISL diciendome que &quot;yo ya no queria los servicios de asistecia en el domicilio&quot; siendo que jamas he manifestado tal solicitud, debido a que producto de las lesiones graves que sufri producto al grand accidente, es que NECESITO la asistencia en el domicilio, no puedo caminar, por lo tengo nisiquiera tengo acceso a las necesidades basicas como poder hacerme comida y menos poder ir al baño, ya que en la casa donde me brindaron apoyo para poder estar, no cuenta con los espacios necesarios o infraestructura para poder acceder a estos espacios de uso vital._x000a_Dejo constancia de este hecho ya que la ayuda de un ausiliar es de gran necesidad y no quiero que se generen confusiones ni malos entendidos._x000a__x000a_de hecho en la actualiad sigo esperando la respuesta de ser evaluada por el quipo de salud mental ya que se me ha hecho de gran dificultad llevar todo este que a generado el accidente y realmente necesito apoyo profesional. Llevo mas de 1 mes pidiendo ayuda sicologica y aun no tengo respuestas."/>
    <s v="Correo Electrónico"/>
    <s v="mjlobosb@gmail.com"/>
    <s v=""/>
    <s v="932549366"/>
    <s v="CHILE"/>
    <s v="Entre 35 y 44"/>
    <s v="Media completa"/>
    <s v="Prestaciones médicas: Atención ambulatoria"/>
    <s v="Ley"/>
    <s v="Directo en el Organismo Administrador"/>
    <s v="No"/>
    <s v="Trabajador dependiente protegido"/>
    <s v="Trabajador dependiente protegido"/>
    <s v="Región Metropolitana de Santiago"/>
    <s v="NO"/>
    <s v="Respuesta enviada por CRM al correo mjlobosb@gmail.com"/>
    <s v=""/>
    <s v="Finalizado con respuesta favorable"/>
    <s v="289827"/>
    <x v="0"/>
  </r>
  <r>
    <s v="289835"/>
    <s v="Reclamos"/>
    <s v=""/>
    <s v="Enrique Carrasco B"/>
    <s v="21/03/2022 10:26:45"/>
    <x v="7"/>
    <s v="25/03/2022 09:24:24"/>
    <s v="Preparación y Entrega de Respuesta"/>
    <s v="0"/>
    <s v="3"/>
    <s v="Corridos"/>
    <s v="Jose Luis Rojas Peralta"/>
    <s v="Etapa 3 de 3"/>
    <s v="02/04/2022"/>
    <x v="9"/>
    <s v="25/03/2022"/>
    <s v="21/03/2022"/>
    <s v="18.289.148-7"/>
    <s v=""/>
    <s v="Yared Abigail Cardenas Miranda"/>
    <s v="Mujer"/>
    <s v="Región Metropolitana de Santiago"/>
    <s v="Providencia"/>
    <s v="scardenasconstruccion@gmail.com"/>
    <s v="951784140"/>
    <s v="18.289.148-7"/>
    <s v=""/>
    <s v="Yared Abigail Cardenas Miranda"/>
    <s v="Canal Sucursal"/>
    <s v="Mi nombre es Yared Abigail Cardeñas Miranda Rut: 18289148-7 representante de la empresa C C CONSTRUCCION SpA rut: 77315081-8, hago este reclamo por que  cada vez que necesito sacar un certificado de Accidentabilidad me arroja  con los datos de los trabajadores no actualizados , esto me ha provocado tener problema con las empresas que contrata los servicios además  en varias ocasiones he intentado solicitar la clave por la pagina pero no me deja llenar el Formulario de Asociación. _x000a_Quedo atenta a su respuesta._x000a_Atte,"/>
    <s v="Correo Electrónico"/>
    <s v="scardenasconstruccion@gmail.com"/>
    <s v=""/>
    <s v="951784140"/>
    <s v="CHILE"/>
    <s v="Entre 25 y 34"/>
    <s v="Universitaria completa"/>
    <s v="Afiliación o adhesión"/>
    <s v="Ley"/>
    <s v="Directo en el Organismo Administrador"/>
    <s v="No"/>
    <s v="Empresa adherente o afiliada"/>
    <s v="Empresa adherente o afiliada"/>
    <s v="Región Metropolitana de Santiago"/>
    <s v="NO"/>
    <s v="Respuesta enviada por CRM al correo scardenasconstruccion@gmail.com"/>
    <s v=""/>
    <s v="Finalizado con respuesta favorable"/>
    <s v="289835"/>
    <x v="0"/>
  </r>
  <r>
    <s v="312368"/>
    <s v="Reclamos"/>
    <s v=""/>
    <s v="Felipe Jara A"/>
    <s v="10/06/2022 09:38:47"/>
    <x v="8"/>
    <s v="17/06/2022 11:53:52"/>
    <s v="Preparación y Entrega de Respuesta"/>
    <s v="0"/>
    <s v="7"/>
    <s v="Corridos"/>
    <s v="Maria Monserrat Moreno Calzada"/>
    <s v="Etapa 3 de 3"/>
    <s v="22/06/2022"/>
    <x v="5"/>
    <s v="17/06/2022"/>
    <s v="10/06/2022"/>
    <s v="9.775.548-5"/>
    <s v=""/>
    <s v="GERMAN FARR DE BAEREMAECKER"/>
    <s v="Hombre"/>
    <s v="Región del Maule"/>
    <s v="Linares"/>
    <s v="jolivareselesteroltda@gmail.com"/>
    <s v="998752216"/>
    <s v="9.775.548-5"/>
    <s v=""/>
    <s v="GERMAN FARR DE BAEREMAECKER"/>
    <s v="Canal web"/>
    <s v="Buenas Dias estimados, mi nombre es German Farr De BAeremaecker, representante legal de sociedades Farr, dejamos constancia que no hemos podido subir documentación en su totalidad a la página de la inspección del trabajo por problemas de la página.  Las empresas son Estero Rut 76.650.450-7 Faret Ltda rut: 77.917.450-7, German Farr rut 9.775.548-5 . Hemos intentado subir documentación, pero ha sido imposible concretar al 100%, seguiremos insistiendo. _x000a_Muchas gracias."/>
    <s v="Correo Electrónico"/>
    <s v="jolivareselesteroltda@gmail.com"/>
    <s v=""/>
    <s v="998752216"/>
    <s v="CHILE"/>
    <s v="Entre 55 y 64"/>
    <s v="Media completa"/>
    <s v="Otros"/>
    <s v="Extra Ley"/>
    <s v="Directo en el Organismo Administrador"/>
    <s v="No"/>
    <s v="otro"/>
    <s v="otro"/>
    <s v="Región del Maule"/>
    <s v="NO"/>
    <s v="CARTA RESPUESTA A RECLAMO ID N° 312368."/>
    <s v="Estimado_x000a_German Farr de Baeremaecker_x000a_Presente_x000a_ _x000a_Junto con saludar, a través del presente se da respuesta a su reclamo N°312368, ingresado mediante nuestro formulario OIRS, referido a dificultad para subir documentación en página de la Inspección del Trabajo._x000a_Este Instituto ha revisado su requerimiento, siendo posible informar mediante el presente lo siguiente: Se ha analizado el contenido de su reclamo y se puede observar que:_x000a_Las tres empresas las cuales usted hace mención, corresponden a la Cámara Chilena de la Construcción (Mutual de Seguridad) y no al ISL._x000a_Además la problemática que nos indica, el no poder subir documentos a la página de la Inspección del Trabajo, le informamos que usted debe consultar a:  www.inspecciondeltrabajo.cl y no a nuestro Instituto, ya que somos entidades totalmente diferentes.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
    <s v="Finalizado con respuesta favorable"/>
    <s v="312368"/>
    <x v="2"/>
  </r>
  <r>
    <s v="289841"/>
    <s v="Reclamos"/>
    <s v=""/>
    <s v="Laura Rojas Cerda"/>
    <s v="21/03/2022 12:48:09"/>
    <x v="7"/>
    <s v="18/04/2022 18:15:52"/>
    <s v="Preparación y Entrega de Respuesta"/>
    <s v="0"/>
    <s v="28"/>
    <s v="Corridos"/>
    <s v="Laura Gabriela Rojas Cerda"/>
    <s v="Etapa 3 de 3"/>
    <s v="02/04/2022"/>
    <x v="3"/>
    <s v="18/04/2022"/>
    <s v="21/03/2022"/>
    <s v=""/>
    <s v="154821260"/>
    <s v="simond gonzalez hidrobo"/>
    <s v="Hombre"/>
    <s v="Región de Valparaíso"/>
    <s v="Viña del Mar"/>
    <s v="mariajoseperez649@gmail.com"/>
    <s v="947465188"/>
    <s v=""/>
    <s v="154821260"/>
    <s v="simond gonzalez hidrobo"/>
    <s v="Canal Sucursal"/>
    <s v="He estado con licencias desde el 19 de Julio de 2021, desde mi ultimo accidente. En todas las licencias anteriores me pagaron  alrededor de $500.000. Con la última licencia , la n°619813189 he tenido solo problemas  , primero me pagaron 1 día siendo que la licencia era de 31 días, reclamé  en la oficina de Viña del mar y después me pagaron los 30 días  pero no alcanza el monto de las otras y eso no puede ser  así que exijo que me paguen la diferencia que me deben"/>
    <s v="Correo Electrónico"/>
    <s v="mariajoseperez649@gmail.com"/>
    <s v=""/>
    <s v="947465188"/>
    <s v="CHILE"/>
    <s v="Entre 35 y 44"/>
    <s v=""/>
    <s v="Prestaciones económicas: Cálculo de subsidios"/>
    <s v="Ley"/>
    <s v="Directo en el Organismo Administrador"/>
    <s v="Si"/>
    <s v="Trabajador independiente protegido"/>
    <s v="Trabajador independiente protegido"/>
    <s v="Región de Valparaíso"/>
    <s v="NO"/>
    <s v="Se solicita antecedentes a la Unidad de Subsidios de nivel central, quienes pesquisa que hubo un error el cálculo"/>
    <s v="ID DE RECLAMO: 289841_x000a_FECHA RESPUESTA: 18-04-2022_x000a__x000a_Estimado_x000a_Don Simond González Hidrobo_x000a_Presente_x000a_ Junto con saludar, a través del presente se da respuesta a su reclamo N° 289841 ingresado mediante nuestro formulario OIRS, referido a la diferencia en el monto pagado en la licencia médica n° 619813189, el cual es inferior en relación a otras licencias por del mismo periodo._x000a_Este Instituto ha revisado su requerimiento, siendo posible informar mediante el presente lo siguiente: su caso se derivó a la Unidad de Subsidios de Nivel Central los cual revisaron la totalidad de subsidios y siniestros que usted ha tenido._x000a_Visto lo anterior, informamos que ISL posterior a la revisión efectuada por nuestra Unidad de Subsidios concluyó que ocurrió un error en el cálculo de la licencia médica mencionada por usted, sumada a otras, ya que se utilizó una base de cálculo antigua que no correspondía a lo que se debía considerar, por lo que se generaron diferencia en los montos a pagar, los cuales serán informados a través de una carta certificada que recibirá en su domicili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 (S)_x000a_INSTITUTO DE SEGURIDAD LABORAL_x000a__x000a_LRC _x000a__x000a_"/>
    <s v="Finalizado con respuesta desfavorable"/>
    <s v="289841"/>
    <x v="0"/>
  </r>
  <r>
    <s v="324669"/>
    <s v="Reclamos"/>
    <s v=""/>
    <s v="Minerva Castañeda M"/>
    <s v="25/07/2022 12:56:57"/>
    <x v="1"/>
    <s v="07/09/2022 12:28:25"/>
    <s v="Preparación y Entrega de Respuesta"/>
    <s v="0"/>
    <s v="43"/>
    <s v="Corridos"/>
    <s v="Cristian Chavez Liempi"/>
    <s v="Etapa 3 de 3"/>
    <s v="06/08/2022"/>
    <x v="7"/>
    <s v="07/09/2022"/>
    <s v="25/07/2022"/>
    <s v="18.439.539-8"/>
    <s v=""/>
    <s v="Priscila venegas"/>
    <s v="Mujer"/>
    <s v="Región de La Araucanía"/>
    <s v="Temuco"/>
    <s v="priscila.venegas.m@gmail.com"/>
    <s v="958502099"/>
    <s v="18.439.539-8"/>
    <s v=""/>
    <s v="Priscila venegas"/>
    <s v="Canal web"/>
    <s v="Hora agendada con psiquiatra doc morales en Ach, el día 25 julio 2022 11 am, informada vía telefónica hace 3 meses aprox, voy a la Ach y resulta que no me tienen agendada y tampoco tienen mis antecedentes de resolución de enfermedad profesional por salud mental, al parecer anularon mi hora sin previo aviso, me reagendan para el 2 de agosto con psiquiatra en edificio Dinamarca, me atiende médico general quien extiende licencia médica hasta esa fecha, me encuentro afectada por situación ya que venía esperando esta hora hace mucho tiempo, lo que retrasa mi proceso terapéutico y recuperabilidad psicológica y física, espero que regularicen estas situaciones y no vuelvan a ocurrir."/>
    <s v="Correo Electrónico"/>
    <s v="priscila.venegas.m@gmail.com"/>
    <s v=""/>
    <s v="958502099"/>
    <s v="CHILE"/>
    <s v="Entre 25 y 34"/>
    <s v="Universitaria completa"/>
    <s v="Prestaciones médicas: Atención ambulatoria"/>
    <s v="Ley"/>
    <s v="Directo en el Organismo Administrador"/>
    <s v="Si"/>
    <s v="Trabajador dependiente protegido"/>
    <s v="Trabajador dependiente protegido"/>
    <s v="Región de La Araucanía"/>
    <s v="SI"/>
    <s v="CON FECHA 07-09-2022, SE HACE ENVÍO DE RESPUESTA A RECLAMO OIRS VIA CORREO ELECTRONICO "/>
    <s v="Estimada_x000a_Priscila Venegas_x000a_Presente_x000a_Junto con saludar, a través del presente se da respuesta a su reclamo N° 324669 ingresado mediante nuestro_x000a_formulario OIRS, referido a Prestaciones Médicas._x000a_Este Instituto ha revisado su requerimiento, siendo posible informar mediante el presente lo siguiente:_x000a_Se ha canalizado reclamo con Unidad de Salud Laboral, quien informa que, visto los antecedentes, se pueden_x000a_observar singularidades en su proceso de tratamiento médicos, el cual, lamentamos profundamente._x000a_Por lo anterior, con fecha 25-07-2022, el Instituto generó un cese de atenciones por patología dermatológica, sin_x000a_embargo, prestador médico por causas administrativas cesó todas las horas agendadas, es por ello, que se_x000a_procedió al reagendamiento de horas y regularización de períodos de reposo laboral, siendo posteriormente_x000a_evaluada por psiquiatra con fecha 18-08-2022, generando tratamiento de psicoterapia; próximo control agendado_x000a_con psiquiatra es para el día 13-09-2022 en Achs Temuco._x000a_Visto lo anterior, indicamos a usted que se han generado las gestiones necesarias para que su tratamiento no_x000a_vuelva a tener retrasos y/o postergación de horas, para otorgar de forma oportuna sus requerimientos médico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desfavorable"/>
    <s v="324669"/>
    <x v="0"/>
  </r>
  <r>
    <s v="326717"/>
    <s v="Reclamos"/>
    <s v=""/>
    <s v="Nestor Villarroel H"/>
    <s v="30/08/2022 16:22:45"/>
    <x v="2"/>
    <s v="02/09/2022 12:40:17"/>
    <s v="Preparación y Entrega de Respuesta"/>
    <s v="0"/>
    <s v="2"/>
    <s v="Corridos"/>
    <s v="Paola Aguilar Trujillo"/>
    <s v="Etapa 3 de 3"/>
    <s v="11/09/2022"/>
    <x v="7"/>
    <s v="02/09/2022"/>
    <s v="30/08/2022"/>
    <s v="18.131.276-9"/>
    <s v=""/>
    <s v="carlos arroyo"/>
    <s v="Hombre"/>
    <s v="Región de Los Lagos"/>
    <s v="Osorno"/>
    <s v="carlosarroyo947@gmail.com"/>
    <s v="950052967"/>
    <s v="18.131.276-9"/>
    <s v=""/>
    <s v="carlos arroyo"/>
    <s v="Canal Sucursal"/>
    <s v="El isl se equivoco de cuenta, siendo asi por ese motivo atrasaron mas el pago de mi licencia la cual deberia haber estar pagado hace mucho rato."/>
    <s v="Correo Electrónico"/>
    <s v="carlosarroyo947@gmail.com"/>
    <s v=""/>
    <s v="950052967"/>
    <s v="CHILE"/>
    <s v="Entre 25 y 34"/>
    <s v="Universitaria completa"/>
    <s v="Prestaciones económicas: Cálculo de subsidios"/>
    <s v="Ley"/>
    <s v="Directo en el Organismo Administrador"/>
    <s v="No"/>
    <s v="Trabajador dependiente protegido"/>
    <s v="Trabajador dependiente protegido"/>
    <s v="Región de Los Lagos"/>
    <s v="NO"/>
    <s v="Contactabilidad con Usuario"/>
    <s v="Estimado_x000a_Carlos Arroyo Pereira_x000a_Presente_x000a__x000a_Junto con saludar, a través del presente, se da respuesta al reclamo N° 326717 ingresado mediante nuestro formulario OIRS, por Pago de licencia médica._x000a_Este Instituto ha revisado su requerimiento, siendo posible informar mediante el presente, lo siguiente:_x000a_Respecto de su disconformidad en cuanto al pago de su licencia médica Folio 11044640-3, lamentamos los inconvenientes presentados  que en primera instancia fue depositada por error involuntario en otro banco. Este Instituto al tomar conocimiento de esta situación, realizó las gestiones pertinentes mediante nuestra Unidad de Finanzas y finalmente su pago fue depositado el día 31 de agosto 2022 en su cuenta bancaria Rut por un monto de $138.420.-_x000a__x000a_Cabe mencionar, que el día de ayer nuestra Jefa de Atención y Operación se contactó con Ud., para informarle lo que había sucedido y para darle las excusas correspondientes._x000a__x000a_Esperamos haber dado respuesta a su reclamo, y lo invitamos a que, frente a cualquier necesidad o inquietud, visite nuestros diversos canales de comunicación:_x000a__x000a_1.  Sucursal ISL de Osorno, ubicada en calle Avda. Juan Mackenna N° 930, 2°piso, Osorno. Horario de Atención de Lunes a viernes de 08:30 a 13:30 horas._x000a__x000a_2.  Nuestro Call Center en horario de lunes a viernes desde las 08:30 hasta las 16:30 horas, el N° teléfono 6005869090._x000a__x000a_3. Sucursal virtual en link https://sucursalenlinea.isl.gob.cl/.(Con clave única)._x000a__x000a_4. Web www.isl.gob.cl, seleccionando la opción Informaciones y Reclamos -OIRS- donde nos encontramos a disposición para atender su consulta, reclamo, felicitación y/o sugerencia._x000a__x000a_5. Y además por medio de nuestro correo regional loslagos@isl.gob.cl._x000a__x000a_Recordamos además que, ante cualquier reclamo, apelación, denuncia o disconformidad, Ud. puede dirigirse a la Superintendencia de Seguridad Social www.suseso.cl_x000a__x000a_Sin otro particular, le saluda atentamente._x000a_  _x000a_NESTOR VILLARROEL HIPP_x000a_DIRECTOR REGIONAL DE LOS LAGOS_x000a_INSTITUTO DE SEGURIDAD LABORAL"/>
    <s v="Finalizado con respuesta favorable"/>
    <s v="326717"/>
    <x v="0"/>
  </r>
  <r>
    <s v="289850"/>
    <s v="Reclamos"/>
    <s v=""/>
    <s v="Cesar Alfonso Palma Torres"/>
    <s v="21/03/2022 15:08:22"/>
    <x v="7"/>
    <s v="08/04/2022 13:19:38"/>
    <s v="Preparación y Entrega de Respuesta"/>
    <s v="0"/>
    <s v="17"/>
    <s v="Corridos"/>
    <s v="Cristian Chavez Liempi"/>
    <s v="Etapa 3 de 3"/>
    <s v="02/04/2022"/>
    <x v="3"/>
    <s v="08/04/2022"/>
    <s v="21/03/2022"/>
    <s v="12.002.126-5"/>
    <s v=""/>
    <s v="FRESIA VICTORIA QUICHAM PAINEVIL"/>
    <s v="Mujer"/>
    <s v="Región de La Araucanía"/>
    <s v="Temuco"/>
    <s v="fquicham@gmail.com"/>
    <s v="944883610"/>
    <s v="12.002.126-5"/>
    <s v=""/>
    <s v="FRESIA VICTORIA QUICHAM PAINEVIL"/>
    <s v="Canal web"/>
    <s v="FUNCIONARIA RECIBIO ATENCIÓN MÉDICA EN CLINICO, DONDE LA RECIBIERON Y LE APLICARON TRATAMIENTO, SIN EMBARGO NO LE OTORGARON LICIENCIA MÉDICA. FUNCIONARIA AÚN SIGUE CON MUCHO DOLOR Y ASISTE A MÉDICO DE PERSONAL DEL HHHA DONDE DADA LA CONDICIÓN Y LA CARACTERISTICA DEL ACCIDENTE (REACCIÓN ADVERSA POST VACUANCIÓN COVID) RECIBE LICENCIA MÉDICA YA QUE AÚN PRESENTA MUCHO DOLOR EN EL BRAZO. LE AGENDAN A FUNCIONARIA CONTROL A MÉDICO PARA DOS MESES MÁS, FUNCIONARIA REFIERE MUCHO DOLOR PARA TRABAJAR EN ESAS CONDICIONES.."/>
    <s v="Via Teléfonica"/>
    <s v="fquicham@gmail.com"/>
    <s v=""/>
    <s v="944883610"/>
    <s v="CHILE"/>
    <s v="Entre 55 y 64"/>
    <s v="Superior técnica completa"/>
    <s v="Prestaciones médicas: Atención ambulatoria"/>
    <s v="Ley"/>
    <s v="Directo en el Organismo Administrador"/>
    <s v="Si"/>
    <s v="Trabajador dependiente protegido"/>
    <s v="Trabajador dependiente protegido"/>
    <s v="Región de La Araucanía"/>
    <s v="NO"/>
    <s v="CON FECHA 08-04-2022, SE DA RESPUESTA VIA CORREO ELECTRONICO "/>
    <s v="Estimada_x000a_FRESIA VICTORIA QUICHAM PAINEVIL_x000a_Presente_x000a_Junto con saludar, a través del presente se da respuesta a su reclamo N° 289850 ingresado mediante nuestro_x000a_formulario OIRS, referido a gestión clínica._x000a_Este Instituto ha revisado su requerimiento, siendo posible informar mediante el presente lo siguiente:_x000a_Al revisar los antecedentes disponibles el paciente presenta primera atención médica en servicio de urgencia de_x000a_prestador en convenio Clínica Mayo el 08-03-2022._x000a_En dicha atención se indica, tratamiento farmacológico y atención con traumatólogo en centro médico, sin indicación_x000a_de reposo médico._x000a_Importante señalar que la indicación de reposo es exclusiva pertinencia de médico tratante y no del organismo_x000a_administrador._x000a_Por último mencionar, que prestaciones no continuaron siendo entregadas por este Instituto, debido a que caso fue_x000a_calificado como siniestro común, notificación realizada por unidad laboral a trabajadora por correo electrónico el 31-_x000a_03-2022.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89850"/>
    <x v="0"/>
  </r>
  <r>
    <s v="324666"/>
    <s v="Reclamos"/>
    <s v=""/>
    <s v="Minerva Castañeda M"/>
    <s v="25/07/2022 12:26:32"/>
    <x v="1"/>
    <s v="01/08/2022 12:37:52"/>
    <s v="Preparación y Entrega de Respuesta"/>
    <s v="0"/>
    <s v="7"/>
    <s v="Corridos"/>
    <s v="Leyla Neira Romero"/>
    <s v="Etapa 3 de 3"/>
    <s v="06/08/2022"/>
    <x v="2"/>
    <s v="01/08/2022"/>
    <s v="25/07/2022"/>
    <s v="13.516.940-4"/>
    <s v=""/>
    <s v="Gabriel Alejandro Alfaro López"/>
    <s v="Hombre"/>
    <s v="Región de La Araucanía"/>
    <s v="Temuco"/>
    <s v="galfarol@gmail.com"/>
    <s v="966742035"/>
    <s v="13.516.940-4"/>
    <s v=""/>
    <s v="Gabriel Alejandro Alfaro López"/>
    <s v="Canal correo físico/postal"/>
    <s v="Le comento_x000a_Que isl pidió prestación de servicios a achs para tener la prótesis (mano)_x000a_Ya en tres reuniones con fisiatra achs se emitieron órdenes y el isl no da respuesta._x000a_Lo otro mañana 26 se realiza junta médica achs, para ver en conjunto al isl que tipo de prótesis miolectrica podría utilizar._x000a_Solicito los informes de psicología y no llegaron ni tampoco se gestionaron"/>
    <s v="Correo Electrónico"/>
    <s v="galfarol@gmail.com"/>
    <s v=""/>
    <s v="966742035"/>
    <s v="CHILE"/>
    <s v="Entre 35 y 44"/>
    <s v="Universitaria completa"/>
    <s v="Prestaciones médicas: Tiempos de espera"/>
    <s v="Ley"/>
    <s v="Directo en el Organismo Administrador"/>
    <s v="No"/>
    <s v="Trabajador dependiente protegido"/>
    <s v="Trabajador dependiente protegido"/>
    <s v="Región de La Araucanía"/>
    <s v="SI"/>
    <s v="con fecha 01/08/2022 se da respuesta se cierra caso"/>
    <s v="se da respuesta via mail 01/08/2022"/>
    <s v="Finalizado con respuesta favorable"/>
    <s v="324666"/>
    <x v="0"/>
  </r>
  <r>
    <s v="289857"/>
    <s v="Reclamos"/>
    <s v=""/>
    <s v="Laura Rojas Cerda"/>
    <s v="21/03/2022 15:52:16"/>
    <x v="7"/>
    <s v="30/03/2022 17:17:50"/>
    <s v="Preparación y Entrega de Respuesta"/>
    <s v="0"/>
    <s v="9"/>
    <s v="Corridos"/>
    <s v="Laura Gabriela Rojas Cerda"/>
    <s v="Etapa 3 de 3"/>
    <s v="02/04/2022"/>
    <x v="9"/>
    <s v="30/03/2022"/>
    <s v="21/03/2022"/>
    <s v=""/>
    <s v="180320946"/>
    <s v="MINERVA ANDREA CUETO GARRIDO"/>
    <s v="Mujer"/>
    <s v="Región de Valparaíso"/>
    <s v="Valparaíso"/>
    <s v="sansebaspa@gmail.com"/>
    <s v="322217999"/>
    <s v=""/>
    <s v="767157258"/>
    <s v="SAN SEBASTIAN CONSTRUCTORES Y PAVIMENTADORES ASOCI"/>
    <s v="Canal web"/>
    <s v="Estimados , me encuentro en oficina virtual para la obtención de certificado de siniestralidad y de accidentabilidad y no tengo la posibilidad de obtenerlos , la cual me comunico al call center  y me informan que cambio la modalidad de obtención de ellos con la gestion de asociación a la empresa , encuentro insolito tantos cambios y sin poder a ingresar a una obra por esta situación, necesitos los certificados de forma urgente."/>
    <s v="Correo Electrónico"/>
    <s v="sansebaspa@gmail.com"/>
    <s v=""/>
    <s v="322217999"/>
    <s v=""/>
    <s v=""/>
    <s v=""/>
    <s v="Afiliación o adhesión"/>
    <s v="Ley"/>
    <s v="Directo en el Organismo Administrador"/>
    <s v="No"/>
    <s v="Empresa adherente o afiliada"/>
    <s v="Empresa no adherente o afiliada"/>
    <s v="Región de Valparaíso"/>
    <s v="NO"/>
    <s v="Se responde con información entregada en capacitaciones"/>
    <s v="ID DE RECLAMO: 289857_x000a_FECHA RESPUESTA: 30-03-2022_x000a__x000a_Estimada_x000a_Sra. Minerva Cueto Garrido_x000a_Presente_x000a_ Junto con saludar, a través del presente se da respuesta a su reclamo N° 289857 ingresado mediante nuestro formulario OIRS, referido a los problemas que tuvo al momento de sacar los certificados de accidentabilidad y siniestralidad de nuestra página web._x000a_Este Instituto ha revisado su requerimiento, siendo posible informar mediante el presente lo siguiente: para solicitar los certificados de afiliación, accidentabilidad y siniestralidad de su empresa debe ingresar a nuestra Oficina Virtual con la clave única del representante legal de la empresa e ingresar en el trámite Asociación Empresa, una vez que aprueben su solicitud podrá sacar el certificado de manera online._x000a_Visto lo anterior, informamos que si manifiesta problemas para solicitar los certificados de la forma explicada en el párrafo precedente puede solicitarlos en el correo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89857"/>
    <x v="0"/>
  </r>
  <r>
    <s v="324684"/>
    <s v="Reclamos"/>
    <s v=""/>
    <s v="PATRICIA ANGELICA ACUñA BARRIGA"/>
    <s v="25/07/2022 17:26:29"/>
    <x v="1"/>
    <s v="29/07/2022 09:35:59"/>
    <s v="Preparación y Entrega de Respuesta"/>
    <s v="0"/>
    <s v="3"/>
    <s v="Corridos"/>
    <s v="Patricia Angelica Acuña Barriga"/>
    <s v="Etapa 3 de 3"/>
    <s v="06/08/2022"/>
    <x v="1"/>
    <s v="29/07/2022"/>
    <s v="25/07/2022"/>
    <s v="9.398.161-8"/>
    <s v=""/>
    <s v="Fiedrich molina saez"/>
    <s v="Hombre"/>
    <s v="Región del Biobío"/>
    <s v="Concepción"/>
    <s v="kaaren.611@gmail.com"/>
    <s v="986971282"/>
    <s v="9.398.161-8"/>
    <s v=""/>
    <s v="Fiedrich molina saez"/>
    <s v="Canal web"/>
    <s v="El dia 21 de julio 2022 sufro de accidente laboral cortopunzante en mi dedo pulgar izquierdo. Mi jefe me lleva al hospital regional de concepcion en donde no se me da licencia y me dan indicación de acudir a hospital traumatologico a solicitar hora con medico y que me puedan dar licencia. Nuevamente ahí me indican que tampoco me darán licencia y que debo acudir a mi cesfam. Al otro dia fuí nuevamente al cesfam y tampoco me dan licencia, que esta debe ser en el hospital._x000a_A la fecha de hoy 25 de julio aun me encuentro sin licencia medica, recién tendre hora con medico de poli traumatilogico el 27 de julio._x000a_Encuentro una falta de respeto que luego de tener un accidente laboral deba pasar por tanto tramite y que ninguna de las instituciones me de una respuesta."/>
    <s v="Correo Electrónico"/>
    <s v="kaaren.611@gmail.com"/>
    <s v=""/>
    <s v="986971282"/>
    <s v="CHILE"/>
    <s v="Entre 55 y 64"/>
    <s v="Media incompleta"/>
    <s v="Prestaciones económicas: Tiempo de otorgamiento de subsidios"/>
    <s v="Ley"/>
    <s v="Directo en el Organismo Administrador"/>
    <s v="No"/>
    <s v="Trabajador dependiente protegido"/>
    <s v="Trabajador dependiente protegido"/>
    <s v="Región del Biobío"/>
    <s v="NO"/>
    <s v="Se sube respaldo de respuesta a CRM y se cierra caso con fecha de hoy 29/07/2022."/>
    <s v=""/>
    <s v="Finalizado con respuesta favorable"/>
    <s v="324684"/>
    <x v="0"/>
  </r>
  <r>
    <s v="312392"/>
    <s v="Reclamos"/>
    <s v=""/>
    <s v="Enrique Carrasco B"/>
    <s v="10/06/2022 12:32:02"/>
    <x v="8"/>
    <s v="08/07/2022 13:13:30"/>
    <s v="Preparación y Entrega de Respuesta"/>
    <s v="0"/>
    <s v="28"/>
    <s v="Corridos"/>
    <s v="Jose Luis Rojas Peralta"/>
    <s v="Etapa 3 de 3"/>
    <s v="22/06/2022"/>
    <x v="1"/>
    <s v="08/07/2022"/>
    <s v="10/06/2022"/>
    <s v="12.191.008-k"/>
    <s v=""/>
    <s v="OCTAVIO IVAN PALMA PARRA"/>
    <s v="Hombre"/>
    <s v="Región Metropolitana de Santiago"/>
    <s v="Talagante"/>
    <s v="octavius.palma.hp@gmail.com"/>
    <s v="964774079"/>
    <s v="12.191.008-k"/>
    <s v=""/>
    <s v="OCTAVIO IVAN PALMA PARRA"/>
    <s v="Canal telefónico"/>
    <s v="Hola buenas tardes  . Me dirijo a ud. Saber cual es el_x000a_Problema de que todavía  no me han pagado mi licencia médica que ya han pasado mas de un mes y medio de atrazo . La licencia  partio desde el dia 24 de Abril _x000a_ No he tenido  respuesta  de paor cual es el problema. _x000a_Espero tener una  respuesta  lo antes posible  . _x000a_Gracias..."/>
    <s v="Correo Electrónico"/>
    <s v="octavius.palma.hp@gmail.com"/>
    <s v=""/>
    <s v="964774079"/>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octavius.palma.hp@gmail.com"/>
    <s v=""/>
    <s v="Finalizado con respuesta favorable"/>
    <s v="312392"/>
    <x v="0"/>
  </r>
  <r>
    <s v="324682"/>
    <s v="Reclamos"/>
    <s v=""/>
    <s v="Pablo Rojas Ravest"/>
    <s v="25/07/2022 16:45:33"/>
    <x v="1"/>
    <s v="05/08/2022 12:54:41"/>
    <s v="Preparación y Entrega de Respuesta"/>
    <s v="0"/>
    <s v="10"/>
    <s v="Corridos"/>
    <s v="Enrique Alejandro Varas Campillay"/>
    <s v="Etapa 3 de 3"/>
    <s v="06/08/2022"/>
    <x v="2"/>
    <s v="05/08/2022"/>
    <s v="25/07/2022"/>
    <s v=""/>
    <s v="194355718"/>
    <s v="Catalina Abigail Zagal Fernández"/>
    <s v="Mujer"/>
    <s v="Región de Atacama"/>
    <s v="Copiapó"/>
    <s v="catalinabigail@gmail.com"/>
    <s v="940286460"/>
    <s v=""/>
    <s v="194355718"/>
    <s v="Catalina Abigail Zagal Fernández"/>
    <s v="Canal web"/>
    <s v="Reclamo por no pago de licencia de la fecha de enero de presente año, de envío diversos correos, en donde solicitaron boletas de honorario respaldo que soy precedió al independiente, quedó en averiguar la situación. Hasta la fecha no se han comunicado, he enviado correos y no hay respuesta"/>
    <s v="Correo Electrónico"/>
    <s v="catalinabigail@gmail.com"/>
    <s v=""/>
    <s v="940286460"/>
    <s v="CHILE"/>
    <s v="Entre 25 y 34"/>
    <s v="Universitaria completa"/>
    <s v="Prestaciones económicas: Cálculo de subsidios"/>
    <s v="Ley"/>
    <s v="Directo en el Organismo Administrador"/>
    <s v="No"/>
    <s v="Trabajador independiente protegido"/>
    <s v="Trabajador independiente protegido"/>
    <s v="Región de Atacama"/>
    <s v="NO"/>
    <s v="CORREO"/>
    <s v="ID DE RECLAMO: 324682_x000a_FECHA RESPUESTA: 04-08-2022_x000a_Estimada_x000a_Catalina Zagal_x000a_Presente_x000a_Junto con saludar, a través del presente se da respuesta a su reclamo N° 324682 ingresado mediante nuestro_x000a_formulario OIRS, no pago de licencia médica._x000a_Este Instituto ha revisado su requerimiento, siendo posible informar mediante el presente lo siguiente:_x000a_Hemos revisado nuestros sistemas y no tenemos licencias médicas a su nombre, lo más probable que su licencia_x000a_sea de tipo común y por tal motivo nuestra institución no paga ese beneficio, eso lo paga la Compin o la caja de_x000a_compensación a la cual su empleador esté adherido._x000a_Le comentó que le hemos llamado para obtener más información de su caso, pero lamentablemente no hemos_x000a_tenido respuesta (el número que llama no se encuentra disponible), de todas maneras, seguiremos insistiendo al_x000a_celular para poderle orientar, si usted otro número de teléfono le rogamos lo envíe al siguiente correo_x000a_atacama@isl.gob.cl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4/8/22, 9:42 Correo de Instituto de Seguridad Laboral - OIRS N° 324682_x000a_https://mail.google.com/mail/u/1/?ik=e1ca129bec&amp;view=pt&amp;search=all&amp;permthid=thread-a%3Ar6354485949234829530&amp;simpl=msg-a%3Ar63561384… 2/2_x000a_OIRS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4682"/>
    <x v="0"/>
  </r>
  <r>
    <s v="326731"/>
    <s v="Reclamos"/>
    <s v=""/>
    <s v="Laura Rojas Cerda"/>
    <s v="31/08/2022 09:04:07"/>
    <x v="2"/>
    <s v="23/09/2022 12:34:17"/>
    <s v="Preparación y Entrega de Respuesta"/>
    <s v="0"/>
    <s v="23"/>
    <s v="Corridos"/>
    <s v="Laura Gabriela Rojas Cerda"/>
    <s v="Etapa 3 de 3"/>
    <s v="12/09/2022"/>
    <x v="7"/>
    <s v="23/09/2022"/>
    <s v="31/08/2022"/>
    <s v=""/>
    <s v="214326523"/>
    <s v="Olga Achahuanco Espinoza"/>
    <s v="Mujer"/>
    <s v="Región de Valparaíso"/>
    <s v="Concón"/>
    <s v="sicuani2020@gmail.com"/>
    <s v="967147484"/>
    <s v="21.432.652-3"/>
    <s v=""/>
    <s v="Olga Achahuanco Espinoza"/>
    <s v="Canal telefónico"/>
    <s v="mi pago de mi licencia me a venido 367,020,si mi sueldo es de 475,000 mil pesos,quisiera saber a que se debe ese error."/>
    <s v="Via Teléfonica"/>
    <s v="sicuani2020@gmail.com"/>
    <s v=""/>
    <s v="967147484"/>
    <s v="PERU"/>
    <s v="Entre 55 y 64"/>
    <s v="Media incompleta"/>
    <s v="Prestaciones económicas: Cálculo de subsidios"/>
    <s v="Ley"/>
    <s v="Directo en el Organismo Administrador"/>
    <s v="Si"/>
    <s v="Trabajador dependiente protegido"/>
    <s v="Trabajador dependiente protegido"/>
    <s v="Región de Valparaíso"/>
    <s v="NO"/>
    <s v="Se revisa SLME"/>
    <s v="ID DE RECLAMO: 326731_x000a_FECHA RESPUESTA: 23-09-2022_x000a__x000a_Estimada_x000a_Sra. Olga Achahuanco Espinoza_x000a_Presente_x000a_Junto con saludar, a través del presente se da respuesta a su reclamo N° 326731 ingresado mediante nuestro formulario OIRS, referido al menor monto recibido en el pago de su licencia médica._x000a_Este Instituto ha revisado su requerimiento, siendo posible informar que al revisar el pago y la base de cálculo esta se encuentra correctamente pagada._x000a_Visto lo anterior, informamos que al calcular la licencia médica se considera el monto imponible, en este no se considera los bonos de movilizaciones y colación, razón por la cual es menor al monto que se recibe cuando se encuentra sin licencia médica. Al tratar de entregar esta información a través de una llamada telefónica su número no se encontraba disponible, razón por la que envía información al correo sicuani2020@gmail.com.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6731"/>
    <x v="0"/>
  </r>
  <r>
    <s v="324692"/>
    <s v="Reclamos"/>
    <s v=""/>
    <s v="Laura Rojas Cerda"/>
    <s v="25/07/2022 22:28:34"/>
    <x v="1"/>
    <s v="10/08/2022 15:38:24"/>
    <s v="Preparación y Entrega de Respuesta"/>
    <s v="0"/>
    <s v="15"/>
    <s v="Corridos"/>
    <s v="Laura Gabriela Rojas Cerda"/>
    <s v="Etapa 3 de 3"/>
    <s v="06/08/2022"/>
    <x v="2"/>
    <s v="10/08/2022"/>
    <s v="25/07/2022"/>
    <s v="12.434.390-9"/>
    <s v=""/>
    <s v="Luz Tihuel"/>
    <s v="Mujer"/>
    <s v="Región de Valparaíso"/>
    <s v="Viña del Mar"/>
    <s v="marielatihuelvalderas@gmail.com"/>
    <s v="953604696"/>
    <s v="12.434.390-9"/>
    <s v=""/>
    <s v="Luz Tihuel"/>
    <s v="Canal web"/>
    <s v="Buenas tardes quisiera que me volvieran a ver mi caso ya que hasta la fecha aún sigo con dolor a la rodilla, si es posible volver hacer un nuevo examen para ver que realmente tengo en la  rodilla y poder hacer una nueva resonancia con contraste es problema es a causa de un  accidente de  trayecto  les dejo mi rut 12.434.390-9 Luz Tihuel  me despido esperando su pronta respuesta muchas gracias"/>
    <s v="Correo Electrónico"/>
    <s v="marielatihuelvalderas@gmail.com"/>
    <s v=""/>
    <s v="953604696"/>
    <s v="CHILE"/>
    <s v="Entre 45 y 54"/>
    <s v="Media completa"/>
    <s v="Prestaciones médicas: Atención hospitalaria"/>
    <s v="Ley"/>
    <s v="Directo en el Organismo Administrador"/>
    <s v="Si"/>
    <s v="Trabajador dependiente protegido"/>
    <s v="Trabajador dependiente protegido"/>
    <s v="Región de Valparaíso"/>
    <s v="NO"/>
    <s v="Se realiza solicitud de reingreso la cual es aceptada por nuestra contraloria médica."/>
    <s v="ID DE RECLAMO: 324692_x000a_FECHA RESPUESTA: 10-08-2022_x000a__x000a_Estimada_x000a_Sra. Luz Tihuel_x000a_Presente_x000a_ Junto con saludar, a través del presente se da respuesta a su reclamo N° 324692 ingresado mediante nuestro formulario OIRS, referido a los malestares a la rodilla que aún persisten y los cuales son secuelas del accidente._x000a_Este Instituto ha revisado su requerimiento, siendo posible informar que para gestionar una nueva evaluación médica de su rodilla y pesquisar que aún existen secuelas se debe ingresar una solicitud de reingreso._x000a_Visto lo anterior, informamos a usted que en base a lo expresado en su Reclamo se envió una solicitud de reingreso a nuestra unidad de Salud Laboral Regional la cual fue autorizada, debe estar atenta a su teléfono ya que desde el prestador médico la llamaran para darle una hora con traumatólog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4692"/>
    <x v="0"/>
  </r>
  <r>
    <s v="312403"/>
    <s v="Reclamos"/>
    <s v=""/>
    <s v="Claudia Maria Barrientos Diaz"/>
    <s v="10/06/2022 13:25:07"/>
    <x v="8"/>
    <s v="05/07/2022 16:41:15"/>
    <s v="Preparación y Entrega de Respuesta"/>
    <s v="0"/>
    <s v="25"/>
    <s v="Corridos"/>
    <s v="Cristian Chavez Liempi"/>
    <s v="Etapa 3 de 3"/>
    <s v="22/06/2022"/>
    <x v="1"/>
    <s v="05/07/2022"/>
    <s v="10/06/2022"/>
    <s v="14.090.344-2"/>
    <s v=""/>
    <s v="NERY ALEJANDRA ESPARZA FERNÁNDEZ"/>
    <s v="Mujer"/>
    <s v="Región de La Araucanía"/>
    <s v="Temuco"/>
    <s v="naef.1302@gmail.com"/>
    <s v="982719445"/>
    <s v="14.090.344-2"/>
    <s v=""/>
    <s v="NERY ESPARZA FERNÁNDEZ"/>
    <s v="Canal web"/>
    <s v="Estimados, realizo reclamo por situación acontecida; hace un par de meses declaré sobre Investigación de Puesto de Trabajo, en todo momento consulté y se me dijo que era confidencial, antes de la entrevista y al finalizar la misma, la Psicóloga, Maryorie Mosqueira, me indico que todo era confidencial incluyendo mi identidad. Con fecha 07-06-2022, llega a mi trabajo una notificación con nombre y apellido,  de parte del ISL, ya que la persona, que solicitó la investigación está solicitando tener acceso a las declaraciones, para apelar ante la SUCESO._x000a_Dado los antecedentes, quiero manifestar mi disconformidad y siento una vulneración a mi derecho de CONFIDENCIALIDAD, ya que ahora, se sabe que declaré y yo no quería que nadie supiera, por otro lado, del ISL, solicitaron mi celular, correo electrónico, y dirección particular, por lo que contaban con otros medios para poder contactarme. En segundo, se supone que nadie más que el personal del ISL tenía acceso a las declaraciones, ni los involucrados ni nadie, ya que es el ISL el que realiza el informe y encuentro que no corresponde que esta información se pueda traspasar, a ningún otro ente, ya que haciendo averiguaciones, me informaron, que aunque ejerza mi Derecho de Oposición para entregar mi declaración, en la documentación solamente se omitirá mi nombre, pero si embargo, la declaración si aparecerá, lo cual nuevamente vulnera mi derecho de confidencialidad, ya que posteriormente, en cualquier otra instancia, pueden utilizar la declaración, y la verdad es desgastante tener que estar dando autorizaciones, cuando supuestamente era todo confidencial y sólo se utilizará a través del ISL_x000a_Sin más que agregar, y esperando su respuesta a mi requerimiento, me despido Atte."/>
    <s v="Correo Electrónico"/>
    <s v="naef.1302@gmail.com"/>
    <s v=""/>
    <s v="982719445"/>
    <s v="CHILE"/>
    <s v="Entre 35 y 44"/>
    <s v="Universitaria completa"/>
    <s v="Calificación de accidentes y enfermedades profesionales"/>
    <s v="Ley"/>
    <s v="Directo en el Organismo Administrador"/>
    <s v="Si"/>
    <s v="Trabajador dependiente protegido"/>
    <s v="Trabajador dependiente protegido"/>
    <s v="Región de La Araucanía"/>
    <s v="NO"/>
    <s v="Con fecha 20-06-2022 se solicita respuesta a Salud Laboral_x000a_Con fecha 23-06-2022, se deriva a unidad de Transparencia consulta para complementar._x000a_Con fecha 30-06-2022, se solicita VB°_x000a_Con fecha 01-07-2022, se remite respuesta a NC, donde se generan observaciones_x000a_Con fecha 05-07-2022, se da respuesta a usuario vía correo electrónico. "/>
    <s v="Estimada_x000a_NERY ALEJANDRA ESPARZA FERNÁNDEZ_x000a_Presente_x000a_Junto con saludar, a través del presente se da respuesta a su reclamo N° 312403 ingresado mediante nuestro_x000a_formulario OIRS, referido a Ley de transparencia._x000a_Este Instituto ha revisado su requerimiento, siendo posible informar mediante el presente lo siguiente:_x000a_Respecto a su declaración realizada, correspondiente a proceso de Estudio de Puesto de Trabajo, efectivamente es_x000a_de carácter confidencial, señalar que, este Instituto mantiene protocolos en el tratamiento y protección de estos_x000a_datos, de acuerdo a la normativa legal vigente._x000a_Visto lo anterior, indicamos a usted que, bajo las mismas bases legales, en caso que un tercero participe en este_x000a_estudio, el Consejo para la Transparencia instruye que se debe comunicar mediante carta certificada a las personas_x000a_que pudieren verse afectadas en su derecho de confidencialidad, y consultar si es su voluntad otorgar la_x000a_información. Además, es por ello, que, este Instituto de Seguridad Laboral al no poseer la dirección particular del_x000a_tercero, procede el envío de dicha carta al lugar de trabajo._x000a_En vista que el requerimiento contempla datos sensibles, se entiende que el tercero no accede a la entrega de la_x000a_información solicitada aplicándose el principio de divisibilidad, mencionado en la Instrucción General Número 10,_x000a_en su punto 2.4.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12403"/>
    <x v="0"/>
  </r>
  <r>
    <s v="326752"/>
    <s v="Reclamos"/>
    <s v=""/>
    <s v="Laura Rojas Cerda"/>
    <s v="31/08/2022 13:46:50"/>
    <x v="2"/>
    <s v="28/09/2022 17:33:19"/>
    <s v="Preparación y Entrega de Respuesta"/>
    <s v="0"/>
    <s v="28"/>
    <s v="Corridos"/>
    <s v="Laura Gabriela Rojas Cerda"/>
    <s v="Etapa 3 de 3"/>
    <s v="12/09/2022"/>
    <x v="7"/>
    <s v="28/09/2022"/>
    <s v="31/08/2022"/>
    <s v="17.620.297-1"/>
    <s v=""/>
    <s v="moises encina"/>
    <s v="Hombre"/>
    <s v="Región de Valparaíso"/>
    <s v="Quillota"/>
    <s v="encinamoics@gmail.com"/>
    <s v="975310528"/>
    <s v="77.295.431-k"/>
    <s v=""/>
    <s v="altos de rauten spa"/>
    <s v="Canal Sucursal"/>
    <s v="Buenas tardes mi reclamo consiste en que ingrese un formulario de asociación para poder ingresar mi empresa con personalidad jurídica el día 04/08/2022 con numero de solicitud 24177 según lo que se me indico por canal telefónico tenia un tiempo de espera de 5 días hábiles y aun no he tenido respuesta a mi solicitud, llame nuevamente lo que se me indico escribiera un correo, del que tampoco he obtenido respuesta, esperando una respuesta dentro de los plazos establecidos me despido atentamente."/>
    <s v="Correo Electrónico"/>
    <s v="encinamoics@gmail.com"/>
    <s v=""/>
    <s v="975310528"/>
    <s v="CHILE"/>
    <s v="Entre 25 y 34"/>
    <s v="Superior técnica incompleta"/>
    <s v="Afiliación o adhesión"/>
    <s v="Ley"/>
    <s v="Directo en el Organismo Administrador"/>
    <s v="Si"/>
    <s v="Empresa adherente o afiliada"/>
    <s v="Empresa adherente o afiliada"/>
    <s v="Región de Valparaíso"/>
    <s v="NO"/>
    <s v="Se revisa reportabilidad del STE"/>
    <s v="_x000a__x000a_ID DE RECLAMO: 326752_x000a_FECHA RESPUESTA: 28-09-2022_x000a__x000a_Estimado_x000a_Don Moisés Encina_x000a_Presente_x000a_Junto con saludar, a través del presente se da respuesta a su reclamo N° 326752 ingresado mediante nuestro formulario OIRS, referido a que ingreso el formulario Asociación Empresa en nuestra oficina virtual con fecha 04-08-2022 y según lo que le indicaron en nuestro Call Center la respuesta no debería demorar más de 5 días, pero informa que el plazo se excedió y aún no obtiene respuesta._x000a_Este Instituto ha revisado su requerimiento, siendo posible informar que, al revisar nuestro seguimiento de casos ingresados por Oficina Virtual, la respuesta de su Solicitud de Asociación Empresa fue respondida el 07-08-2022._x000a_Visto lo anterior, informamos que de igual forma ocurrió un error al momento de responder, ya que no se aceptó su solicitud de Asociación de Empresa, por no contar con cotizaciones vigentes, situación que no corresponde, ya que al revisar en nuestro sistema usted contaba con las cotizaciones del seguro al día, una explicación a lo ocurrido se debe a que al momento de hacer su solicitud, nos encontrábamos con un cambio en nuestro sistema de recaudación, lo que se tradujo en un desfase de la información. Lamentamos lo ocurrido y le solicitamos que por favor ingrese su solicitud de Asociación de Empresa nuevamente a través de nuestra Oficina Virtual, la cual será autorizada a la brevedad.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6752"/>
    <x v="0"/>
  </r>
  <r>
    <s v="289889"/>
    <s v="Reclamos"/>
    <s v=""/>
    <s v="Enrique Carrasco B"/>
    <s v="22/03/2022 07:22:56"/>
    <x v="7"/>
    <s v="12/04/2022 12:02:54"/>
    <s v="Preparación y Entrega de Respuesta"/>
    <s v="0"/>
    <s v="21"/>
    <s v="Corridos"/>
    <s v="Jose Luis Rojas Peralta"/>
    <s v="Etapa 3 de 3"/>
    <s v="03/04/2022"/>
    <x v="3"/>
    <s v="12/04/2022"/>
    <s v="22/03/2022"/>
    <s v="26.889.834-4"/>
    <s v=""/>
    <s v="Eduardo Puentes Monsalve"/>
    <s v="Hombre"/>
    <s v="Región Metropolitana de Santiago"/>
    <s v="San Bernardo"/>
    <s v="eduardopuentes16@gmail.com"/>
    <s v="958611988"/>
    <s v="26.889.834-4"/>
    <s v=""/>
    <s v="Eduardo Puentes Monsalve"/>
    <s v="Canal telefónico"/>
    <s v="Cordial saludos, mi reclamo es por lo del pago de las licencias médicas ya tengo muchos días dos meses esperando por la misma y me siento urgido para mantener mi arriendo dónde vivo mi comida las necesidades para mi hijo su escuela pues de verdad estoy muy  necesitado de los pagos de las licencias"/>
    <s v="Correo Electrónico"/>
    <s v="eduardopuentes16@gmail.com"/>
    <s v=""/>
    <s v="958611988"/>
    <s v="VENEZUELA"/>
    <s v="Entre 35 y 44"/>
    <s v="Universitari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eduardopuentes16@gmail.com"/>
    <s v=""/>
    <s v="Finalizado con respuesta favorable"/>
    <s v="289889"/>
    <x v="0"/>
  </r>
  <r>
    <s v="289900"/>
    <s v="Reclamos"/>
    <s v=""/>
    <s v="PATRICIA ANGELICA ACUñA BARRIGA"/>
    <s v="22/03/2022 11:35:41"/>
    <x v="7"/>
    <s v="30/03/2022 13:11:43"/>
    <s v="Preparación y Entrega de Respuesta"/>
    <s v="0"/>
    <s v="8"/>
    <s v="Corridos"/>
    <s v="Patricia Angelica Acuña Barriga"/>
    <s v="Etapa 3 de 3"/>
    <s v="03/04/2022"/>
    <x v="9"/>
    <s v="30/03/2022"/>
    <s v="22/03/2022"/>
    <s v="18.814.125-0"/>
    <s v=""/>
    <s v="Romina Daroch Cammaño"/>
    <s v="Mujer"/>
    <s v="Región del Biobío"/>
    <s v="Concepción"/>
    <s v="rominadaroch@hotmail.com"/>
    <s v="9666808180"/>
    <s v="18.814.125-0"/>
    <s v=""/>
    <s v="Romina Daroch Cammaño"/>
    <s v="Canal correo físico/postal"/>
    <s v="necesito respuesta de los reiterados correo que he enviado a ISL ya que no me han cancelado licencia por que no figura en la plataforma. me solicitaron información que fue enviada de forma inmediata y hasta la fecha no he recibido respuesta."/>
    <s v="Via Teléfonica"/>
    <s v="rominadaroch@hotmail.com"/>
    <s v=""/>
    <s v="9666808180"/>
    <s v="CHILE"/>
    <s v="Entre 25 y 34"/>
    <s v="Superior técnica completa"/>
    <s v="Prestaciones económicas: Tiempo de otorgamiento de subsidios"/>
    <s v="Ley"/>
    <s v="Directo en el Organismo Administrador"/>
    <s v="No"/>
    <s v="Trabajador dependiente protegido"/>
    <s v="Trabajador dependiente protegido"/>
    <s v="Región del Biobío"/>
    <s v="NO"/>
    <s v="Se cierra caso hoy 30 de marzo y se sube carta respaldo a CRM."/>
    <s v=""/>
    <s v="Finalizado con respuesta favorable"/>
    <s v="289900"/>
    <x v="0"/>
  </r>
  <r>
    <s v="324716"/>
    <s v="Reclamos"/>
    <s v=""/>
    <s v="Maria Diaz B"/>
    <s v="26/07/2022 10:10:43"/>
    <x v="1"/>
    <s v="03/08/2022 11:17:58"/>
    <s v="Preparación y Entrega de Respuesta"/>
    <s v="0"/>
    <s v="8"/>
    <s v="Corridos"/>
    <s v="Elizabeth Otilia Tapia Valdes"/>
    <s v="Etapa 3 de 3"/>
    <s v="07/08/2022"/>
    <x v="2"/>
    <s v="03/08/2022"/>
    <s v="26/07/2022"/>
    <s v="18.890.837-3"/>
    <s v=""/>
    <s v="Juan correa"/>
    <s v="Hombre"/>
    <s v="Región del Libertador Gral. Bernardo O'Higgins"/>
    <s v="Rancagua"/>
    <s v="jxquintana.adf@gmail.com"/>
    <s v="964113490"/>
    <s v="18.890.837-3"/>
    <s v=""/>
    <s v="Juan correa"/>
    <s v="Canal web"/>
    <s v="Resolución licencia 10318523 del 16 de mayo pendiente de revisión"/>
    <s v="Correo Electrónico"/>
    <s v="jxquintana.adf@gmail.com"/>
    <s v=""/>
    <s v="964113490"/>
    <s v="CHILE"/>
    <s v="Entre 25 y 34"/>
    <s v="Media completa"/>
    <s v="Prestaciones económicas: Tiempo de otorgamiento de subsidios"/>
    <s v="Extra Ley"/>
    <s v="Directo en el Organismo Administrador"/>
    <s v="No"/>
    <s v="otro"/>
    <s v="otro"/>
    <s v="Región del Libertador Gral. Bernardo O'Higgins"/>
    <s v="NO"/>
    <s v="Se emite respuesta con fecha 03-08-2022"/>
    <s v=""/>
    <s v="Finalizado con respuesta favorable"/>
    <s v="324716"/>
    <x v="2"/>
  </r>
  <r>
    <s v="289902"/>
    <s v="Reclamos"/>
    <s v=""/>
    <s v="Enrique Carrasco B"/>
    <s v="22/03/2022 12:57:06"/>
    <x v="7"/>
    <s v="29/03/2022 12:18:33"/>
    <s v="Preparación y Entrega de Respuesta"/>
    <s v="0"/>
    <s v="6"/>
    <s v="Corridos"/>
    <s v="Jose Luis Rojas Peralta"/>
    <s v="Etapa 3 de 3"/>
    <s v="03/04/2022"/>
    <x v="9"/>
    <s v="29/03/2022"/>
    <s v="22/03/2022"/>
    <s v="13.595.696-1"/>
    <s v=""/>
    <s v="Juan Francisco Andrade Lillo"/>
    <s v="Hombre"/>
    <s v="Región Metropolitana de Santiago"/>
    <s v="Buin"/>
    <s v="jfal6383@gmail.com"/>
    <s v="947970910"/>
    <s v="13.595.696-1"/>
    <s v=""/>
    <s v="Juan Francisco Andrade Lillo"/>
    <s v="Canal web"/>
    <s v="Mediante el presente, vengo a interponer tercer reclamó consecutivo, de la licencia médica Folio Nro. 65768691-3, ya que a la fecha no se a efectuado el pago y no se tienen noticias al respecto, motivo por el cual me genera un gran problema, ya que es mi único ingreso y con lo que sobrevivo, ya que aún me encuentro con Licencia médica lo que consta en el folio Nro. 67254855-1, ya que aún no estoy en condiciones con diferentes complicaciones en la zona de la lesión y con medicamento, que han sido evaluados por el médico tratante, ruego por favor en lo posible agilizar el pago ya que con esto en vez de ayudarme me originan mas problemas, ya que solo se limitan a señalar que mis licencias se encuentran en contraloría médica, y uno es persona y padre de familia, por lo que perjudican un montón al atrasarse con los pagos._x000a__x000a_Ruego también enviar la información al correo jfal6383@gmail.com, ya que el anterior  jfal6335@gmail.com, al parece lo hackearon ya que no puedo acceder a el y lo tuve que dar por perdido, o al fono: 947970910._x000a__x000a_ Esperando de antemano que comprendan la situación y se agilice el pago, lo saluda atentamente._x000a__x000a__x000a_Juan Francisco Andrade LILLO_x000a_Ced. ID. 13.595.69"/>
    <s v="Via Teléfonica"/>
    <s v="jfal6383@gmail.com"/>
    <s v=""/>
    <s v="947970910"/>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jfal6383@gmail.com"/>
    <s v=""/>
    <s v="Finalizado con respuesta favorable"/>
    <s v="289902"/>
    <x v="0"/>
  </r>
  <r>
    <s v="289903"/>
    <s v="Reclamos"/>
    <s v=""/>
    <s v="Laura Rojas Cerda"/>
    <s v="22/03/2022 13:17:02"/>
    <x v="7"/>
    <s v="30/03/2022 16:58:49"/>
    <s v="Preparación y Entrega de Respuesta"/>
    <s v="0"/>
    <s v="8"/>
    <s v="Corridos"/>
    <s v="Laura Gabriela Rojas Cerda"/>
    <s v="Etapa 3 de 3"/>
    <s v="03/04/2022"/>
    <x v="9"/>
    <s v="30/03/2022"/>
    <s v="22/03/2022"/>
    <s v="16.619.635-3"/>
    <s v=""/>
    <s v="VICTOR CASTRO CARVALLO"/>
    <s v="Hombre"/>
    <s v="Región de Valparaíso"/>
    <s v="San Antonio"/>
    <s v="milenacontreras1972@gmail.com"/>
    <s v="977434160"/>
    <s v="16.619.635-3"/>
    <s v=""/>
    <s v="VICTOR CASTRO CARVALLO"/>
    <s v="Canal web"/>
    <s v="tuve licencia el día 15 de diciembre del 2021 por accidente del trabajo me atendieron en la ACHS de san Antonio me hicieron licencia en papel por 11 días, a la fecha de hoy aun esta en tramite ya son mas de 3 meses y mi plata aun no la tengo y la necesito porque estoy sin trabajo y mi esposa esta embarazada y ya no se que hacer por favor una solución"/>
    <s v="Correo Electrónico"/>
    <s v="milenacontreras1972@gmail.com"/>
    <s v=""/>
    <s v="977434160"/>
    <s v="CHILE"/>
    <s v="Entre 25 y 34"/>
    <s v="Media técnica completa"/>
    <s v="Prestaciones económicas: Cálculo de subsidios"/>
    <s v="Ley"/>
    <s v="Directo en el Organismo Administrador"/>
    <s v="No"/>
    <s v="Trabajador dependiente protegido"/>
    <s v="Trabajador dependiente protegido"/>
    <s v="Región de Valparaíso"/>
    <s v="NO"/>
    <s v="SE REVISA SLME"/>
    <s v="ID DE RECLAMO: 289903_x000a_FECHA RESPUESTA: 30-03-2022_x000a__x000a_Estimado_x000a_Don Víctor Castro Carvallo_x000a_Presente_x000a_ Junto con saludar, a través del presente se da respuesta a su reclamo N° 289903 ingresado mediante nuestro formulario OIRS, referido a la demora en el pago de su licencia médica de papel n° 2-57524332._x000a_Este Instituto ha revisado su requerimiento, siendo posible informar mediante el presente lo siguiente: la licencia consultada se encuentra gestionada a la espera de ser aprobada por nuestra contraloría médica._x000a_Visto lo anterior, informamos que según los plazos establecidos por nuestra contraloría médica el pago de su licencia estaría disponible a fines de la primera semana de abri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89903"/>
    <x v="0"/>
  </r>
  <r>
    <s v="289898"/>
    <s v="Reclamos"/>
    <s v=""/>
    <s v="Cesar Alfonso Palma Torres"/>
    <s v="22/03/2022 10:46:14"/>
    <x v="7"/>
    <s v="19/04/2022 15:49:08"/>
    <s v="Preparación y Entrega de Respuesta"/>
    <s v="0"/>
    <s v="28"/>
    <s v="Corridos"/>
    <s v="Cristian Chavez Liempi"/>
    <s v="Etapa 3 de 3"/>
    <s v="03/04/2022"/>
    <x v="3"/>
    <s v="19/04/2022"/>
    <s v="22/03/2022"/>
    <s v="11.687.634-5"/>
    <s v=""/>
    <s v="MARCELA PINO HERNANDEZ"/>
    <s v="Mujer"/>
    <s v="Región de La Araucanía"/>
    <s v="Temuco"/>
    <s v="marcepial@gmail.com"/>
    <s v="942897750"/>
    <s v="11.687.634-5"/>
    <s v=""/>
    <s v="MARCELA PINO HERNANDEZ"/>
    <s v="Canal web"/>
    <s v="Molestia ante la tardanza en la entrega de prestaciones médicas y tratamiento de mi lesión luego de ser autorizado mi reingreso por accidente de trabajo._x000a_Mi última atención fue el 07 de marzo donde médico tratante en Clínico Mayor me deja indicación médica de terapia kinesiológica, sin embargo aún no es contactada para recibir tratamiento._x000a_Me encuentro muy molesta debido a que por la tardanza en la entrega del tratamiento, no puedo desempeñar mis labores con normalidad ya que mantengo mucho dolor y molestias en mi lesión de mano derecha."/>
    <s v="Correo Electrónico"/>
    <s v="marcepial@gmail.com"/>
    <s v=""/>
    <s v="942897750"/>
    <s v="CHILE"/>
    <s v="Entre 45 y 54"/>
    <s v="Universitaria completa"/>
    <s v="Prestaciones médicas: Atención ambulatoria"/>
    <s v="Ley"/>
    <s v="Directo en el Organismo Administrador"/>
    <s v="Si"/>
    <s v="Trabajador dependiente protegido"/>
    <s v="Trabajador dependiente protegido"/>
    <s v="Región de La Araucanía"/>
    <s v="NO"/>
    <s v="Con fecha 19-04-2022 se ha dado respuesta a requerimiento OIRS, vía correo electrónico "/>
    <s v="Estimada_x000a_MARCELA ISABEL PINO ALMENDRAS_x000a_Presente_x000a_Junto con saludar, a través del presente se da respuesta a su reclamo N° 289898 ingresado mediante nuestro_x000a_formulario OIRS, referido a gestión clínica._x000a_Este Instituto ha revisado su requerimiento, siendo posible informar mediante el presente lo siguiente:_x000a_Al revisar los antecedentes disponibles, paciente presenta solicitud de reingreso por siniestro_x000a_850638, por lo tanto, este instituto acoge requerimiento y solicita evaluación médica con traumatólogo tratante,_x000a_quien indica exámenes complementarios y terapia física._x000a_Unidad de Salud Laboral de la Región de La Araucanía, debe revisar pertinencia de dichas solicitudes que, para este_x000a_caso, no contaban con los respaldos clínicos necesarios por parte de médico tratante, para la autorización, por lo que_x000a_se procedió a solicitarlas._x000a_Además, señalar que, se nos ha informado de parte del prestador médico Redsalud, que usted, ya fue notificada de_x000a_nuevas citacion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OIRS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s v="Finalizado con respuesta desfavorable"/>
    <s v="289898"/>
    <x v="0"/>
  </r>
  <r>
    <s v="312439"/>
    <s v="Reclamos"/>
    <s v=""/>
    <s v="Enrique Carrasco B"/>
    <s v="12/06/2022 12:45:37"/>
    <x v="8"/>
    <s v="24/06/2022 11:37:40"/>
    <s v="Preparación y Entrega de Respuesta"/>
    <s v="0"/>
    <s v="11"/>
    <s v="Corridos"/>
    <s v="Jose Luis Rojas Peralta"/>
    <s v="Etapa 3 de 3"/>
    <s v="24/06/2022"/>
    <x v="5"/>
    <s v="24/06/2022"/>
    <s v="12/06/2022"/>
    <s v="12.962.845-6"/>
    <s v=""/>
    <s v="lngrid meza pino"/>
    <s v="Mujer"/>
    <s v="Región Metropolitana de Santiago"/>
    <s v="Santiago"/>
    <s v="ingridmezapino@gmail.com"/>
    <s v="949628950"/>
    <s v="12.962.845-6"/>
    <s v=""/>
    <s v="lngrid meza pino"/>
    <s v="Canal web"/>
    <s v="solicitud y consultas licencias medicas  estimado no e tenido una   respuestas  a mi solicitud ni cambio de las licencias   que fueron pedidas el  17 de mayo de 2022 atendida por Evelin Tobar   anteriormente realise la solicitud en marzo  pero no hubo respuesta por la cual se realiso una nueva solucitud    que pasara con estas licencias    e  realizado estas solicitudes presencialmente y me dan como respuesta seguir esperando asta el dia de hoy necesito una solucion concreta ya es un año desde que se efectuaron estas licencias an tenidos varios tramites y asta ahora no hay una solucion  favorable   espero tener una respuesta a  que aser  al respecto gracias"/>
    <s v="Correo Electrónico"/>
    <s v="ingridmezapino@gmail.com"/>
    <s v=""/>
    <s v="949628950"/>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ingridmezapino@gmail.com"/>
    <s v=""/>
    <s v="Finalizado con respuesta favorable"/>
    <s v="312439"/>
    <x v="0"/>
  </r>
  <r>
    <s v="328817"/>
    <s v="Reclamos"/>
    <s v=""/>
    <s v="Laura Rojas Cerda"/>
    <s v="05/10/2022 08:34:48"/>
    <x v="4"/>
    <s v="07/10/2022 09:48:29"/>
    <s v="Preparación y Entrega de Respuesta"/>
    <s v="0"/>
    <s v="2"/>
    <s v="Corridos"/>
    <s v="Laura Gabriela Rojas Cerda"/>
    <s v="Etapa 3 de 3"/>
    <s v="17/10/2022"/>
    <x v="8"/>
    <s v="07/10/2022"/>
    <s v="05/10/2022"/>
    <s v="18.033.409-2"/>
    <s v=""/>
    <s v="FERNANDA MILITZA GONZALEZ ASTUDILLO"/>
    <s v="Mujer"/>
    <s v="Región de Valparaíso"/>
    <s v="Viña del Mar"/>
    <s v="fernanda@omegacargo.cl"/>
    <s v="954167476"/>
    <s v="19.778.259-5"/>
    <s v=""/>
    <s v="BASTIAN ENRIQUE ALVEAR MARIN"/>
    <s v="Canal web"/>
    <s v="EL DIA 6 DE JULIO 2022, EL TRABAJADOR BASTIAN, TUVO UN ACCIDENTE LABORAL, LA LICENCIA MEDICA EN EL HOSPITAL, LA EXTENDIERON COMO ACCIDENTE COMUN, POR LO QUE SE REALIZO TODO EL TRAMITE PARA QUE SE PUDIESE TRAMITAR POR LO QUE ES, ACCIDENTE LABORAL, EL TRABAJADO SE ACERCO EN DIVERSAS OCACIONES AL CENTRO DE SALUD, HASTA DESPUES DEL 20 DE JULIO, DADO QUE NO LLEGO A LA EMPRESA UNA RESOLUCION POR PARTE DEL ISL INDICANDO ACCIDENTE ACOGIDO Y NUMERO DE LA LICENCIA01 ACCIDENTE DEL TRABAJO, POR LO QUE EL TRABAJADOR NO SIGUIO INTENTANDO NADA EN EL CENTRO DE SALUD, QUEDANDONOS TRANQUILOS CON ESTE TEMA, A LA FECHA AUN NO LE CANCELAN LA LICENCIA MEDICA AL TRABAJADOR, SIN DEJAR DE LADO, QUE LA RESPUESTA POR CORREO, EN PRIMERA INSTANCIA, FUE QUE YA ESTABA TRANSFERIDO, CUANDO PLANTIE QUE DICHA TRANSFERENCIA NO EXISTIA EN EL BANCO, ME DICEN QUE DEBO TRAMITAR LA LICENCIA EN COMPIN, SI LA TRAMITO POR COMPIN, YA HAN PASADO 3 MESES, EL TRABAJADOR NO OBTENDRA SUBSIDIO COMPLETO, ADEMAS QUE EXISTE UNA RESOLUCION FAVORABLE POR PARTE DEL ISL  QUE EL ACCIDENTE ESTABA ACOGIDO NUMERO 01, ACCIDENTE DEL TRABAJO, ENTONCES ENCUENTRO UNA BURLA HACIA EL TRABAJADOR Y LA EMPRESA QUE DESPUES DE 3 MESES Y SOLO AL YO INSISTIR, ME DEN OTRA RESPUESTA, DISTINTA A LA DEL MES DEL ACCIDENTE."/>
    <s v="Correo Electrónico"/>
    <s v="fernanda@omegacargo.cl"/>
    <s v=""/>
    <s v="954167476"/>
    <s v="CHILE"/>
    <s v="Entre 25 y 34"/>
    <s v="Superior técnica incompleta"/>
    <s v="Prestaciones económicas: Cálculo de subsidios"/>
    <s v="Ley"/>
    <s v="Directo en el Organismo Administrador"/>
    <s v="No"/>
    <s v="Empresa adherente o afiliada"/>
    <s v="Empresa adherente o afiliada"/>
    <s v="Región de Valparaíso"/>
    <s v="NO"/>
    <s v="Se revisa SPM"/>
    <s v="ID DE RECLAMO: 328817_x000a_FECHA RESPUESTA: 07-10-2022_x000a__x000a_Estimada_x000a_Sra. Fernanda González Astudillo_x000a_Presente_x000a_Junto con saludar, a través del presente se da respuesta a su reclamo N° 328817 ingresado mediante nuestro formulario OIRS, referido al no pago ni tramitación de licencia médica emitida tipo 1 a su trabajador Don Bastián Alvear Marín._x000a_Este Instituto ha revisado su requerimiento, siendo posible informar que efectivamente en nuestro sistema no se visualiza una licencia médica asociada al accidente que tuvo el trabajador el 06-07-2022._x000a_Visto lo anterior, informamos que para que ISL pueda gestionar y pagar los días que el trabajador estuvo con licencia médica, debe presentar la licencia en COMPIN Viña del Mar, junto con la DIAT y la Resolución de Calificación (RECA), en dicho organismo deberán rechazar la licencia, por lo que le emitirán una Resolución que indica aquello. Sumado a los anterior usted debe solicitar el Maestro de Licencias Médicas de COMPIN. Una vez que tenga todos los documentos antes mencionados debe enviarlos al correo valparaiso@isl.gob.cl, he indicar en el asunto, Solicitud de Emisión de Licencia médica de reemplazo, por aplicación de 77 bis de COMPIN. De esta forma ISL emitirá una nueva licencia por el mismo periodo, pero tipo 5, la cual será tramitada y pagad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
    <s v="Finalizado con respuesta favorable"/>
    <s v="328817"/>
    <x v="0"/>
  </r>
  <r>
    <s v="289906"/>
    <s v="Reclamos"/>
    <s v=""/>
    <s v="Enrique Carrasco B"/>
    <s v="22/03/2022 13:58:41"/>
    <x v="7"/>
    <s v="28/03/2022 11:52:32"/>
    <s v="Preparación y Entrega de Respuesta"/>
    <s v="0"/>
    <s v="5"/>
    <s v="Corridos"/>
    <s v="Jose Luis Rojas Peralta"/>
    <s v="Etapa 3 de 3"/>
    <s v="03/04/2022"/>
    <x v="9"/>
    <s v="28/03/2022"/>
    <s v="22/03/2022"/>
    <s v="10.349.509-1"/>
    <s v=""/>
    <s v="LORRAINE MARGOTT DE LAIRE PEIRANO"/>
    <s v="Mujer"/>
    <s v="Región Metropolitana de Santiago"/>
    <s v="Santiago"/>
    <s v="idelaire@hotmail.es"/>
    <s v="968785770"/>
    <s v="10.349.509-1"/>
    <s v=""/>
    <s v="LORRAINE MARGOTT DE LAIRE PEIRANO"/>
    <s v="Otro"/>
    <s v="Usuaria consulta por pago de licencia médica N° 646888880-8 del 21-01-2022 al 22-03-2022, indica que necesita con urgencia el pago ya que es el unico sustento que tiene para vivir."/>
    <s v="Correo Electrónico"/>
    <s v="idelaire@hotmail.es"/>
    <s v=""/>
    <s v="968785770"/>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idelaire@hotmail.com"/>
    <s v=""/>
    <s v="Finalizado con respuesta favorable"/>
    <s v="289906"/>
    <x v="0"/>
  </r>
  <r>
    <s v="324723"/>
    <s v="Reclamos"/>
    <s v=""/>
    <s v="Enrique Carrasco B"/>
    <s v="26/07/2022 10:26:34"/>
    <x v="1"/>
    <s v="01/08/2022 09:50:54"/>
    <s v="Preparación y Entrega de Respuesta"/>
    <s v="0"/>
    <s v="5"/>
    <s v="Corridos"/>
    <s v="Jose Luis Rojas Peralta"/>
    <s v="Etapa 3 de 3"/>
    <s v="07/08/2022"/>
    <x v="2"/>
    <s v="01/08/2022"/>
    <s v="26/07/2022"/>
    <s v="9.498.066-6"/>
    <s v=""/>
    <s v="Juan Díaz Vargas"/>
    <s v="Hombre"/>
    <s v="Región Metropolitana de Santiago"/>
    <s v="Puente Alto"/>
    <s v="jnelsondiazv@gmail.com"/>
    <s v="976272077"/>
    <s v="9.498.066-6"/>
    <s v=""/>
    <s v="Juan Díaz Vargas"/>
    <s v="Canal web"/>
    <s v="Favor apurar mi licencia médica comenzó 10 de julio por 30 días.. todos los meses es lo mismo que se tardan en pagar .. 15 días está estancada en recepción .. cómo va a ser tanto la tardanza si tienen todos los antecedentes."/>
    <s v="Correo Electrónico"/>
    <s v="jnelsondiazv@gmail.com"/>
    <s v=""/>
    <s v="976272077"/>
    <s v="CHILE"/>
    <s v="Entre 55 y 64"/>
    <s v="Media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jnelsondiazv@gmail.com"/>
    <s v=""/>
    <s v="Finalizado con respuesta favorable"/>
    <s v="324723"/>
    <x v="0"/>
  </r>
  <r>
    <s v="289916"/>
    <s v="Reclamos"/>
    <s v=""/>
    <s v="Felipe Jara A"/>
    <s v="22/03/2022 18:53:16"/>
    <x v="7"/>
    <s v="25/03/2022 15:53:40"/>
    <s v="Preparación y Entrega de Respuesta"/>
    <s v="0"/>
    <s v="2"/>
    <s v="Corridos"/>
    <s v="Maria Monserrat Moreno Calzada"/>
    <s v="Etapa 3 de 3"/>
    <s v="03/04/2022"/>
    <x v="9"/>
    <s v="25/03/2022"/>
    <s v="22/03/2022"/>
    <s v="11.232.673-1"/>
    <s v=""/>
    <s v="Monica Cisterna"/>
    <s v="Mujer"/>
    <s v="Región del Maule"/>
    <s v="Curicó"/>
    <s v="monicacisternaaa@gmail.com"/>
    <s v="982580647"/>
    <s v="11.232.673-1"/>
    <s v=""/>
    <s v="Monica Cisterna"/>
    <s v="Canal Sucursal"/>
    <s v="No pago de licencias hace 2 meses, las cuales son 3 licencias desde 4 de febrero hasta la fecha"/>
    <s v="Via Teléfonica"/>
    <s v="monicacisternaaa@gmail.com"/>
    <s v=""/>
    <s v="982580647"/>
    <s v="CHILE"/>
    <s v="Entre 45 y 54"/>
    <s v="Básica completa o menos"/>
    <s v="Prestaciones económicas: Cálculo de subsidios"/>
    <s v="Ley"/>
    <s v="Directo en el Organismo Administrador"/>
    <s v="No"/>
    <s v="Trabajador dependiente protegido"/>
    <s v="Trabajador dependiente protegido"/>
    <s v="Región del Maule"/>
    <s v="NO"/>
    <s v="CARTA RESPUESTA RECLAMO ID N° 289916."/>
    <s v="Estimada_x000a_Mónica Cisterna Ramírez_x000a_Presente_x000a_ _x000a_Junto con saludar, a través del presente se da respuesta a su reclamo N°289916, ingresado mediante nuestro formulario OIRS, referido a no pago de licencias médicas._x000a_Este Instituto ha revisado su requerimiento, siendo posible informar mediante el presente lo siguiente: Se ha revisado en los sistemas de nuestro Instituto y se aprecia que las licencias médicas N° 1-40215630, por 30 días;  N° 67122567-8, por 7 días y N° 67487140-6 por 30 días, se encuentran en proceso de revisión, una vez que finalice este proceso, pasarán a etapa de aprobación, donde podrán  ser calculadas y posteriormente depositadas en su Cuenta Rut._x000a_En todo caso, se ha enviado un correo electrónico a Unidad de Licencias Médicas de nuestro Instituto, a fin de apurar este proces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9916"/>
    <x v="0"/>
  </r>
  <r>
    <s v="312451"/>
    <s v="Reclamos"/>
    <s v=""/>
    <s v="Enrique Carrasco B"/>
    <s v="13/06/2022 11:08:22"/>
    <x v="8"/>
    <s v="24/06/2022 11:41:25"/>
    <s v="Preparación y Entrega de Respuesta"/>
    <s v="0"/>
    <s v="11"/>
    <s v="Corridos"/>
    <s v="Jose Luis Rojas Peralta"/>
    <s v="Etapa 3 de 3"/>
    <s v="25/06/2022"/>
    <x v="5"/>
    <s v="24/06/2022"/>
    <s v="13/06/2022"/>
    <s v="76.505.578-4"/>
    <s v=""/>
    <s v="CONTRUCTORA E INMOBILIARIA ASFALTO SUDAMERICANO"/>
    <s v="Hombre"/>
    <s v="Región Metropolitana de Santiago"/>
    <s v="Pedro Aguirre Cerda"/>
    <s v="ventas@asfaltosudamericano.cl"/>
    <s v="232964673"/>
    <s v="13.060.402-1"/>
    <s v=""/>
    <s v="ALEJANDRO MARTINEZ"/>
    <s v="Canal web"/>
    <s v="Estimados mi trabajador le fueron vulnerados sus derechos al no reconocer los 10 días de licencia que le otorgo el medico por un incidente laboral que tuvo, en el cual le dieron 10 días de licencia medica, y solo le pagaron 3 días, del cual reclamamos, ya que el medico fue quien emitió el diagnostico y procedió, nuestro trabajador cumple con las indicaciones y aparte que no puede trabajar durante esos 10 días, y no recibe pago de nuestra parte porque tiene licencia ustedes como ente al cual nosotros como empresa les pagamos por un servicio no le realizan la compensación debida, por el tiempo de incapacidad otorgado médicamente por el medico tratante. Nos parece una vulneración del derecho del trabajador ya que es injusto el pago recibido, agradecemos revisar el caso de nuestro trabajador y reconsiderar el pago emitido."/>
    <s v="Correo Electrónico"/>
    <s v="ventas@asfaltosudamericano.cl"/>
    <s v=""/>
    <s v="232964673"/>
    <s v="CHILE"/>
    <s v="Entre 45 y 54"/>
    <s v="No responde"/>
    <s v="Prestaciones económicas: Cálculo de subsidios"/>
    <s v="Ley"/>
    <s v="Directo en el Organismo Administrador"/>
    <s v="No"/>
    <s v="Empresa adherente o afiliada"/>
    <s v="Trabajador dependiente protegido"/>
    <s v="Región Metropolitana de Santiago"/>
    <s v="NO"/>
    <s v="Respuesta Enviada por CRM al correo ventas@asfaltosudamericano.cl"/>
    <s v=""/>
    <s v="Finalizado con respuesta favorable"/>
    <s v="312451"/>
    <x v="0"/>
  </r>
  <r>
    <s v="289932"/>
    <s v="Reclamos"/>
    <s v=""/>
    <s v="Sofia Isabel Bohle Perez"/>
    <s v="23/03/2022 12:10:01"/>
    <x v="7"/>
    <s v="04/04/2022 12:43:25"/>
    <s v="Preparación y Entrega de Respuesta"/>
    <s v="0"/>
    <s v="12"/>
    <s v="Corridos"/>
    <s v="Patricia Angelica Acuña Barriga"/>
    <s v="Etapa 3 de 3"/>
    <s v="04/04/2022"/>
    <x v="3"/>
    <s v="04/04/2022"/>
    <s v="23/03/2022"/>
    <s v="15.272.282-6"/>
    <s v=""/>
    <s v="Pablo Sanhueza"/>
    <s v="Hombre"/>
    <s v="Región de Los Lagos"/>
    <s v="Puerto Montt"/>
    <s v="lgserviciosacuicolas@gmail.com"/>
    <s v="992200382"/>
    <s v="19.372.118-4"/>
    <s v=""/>
    <s v="Rosendo Pinilla"/>
    <s v="Canal web"/>
    <s v="Investigación sobre una supuesta negligencia medica en atención de trabajador"/>
    <s v="Correo Electrónico"/>
    <s v="lgserviciosacuicolas@gmail.com"/>
    <s v=""/>
    <s v="992200382"/>
    <s v="CHILE"/>
    <s v="Entre 35 y 44"/>
    <s v="Superior técnica completa"/>
    <s v="Otros"/>
    <s v="Ley"/>
    <s v="Directo en el Organismo Administrador"/>
    <s v="No"/>
    <s v="Trabajador dependiente protegido"/>
    <s v="Trabajador dependiente protegido"/>
    <s v="Región del Biobío"/>
    <s v="NO"/>
    <s v="Se cierra caso hoy 04 de abril y se comunica a empleador  que las gestiones realizadas serán canalizadas directamente con el trabajador por tratarse de información sensible y de salud."/>
    <s v=""/>
    <s v="Finalizado con respuesta favorable"/>
    <s v="289932"/>
    <x v="0"/>
  </r>
  <r>
    <s v="289931"/>
    <s v="Reclamos"/>
    <s v=""/>
    <s v="Enrique Carrasco B"/>
    <s v="23/03/2022 12:02:52"/>
    <x v="7"/>
    <s v="12/04/2022 12:06:01"/>
    <s v="Preparación y Entrega de Respuesta"/>
    <s v="0"/>
    <s v="20"/>
    <s v="Corridos"/>
    <s v="Jose Luis Rojas Peralta"/>
    <s v="Etapa 3 de 3"/>
    <s v="04/04/2022"/>
    <x v="3"/>
    <s v="12/04/2022"/>
    <s v="23/03/2022"/>
    <s v="18.168.890-4"/>
    <s v=""/>
    <s v="Eduardo jorquera reyes"/>
    <s v="Hombre"/>
    <s v="Región Metropolitana de Santiago"/>
    <s v="Lampa"/>
    <s v="edu.jorquera@outlook.es"/>
    <s v="964183951"/>
    <s v="18.168.890-4"/>
    <s v=""/>
    <s v="Eduardo jorquera reyes"/>
    <s v="Canal web"/>
    <s v="Llevo un mes esperando el pago de mi licencia, me comunico al teléfono del ISL y dan respuestas inconclusas y además le cortan el teléfono cuando comienzo hacer más preguntas lo encuentro inaceptable y una burla para mi._x000a_Espero pronta respuesta"/>
    <s v="Via Teléfonica"/>
    <s v="edu.jorquera@outlook.es"/>
    <s v=""/>
    <s v="964183951"/>
    <s v=""/>
    <s v=""/>
    <s v=""/>
    <s v="Prestaciones económicas: Tiempo de otorgamiento de subsidios"/>
    <s v="Ley"/>
    <s v="Directo en el Organismo Administrador"/>
    <s v="Si"/>
    <s v="Trabajador dependiente protegido"/>
    <s v="Trabajador dependiente protegido"/>
    <s v="Región Metropolitana de Santiago"/>
    <s v="NO"/>
    <s v="Respuesta enviada por CRM al correo edu.jorquera@outlook.es"/>
    <s v=""/>
    <s v="Finalizado con respuesta favorable"/>
    <s v="289931"/>
    <x v="0"/>
  </r>
  <r>
    <s v="289949"/>
    <s v="Reclamos"/>
    <s v=""/>
    <s v="Laura Rojas Cerda"/>
    <s v="23/03/2022 16:12:24"/>
    <x v="7"/>
    <s v="01/04/2022 16:06:15"/>
    <s v="Preparación y Entrega de Respuesta"/>
    <s v="0"/>
    <s v="8"/>
    <s v="Corridos"/>
    <s v="Laura Gabriela Rojas Cerda"/>
    <s v="Etapa 3 de 3"/>
    <s v="04/04/2022"/>
    <x v="3"/>
    <s v="01/04/2022"/>
    <s v="23/03/2022"/>
    <s v="13.827.469-1"/>
    <s v=""/>
    <s v="Nelson Erice Perez"/>
    <s v="Hombre"/>
    <s v="Región de Valparaíso"/>
    <s v="Los Andes"/>
    <s v="bluesnegro@hotmail.com"/>
    <s v="932723224"/>
    <s v="13.827.469-1"/>
    <s v=""/>
    <s v="Nelson Erice Perez"/>
    <s v="Canal web"/>
    <s v="Existe un retraso muy grande en el pago de 2 licencias y actualmente tengo una tercera, no hay una explicación de isl, solo q está en contraloría sujeta a evaluación, pero sin fecha de pago"/>
    <s v="Via Teléfonica"/>
    <s v="bluesnegro@hotmail.com"/>
    <s v=""/>
    <s v="932723224"/>
    <s v="CHILE"/>
    <s v="Entre 35 y 44"/>
    <s v="Universitaria completa"/>
    <s v="Prestaciones económicas: Cálculo de subsidios"/>
    <s v="Ley"/>
    <s v="Directo en el Organismo Administrador"/>
    <s v="No"/>
    <s v="Trabajador dependiente protegido"/>
    <s v="Trabajador dependiente protegido"/>
    <s v="Región de Valparaíso"/>
    <s v="NO"/>
    <s v="Se consulta a la unidad de subsidios"/>
    <s v="ID DE RECLAMO: 289949_x000a_FECHA RESPUESTA: 01-04-2022_x000a__x000a_Estimado_x000a_Don Nelsón Erice Pérez_x000a_Presente_x000a_ Junto con saludar, a través del presente se da respuesta a su reclamo N° 289949 ingresado mediante nuestro formulario OIRS, referido a retrasos en el pago de dos licencias médicas._x000a_Este Instituto ha revisado su requerimiento, siendo posible informar mediante el presente lo siguiente: se revisó nuestro sistema de licencias médicas y los pagos asociados a su RUT._x000a_Visto lo anterior, informamos que el 28-03-2022 se pagó en efectivo en Banco Estado la LM 650475844, la cual comprende el periodo del 28-01-2022 al 15-02-2022, la penúltima licencia 66155520-3 que inicia 16-02-2022 al 17-03-2022 será pagada el día lunes 4 de abril. Finalmente, su última licencia, se encuentra tramitada a la espera de ser aprobada por nuestra contraloría médic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89949"/>
    <x v="0"/>
  </r>
  <r>
    <s v="312479"/>
    <s v="Reclamos"/>
    <s v=""/>
    <s v="Laura Rojas Cerda"/>
    <s v="13/06/2022 12:35:43"/>
    <x v="8"/>
    <s v="06/07/2022 16:46:49"/>
    <s v="Preparación y Entrega de Respuesta"/>
    <s v="0"/>
    <s v="23"/>
    <s v="Corridos"/>
    <s v="Laura Gabriela Rojas Cerda"/>
    <s v="Etapa 3 de 3"/>
    <s v="25/06/2022"/>
    <x v="1"/>
    <s v="06/07/2022"/>
    <s v="13/06/2022"/>
    <s v="8.939.755-3"/>
    <s v=""/>
    <s v="MARIA GEMA PAVEZ PEREZ"/>
    <s v="Mujer"/>
    <s v="Región de Valparaíso"/>
    <s v="San Antonio"/>
    <s v="mgepaperez@gmail.com"/>
    <s v="993463774"/>
    <s v="8.939.755-3"/>
    <s v=""/>
    <s v="MARIA GEMA PAVEZ PEREZ"/>
    <s v="Canal web"/>
    <s v="pago de licencia extemporáneo"/>
    <s v="Correo Electrónico"/>
    <s v="mgepaperez@gmail.com"/>
    <s v=""/>
    <s v="993463774"/>
    <s v="CHILE"/>
    <s v="Entre 55 y 64"/>
    <s v="Superior técnica completa"/>
    <s v="Prestaciones económicas: Cálculo de subsidios"/>
    <s v="Ley"/>
    <s v="Directo en el Organismo Administrador"/>
    <s v="Si"/>
    <s v="Trabajador dependiente protegido"/>
    <s v="Trabajador dependiente protegido"/>
    <s v="Región de Valparaíso"/>
    <s v="NO"/>
    <s v="Se espera autorización de licencias médicas pendientes"/>
    <s v="ID DE RECLAMO: 312479_x000a_FECHA RESPUESTA: 06-07-2022_x000a__x000a_Estimada_x000a_Sra. María Pavez Pérez _x000a_Presente_x000a_ Junto con saludar, a través del presente se da respuesta a su reclamo N° 312479 ingresado mediante nuestro formulario OIRS, referido a la demora en el pago de dos licencias médicas._x000a_Este Instituto ha revisado su requerimiento, siendo posible informar que la licencia médica folio 71842992-7 y 72689923-1 se encuentran aprobadas por nuestra contraloría médica._x000a_Visto lo anterior, informamos a usted que las licencias que ambas licencias serán pagadas el día viernes 8 de julio a través de un depósito en Cuenta Corriente BCI.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favorable"/>
    <s v="312479"/>
    <x v="0"/>
  </r>
  <r>
    <s v="312472"/>
    <s v="Reclamos"/>
    <s v=""/>
    <s v="Laura Rojas Cerda"/>
    <s v="13/06/2022 12:06:18"/>
    <x v="8"/>
    <s v="30/06/2022 22:08:35"/>
    <s v="Preparación y Entrega de Respuesta"/>
    <s v="0"/>
    <s v="17"/>
    <s v="Corridos"/>
    <s v="Laura Gabriela Rojas Cerda"/>
    <s v="Etapa 3 de 3"/>
    <s v="25/06/2022"/>
    <x v="5"/>
    <s v="30/06/2022"/>
    <s v="13/06/2022"/>
    <s v="18.564.241-0"/>
    <s v=""/>
    <s v="Aracely Henriquez"/>
    <s v="Mujer"/>
    <s v="Región de Valparaíso"/>
    <s v="Villa Alemana"/>
    <s v="aryconshl@gmail.com"/>
    <s v="999243837"/>
    <s v="18.564.241-0"/>
    <s v=""/>
    <s v="Aracely Henriquez"/>
    <s v="Canal web"/>
    <s v="Mi empleador presento la licencia en la fecha indicada, Compin autorizo el pago pero la caja de compensación no quiere realizar el pago de la licencia"/>
    <s v="Correo Electrónico"/>
    <s v="aryconshl@gmail.com"/>
    <s v=""/>
    <s v="999243837"/>
    <s v="CHILE"/>
    <s v="Entre 25 y 34"/>
    <s v="Universitaria incompleta"/>
    <s v="Prestaciones médicas: Tiempos de espera"/>
    <s v="Extra Ley"/>
    <s v="Directo en el Organismo Administrador"/>
    <s v="Si"/>
    <s v="Trabajador no protegido"/>
    <s v="Trabajador no protegido"/>
    <s v="Región de Valparaíso"/>
    <s v="NO"/>
    <s v="Usuaria no se encuentra afiliada a ISL"/>
    <s v="ID DE RECLAMO: 312472_x000a_FECHA RESPUESTA: 30-06-2022_x000a__x000a_Estimada_x000a_Sra. Aracely Henriquez_x000a_Presente_x000a_ Junto con saludar, a través del presente se da respuesta a su reclamo N° 312472 ingresado mediante nuestro formulario OIRS, referido a que la Caja de Compensación a la cual usted pertenece no ha realizado el pago de su licencia médica, siendo que esta se encuentra autorizada por COMPIN._x000a_Este Instituto ha revisado su requerimiento, siendo posible informar que al consultar su RUT en nuestro sistema de afiliación se corrobora que no se encuentra afiliada a ISL._x000a_Visto lo anterior, informamos a usted que su reclamo debe ser presentado en SUSESO (www.suseso.cl), ya que ISL no posee un rol fiscalizador y es dicha institución la cual recepciona los reclamos dirigidos a Cajas de Compensación.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_x000a_"/>
    <s v="Finalizado con respuesta desfavorable"/>
    <s v="312472"/>
    <x v="2"/>
  </r>
  <r>
    <s v="289945"/>
    <s v="Reclamos"/>
    <s v=""/>
    <s v="Enrique Carrasco B"/>
    <s v="23/03/2022 15:42:25"/>
    <x v="7"/>
    <s v="12/04/2022 12:22:23"/>
    <s v="Preparación y Entrega de Respuesta"/>
    <s v="0"/>
    <s v="19"/>
    <s v="Corridos"/>
    <s v="Jose Luis Rojas Peralta"/>
    <s v="Etapa 3 de 3"/>
    <s v="04/04/2022"/>
    <x v="3"/>
    <s v="12/04/2022"/>
    <s v="23/03/2022"/>
    <s v="17.188.479-9"/>
    <s v=""/>
    <s v="Francisca Javiera Nuñez Mena"/>
    <s v="Mujer"/>
    <s v="Región Metropolitana de Santiago"/>
    <s v="Maipú"/>
    <s v="francisca.javiera.nm@hotmail.com"/>
    <s v="942423283"/>
    <s v="17.188.479-9"/>
    <s v=""/>
    <s v="Francisca Javiera Nuñez Mena"/>
    <s v="Canal correo físico/postal"/>
    <s v="retraso de pago de licencia y aun no me dan respuesta"/>
    <s v="Correo Electrónico"/>
    <s v="francisca.javiera.nm@hotmail.com"/>
    <s v=""/>
    <s v="942423283"/>
    <s v="CHILE"/>
    <s v="Entre 25 y 34"/>
    <s v="Postgrado"/>
    <s v="Prestaciones económicas: Tiempo de otorgamiento de subsidios"/>
    <s v="Ley"/>
    <s v="Directo en el Organismo Administrador"/>
    <s v="Si"/>
    <s v="Trabajador independiente protegido"/>
    <s v="Trabajador independiente protegido"/>
    <s v="Región Metropolitana de Santiago"/>
    <s v="NO"/>
    <s v="Respuesta enviada por CRM al correo francisca.javiera.nm@hotmail.com"/>
    <s v=""/>
    <s v="Finalizado con respuesta favorable"/>
    <s v="289945"/>
    <x v="0"/>
  </r>
  <r>
    <s v="289946"/>
    <s v="Reclamos"/>
    <s v=""/>
    <s v="PATRICIA ANGELICA ACUñA BARRIGA"/>
    <s v="23/03/2022 15:49:26"/>
    <x v="7"/>
    <s v="05/04/2022 11:28:17"/>
    <s v="Preparación y Entrega de Respuesta"/>
    <s v="0"/>
    <s v="12"/>
    <s v="Corridos"/>
    <s v="Patricia Angelica Acuña Barriga"/>
    <s v="Etapa 3 de 3"/>
    <s v="04/04/2022"/>
    <x v="3"/>
    <s v="05/04/2022"/>
    <s v="23/03/2022"/>
    <s v="19.425.655-8"/>
    <s v=""/>
    <s v="Walter Ignacio Fernández Fontt"/>
    <s v="Hombre"/>
    <s v="Región del Biobío"/>
    <s v="Concepción"/>
    <s v="wfernandez@eolico.cl"/>
    <s v="961915974"/>
    <s v="19.425.655-8"/>
    <s v=""/>
    <s v="Walter Ignacio Fernández Fontt"/>
    <s v="Canal web"/>
    <s v="Estimados,_x000a__x000a_Necesitamos saber el motivo del NO pago de licencias médicas de nuestros colaboradores._x000a_Toda la documentación solicitada para la evaluación de ustedes, como por ejemplo, contratos de trabajo, declaración jurada y mapa geográfico, fueron enviados._x000a__x000a_Al día de hoy no tenemos respuesta alguna._x000a__x000a_Walter Ignacio Fernández Fontt._x000a_+569 61915974_x000a_Inversiones Bosquemar Ltda."/>
    <s v="Correo Electrónico"/>
    <s v="wfernandez@eolico.cl"/>
    <s v=""/>
    <s v="961915974"/>
    <s v="CHILE"/>
    <s v="Entre 25 y 34"/>
    <s v="Universitaria completa"/>
    <s v="Prestaciones económicas: Tiempo de otorgamiento de subsidios"/>
    <s v="Ley"/>
    <s v="Directo en el Organismo Administrador"/>
    <s v="No"/>
    <s v="Trabajador dependiente protegido"/>
    <s v="Trabajador dependiente protegido"/>
    <s v="Región del Biobío"/>
    <s v="NO"/>
    <s v="Se cierra caso ID 289946 hoy 05 de abril y se sube respaldo de carta a CRM."/>
    <s v=""/>
    <s v="Finalizado con respuesta favorable"/>
    <s v="289946"/>
    <x v="0"/>
  </r>
  <r>
    <s v="324774"/>
    <s v="Reclamos"/>
    <s v=""/>
    <s v="Enrique Carrasco B"/>
    <s v="26/07/2022 13:22:48"/>
    <x v="1"/>
    <s v="04/08/2022 12:28:43"/>
    <s v="Preparación y Entrega de Respuesta"/>
    <s v="0"/>
    <s v="8"/>
    <s v="Corridos"/>
    <s v="Jose Luis Rojas Peralta"/>
    <s v="Etapa 3 de 3"/>
    <s v="07/08/2022"/>
    <x v="2"/>
    <s v="04/08/2022"/>
    <s v="26/07/2022"/>
    <s v="13.595.696-1"/>
    <s v=""/>
    <s v="JUAN FRANCISCO ANDRADE LILLO"/>
    <s v="Hombre"/>
    <s v="Región Metropolitana de Santiago"/>
    <s v="Buin"/>
    <s v="jfal6383@gmail.com"/>
    <s v="947970910"/>
    <s v="13.595.696-1"/>
    <s v=""/>
    <s v="JUAN FRANCISCO ANDRADE LILLO"/>
    <s v="Canal web"/>
    <s v="El día 20 de Julio del actual, recibí un correo de parte del Señor ITALO VALENTINI SAN MARTIN,  Analista Profesional de la Unidad de Seguridad Laboral de la Dirección Metropolitana ISL, en el cual se me señalaba que mi Licencia Medica Nro. 72850845-0, había sido rechazada por el siguiente motivo &quot;ANTECEDENTES MÉDICOS INSUFICIENTES PARA RESPALDAR EL REPOSO INDICADO&quot;, por el cual se siguió las instrucciones que indicaba dicho documento referente a realizar un Recurso de Reposición o reclamo, lo cual se realizo, adjuntando los documentos respectivos, que justificaban licencia y reposo, motivo por el cual al no quedar conforme se llamo a la plataforma  al fono 6005869090, en el cual se me indico que debido a lo grave del caso concurriera personalmente a la Sucursal de Calle Teatinos Nro. 726, lo cual procedí a realizar el día Jueves 21 de Julio, en horas de la mañana,  siendo atendido por la Señorita ANAIS SALAS COLIN, la cual a raíz de los documentos que portaba el suscrito, procedió a entrevistarse con la Sra. PAOLA CHANDIA, Encargada de Plataforma, la cual al no entender el por que se me había rechazado dicho beneficio, si ellos mismos contaban en su sistema con la EPICRISIS, documento que hacia referencia a que el 31 de Mayo del actual había sido sometido a una segunda intervención quirúrgica, motivo por el cual efectuó llamados telefónicos y consultas, llegando a la conclusión, después de debatir que si mi licencia era muy prolongada y todo tipo de hipótesis, que debía el suscrito pedir un informe medico, en el cual señalara, FUNDAMENTOS DEL DIAGNOSTICO, TRATAMIENTO SEGUIDO, EVOLUCIÓN CLÍNICA Y FECHA ESTIMADA DE ALTA, señalándome ella misma que había anulado el RECHAZO y que una vez que trajera dicho informe, se le daría curso a la corrección, ya que había sido error de ellos y a la tramitación para el pago de la Licencia, motivo por el cual se concurrió en forma inmediata al Hospital del Profesor aprovechando que el suscrito tenia terapia de recuperación por la misma causa, y se solicito hora con el Medico tratante Sr. Vicente Rojas, la cual quedo programada para el día de Hoy Martes 26 del actual a las 08:45 horas._x000a_Concurrida a dicha hora con el facultativo para el Informe solicitado por la Sra. PAOLA CHANDIA,  el cual procedio a dicha confección, haciendo presente una vez mas que dicha información los profesionales del ISL tenia acceso en linea, motivo por el cual una vez con Informe  en mano, se concurrió a la sucursal del ISL para completar con lo señalado por la Sra. PAOLA CHANDIA, una vez en el  lugar nuevamente DE MANERA  NO MUY GRATA, fui atendido por la Srta. ANAIS SALAS COLIN, a la cual como ella estaba presente el día 21, se le recordó  del caso y se le hizo entrega de los documentos, timbrandolo y que en 30 (TREINTA) dias mas tenia respuesta, SI ES QUE, me aceptaban el recurso, contradiciendo lo que me señalo en primera instancia, lo cual es un verdadero perjuicio para el suscrito, ya que es mi unico ingreso y soy padre de familia."/>
    <s v="Correo Electrónico"/>
    <s v="jfal6383@gmail.com"/>
    <s v=""/>
    <s v="947970910"/>
    <s v="CHILE"/>
    <s v="Entre 35 y 44"/>
    <s v="Media completa"/>
    <s v="Prestaciones económicas: Cálculo de subsidios"/>
    <s v="Ley"/>
    <s v="Directo en el Organismo Administrador"/>
    <s v="No"/>
    <s v="Trabajador dependiente protegido"/>
    <s v="Trabajador dependiente protegido"/>
    <s v="Región Metropolitana de Santiago"/>
    <s v="NO"/>
    <s v="Respuesta enviada por CRM al correo jfal6383@gmail.com "/>
    <s v=""/>
    <s v="Finalizado con respuesta favorable"/>
    <s v="324774"/>
    <x v="0"/>
  </r>
  <r>
    <s v="326823"/>
    <s v="Reclamos"/>
    <s v=""/>
    <s v="Marisol Villalobos M"/>
    <s v="01/09/2022 11:05:42"/>
    <x v="5"/>
    <s v="06/09/2022 15:45:21"/>
    <s v="Preparación y Entrega de Respuesta"/>
    <s v="0"/>
    <s v="5"/>
    <s v="Corridos"/>
    <s v="Marisol Del Carmen Villalobos Manquez"/>
    <s v="Etapa 3 de 3"/>
    <s v="13/09/2022"/>
    <x v="7"/>
    <s v="06/09/2022"/>
    <s v="01/09/2022"/>
    <s v="7.340.729-k"/>
    <s v=""/>
    <s v="Luis Arancibia Henríquez"/>
    <s v="Hombre"/>
    <s v="Región de Coquimbo"/>
    <s v="La Serena"/>
    <s v="luisarancibia001@gmail.com"/>
    <s v="964897878"/>
    <s v="7.340.729-k"/>
    <s v=""/>
    <s v="Luis Arancibia Henríquez"/>
    <s v="Canal correo físico/postal"/>
    <s v="Hola hoy recibo el llamado de un funcionario deI PS .Yo normalmente doy el número de mi hijo Luis Andrés yo que yo no puedo contestar porque debido a un Cáncer perdí Laringe y Cuerdas Vocales,por lo tanto el que responde es mi hijo,le preguntaron que tipo de jubilación yo tenía y fecha de nacimiento y después de esa pregunta le dicen que no tengo derecho al Bono de Invierno (120.000 ) yo tengo Incapacidad Laboral por accidente del trabajo ( 16744 ) y ahora tengo la Discapacidad porque no hablo acudí al Registro Social de Hogares,para que me registrarán y también ver qué valores  de dinero me tiene registrado ya que yo hasta el 2006 trabajé en Codelco de ahí en adelante viví con la pensión de invalidez que es más de 200.000 es Parcial._x000a_Según yo tengo derecho al Bono Invierno ya que tengo una carga familiar que es mi señora que hoy la tengo enferma por una astrosis que le aqueja ahí tengo otro problema ya que ISL me pasó al tramo 4  por lo su cobertura es mínima se hizo un examen que costó 58.000 Fonasa le dió una cobertura de 16.000 todo me parece raro que quiere que le diga._x000a_Desde ya les doy las gracias."/>
    <s v="Correo Electrónico"/>
    <s v="luisarancibia001@gmail.com"/>
    <s v=""/>
    <s v="964897878"/>
    <s v="CHILE"/>
    <s v="Entre 55 y 64"/>
    <s v="Media incompleta"/>
    <s v="Prestaciones económicas: Cáculo de pensiones"/>
    <s v="Ley"/>
    <s v="Directo en el Organismo Administrador"/>
    <s v="No"/>
    <s v="Pensionado"/>
    <s v="Pensionado"/>
    <s v="Región de Coquimbo"/>
    <s v="NO"/>
    <s v="Se dará respuesta"/>
    <s v=""/>
    <s v="Finalizado con respuesta favorable"/>
    <s v="326823"/>
    <x v="0"/>
  </r>
  <r>
    <s v="312483"/>
    <s v="Reclamos"/>
    <s v=""/>
    <s v="Enrique Carrasco B"/>
    <s v="13/06/2022 12:46:06"/>
    <x v="8"/>
    <s v="24/06/2022 11:47:14"/>
    <s v="Preparación y Entrega de Respuesta"/>
    <s v="0"/>
    <s v="10"/>
    <s v="Corridos"/>
    <s v="Jose Luis Rojas Peralta"/>
    <s v="Etapa 3 de 3"/>
    <s v="25/06/2022"/>
    <x v="5"/>
    <s v="24/06/2022"/>
    <s v="13/06/2022"/>
    <s v="18.168.890-4"/>
    <s v=""/>
    <s v="Eduardo jorquera reyes"/>
    <s v="Hombre"/>
    <s v="Región Metropolitana de Santiago"/>
    <s v="Lampa"/>
    <s v="eduuuuujorquera@gmail.com"/>
    <s v="964183951"/>
    <s v="18.168.890-4"/>
    <s v=""/>
    <s v="Eduardo jorquera reyes"/>
    <s v="Canal web"/>
    <s v="Mi reclamo es por que ya lleva mi licencia aceptada para pago hace 3 semanas y aun no es depositada llamo al call center y no saben por que aun no me la han pagado todos los meses y en todas mis licencias tienen problemas con los pagos lo encuentro una burla para alguien que no puede trabajar y no tiene más ingreso que lo de su licencia medica espero pronta respuesta"/>
    <s v="Correo Electrónico"/>
    <s v="eduuuuujorquera@gmail.com"/>
    <s v=""/>
    <s v="964183951"/>
    <s v="CHILE"/>
    <s v="Entre 25 y 3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eduuuuujorquera@gmail.com"/>
    <s v=""/>
    <s v="Finalizado con respuesta favorable"/>
    <s v="312483"/>
    <x v="0"/>
  </r>
  <r>
    <s v="289961"/>
    <s v="Reclamos"/>
    <s v=""/>
    <s v="Cesar Alfonso Palma Torres"/>
    <s v="24/03/2022 09:23:28"/>
    <x v="7"/>
    <s v="08/04/2022 11:17:00"/>
    <s v="Preparación y Entrega de Respuesta"/>
    <s v="0"/>
    <s v="15"/>
    <s v="Corridos"/>
    <s v="Cristian Chavez Liempi"/>
    <s v="Etapa 3 de 3"/>
    <s v="05/04/2022"/>
    <x v="3"/>
    <s v="08/04/2022"/>
    <s v="24/03/2022"/>
    <s v="15.513.556-5"/>
    <s v=""/>
    <s v="sabino humberto  carrasco diaz"/>
    <s v="Hombre"/>
    <s v="Región de La Araucanía"/>
    <s v="Angol"/>
    <s v="yisex89@gmail.com"/>
    <s v="964835980"/>
    <s v="15.513.556-5"/>
    <s v=""/>
    <s v="sabino humberto carrasco diaz"/>
    <s v="Canal web"/>
    <s v="me dirijo a ustedes porque el día de hoy 24/03/2022 me tocaba terapia kinesica a las 08:30 en achs angol, terapias que ustedes mismo gestionaron y por orden medica me toca transporte , y el día de hoy estuve desde las 08:00 horas afuera de mi casa jodido de frió esperando el dichoso transporte y resulta que no llego, porque asimilo que no lo gestionaron. a lo cual tuve que llamar a alguien mas para que me fuera a buscar y poder llegar a mi hora medica, lo cual llegue 15 minutos tarde y tener que explicar lo sucedido para que no me dejaran sin atención, y después dijeran que es irresponsabilidad mía como paciente no llegar a las consultas. me encuentro totalmente molesto y decepcionado del sistema, ahora si no son capaces o no pueden gestionar dicho sistema, les agradecería que me avisaran para poder gestionar por mis propios medios como movilizarme."/>
    <s v="Correo Electrónico"/>
    <s v="yisex89@gmail.com"/>
    <s v=""/>
    <s v="964835980"/>
    <s v="CHILE"/>
    <s v="Entre 35 y 44"/>
    <s v="No responde"/>
    <s v="Prestaciones médicas: Atención ambulatoria"/>
    <s v="Ley"/>
    <s v="Directo en el Organismo Administrador"/>
    <s v="Si"/>
    <s v="Trabajador dependiente protegido"/>
    <s v="Trabajador dependiente protegido"/>
    <s v="Región de La Araucanía"/>
    <s v="NO"/>
    <s v="Con fecha 08-04-2022, se da respuesta a usuario vía correo electrónico. "/>
    <s v="Estimado_x000a_Sabino Humberto Carrasco Díaz_x000a_Presente_x000a_Junto con saludar, y a través del presente, se da respuesta a su reclamo N° 289961 ingresado mediante nuestro_x000a_formulario OIRS, referido a deficiente gestión de transporte._x000a_Este Instituto ha revisado su requerimiento, siendo posible informar lo siguiente:_x000a_1.- Al revisar los antecedentes disponibles y en base a la información requerida a empresa en convenio regional:_x000a_Kosmos Ltda, podemos mencionar que existen respaldos de gestiones por parte de ISL de coordinación de traslado_x000a_para rehabilitación en Achs Angol el 24-03-2022._x000a_En tal circunstancia, empresa Kosmos Ltda, responde a requerimiento de ISL regional que tuvieron una_x000a_descoordinación interna, lo que llevó a la no realización del traslado indicado. Por último nos indican que Ud. fue_x000a_contactado por la empresa, vía telefónica, para solicitar las disculpas correspondiente, lo que ocurrió siendo_x000a_contactada vuestra esposa._x000a_Este instituto lamenta la situación ocurrido con nuestro prestador, he informamos que hemos reforzados procesos y_x000a_flujos internos con ellos para evitar futuros inconvenientes._x000a_Expresamos a usted nuestras disculpas por la situación experimentada, y solicitamos su comprensión frente a las_x000a_eventuales molestias que esto pudo haberle provocado. Como institución, seguiremos trabajando en nuestros_x000a_procesos con la finalidad de dar respuesta a sus requerimientos en el menor plazo posible, brindando cada vez más_x000a_una mejor atención..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289961"/>
    <x v="0"/>
  </r>
  <r>
    <s v="324778"/>
    <s v="Reclamos"/>
    <s v=""/>
    <s v="Felipe Jara A"/>
    <s v="26/07/2022 13:29:59"/>
    <x v="1"/>
    <s v="29/07/2022 13:17:55"/>
    <s v="Preparación y Entrega de Respuesta"/>
    <s v="0"/>
    <s v="2"/>
    <s v="Corridos"/>
    <s v="Maria Monserrat Moreno Calzada"/>
    <s v="Etapa 3 de 3"/>
    <s v="07/08/2022"/>
    <x v="1"/>
    <s v="29/07/2022"/>
    <s v="26/07/2022"/>
    <s v="11.983.345-0"/>
    <s v=""/>
    <s v="Marco Aantonio valdes opazo"/>
    <s v="Hombre"/>
    <s v="Región del Maule"/>
    <s v="Constitución"/>
    <s v="tototres@gmail.com"/>
    <s v="56982450031"/>
    <s v="11.983.345-0"/>
    <s v=""/>
    <s v="Marco Aantonio valdes opazo"/>
    <s v="Canal web"/>
    <s v="solciito el pago de mis licencias mediacs por accidente del trabajo, se me debe una del mes de enero del 2022"/>
    <s v="Correo Electrónico"/>
    <s v="tototres@gmail.com"/>
    <s v=""/>
    <s v="56982450031"/>
    <s v="CHILE"/>
    <s v="Entre 45 y 54"/>
    <s v="Superior técnica completa"/>
    <s v="Prestaciones económicas: Cáculo de pensiones"/>
    <s v="Ley"/>
    <s v="Directo en el Organismo Administrador"/>
    <s v="No"/>
    <s v="Trabajador dependiente protegido"/>
    <s v="Trabajador dependiente protegido"/>
    <s v="Región del Maule"/>
    <s v="NO"/>
    <s v="CARTA RESPUESTA RECLAMO ID N° 324778."/>
    <s v="Estimado _x000a_Marco Valdés Opazo_x000a_Presente_x000a_ _x000a_Junto con saludar, a través del presente se da respuesta a su reclamo N°324778, ingresado mediante nuestro formulario OIRS, referido a la no cancelación de licencia médica del mes de enero de 2022._x000a_Este Instituto ha revisado su requerimiento, siendo posible informar mediante el presente lo siguiente: _x000a_Revisando en nuestros Sistemas y en la plataforma del Banco Estado, identificamos que su licencia médica electrónica N° 64163794-7, del 08 de enero de 2022 por 30 días se encuentra abonado el monto de $753.815 en su Cuenta Rut con fecha 3 de febrero del año en curso._x000a_Ante cualquier duda, favor acudir a nuestra sucursal ISL ubicada en calle Portales 80 en la ciudad de Constitución,  en horario de 08:30 Hrs. a 14:00 Hrs., o bien contáctese al correo: maule@isl.gob.cl._x000a_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778"/>
    <x v="0"/>
  </r>
  <r>
    <s v="289972"/>
    <s v="Reclamos"/>
    <s v=""/>
    <s v="Enrique Carrasco B"/>
    <s v="24/03/2022 11:55:15"/>
    <x v="7"/>
    <s v="28/03/2022 11:55:02"/>
    <s v="Preparación y Entrega de Respuesta"/>
    <s v="0"/>
    <s v="4"/>
    <s v="Corridos"/>
    <s v="Jose Luis Rojas Peralta"/>
    <s v="Etapa 3 de 3"/>
    <s v="05/04/2022"/>
    <x v="9"/>
    <s v="28/03/2022"/>
    <s v="24/03/2022"/>
    <s v="8.778.178-k"/>
    <s v=""/>
    <s v="HECTOR MOYA PEREZ"/>
    <s v="Hombre"/>
    <s v="Región Metropolitana de Santiago"/>
    <s v="Santiago"/>
    <s v="h.moyap@hotmail.com"/>
    <s v="987746445"/>
    <s v="8.778.178-k"/>
    <s v=""/>
    <s v="HECTOR MOYA PEREZ"/>
    <s v="Canal web"/>
    <s v="ISAPRE BANMEDICA Y RATIFICADO POR EL COMPIN ME HAN RECHAZADO LICENCIA MEDICA Nº 65814606 POR NO EXISTIR VINCULO LABORAL, RUT 76.235.136-8. LLEVO 10 AÑOS TRABAJANDO EN LA MISMA EMPRESA SCAME CHILE S.P.A Y MI CONTRATO ESTA VIGENTE.  ESTA LICENCIA FUE PRESENTAD EN LINEA DESDE EL 09/02/22 HASTA 15/02/22 Y RECIEN FUI NOTIFICADO MEDIANTE CORREO CERTIFICADO EL DÌA 11/03/22. RECLAME EN LA ISAPRE Y EN EL COMPIN NO RECIBIENDO RESPUESTA ALGUNA POR NINGUNA DE AMBAS PARTES."/>
    <s v="Correo Electrónico"/>
    <s v="h.moyap@hotmail.com"/>
    <s v=""/>
    <s v="987746445"/>
    <s v="CHILE"/>
    <s v="Entre 55 y 64"/>
    <s v="Superior técnica completa"/>
    <s v="Prestaciones económicas: Cálculo de subsidios"/>
    <s v="Extra Ley"/>
    <s v="Directo en el Organismo Administrador"/>
    <s v="No"/>
    <s v="Trabajador no protegido"/>
    <s v="Trabajador no protegido"/>
    <s v="Región Metropolitana de Santiago"/>
    <s v="NO"/>
    <s v="Respuesta enviada por CRM al correo h.moyap@hotmail.com"/>
    <s v=""/>
    <s v="Finalizado con respuesta desfavorable"/>
    <s v="289972"/>
    <x v="2"/>
  </r>
  <r>
    <s v="289973"/>
    <s v="Reclamos"/>
    <s v=""/>
    <s v="PATRICIA ANGELICA ACUñA BARRIGA"/>
    <s v="24/03/2022 11:57:34"/>
    <x v="7"/>
    <s v="06/04/2022 11:52:26"/>
    <s v="Preparación y Entrega de Respuesta"/>
    <s v="0"/>
    <s v="13"/>
    <s v="Corridos"/>
    <s v="Patricia Angelica Acuña Barriga"/>
    <s v="Etapa 3 de 3"/>
    <s v="05/04/2022"/>
    <x v="3"/>
    <s v="06/04/2022"/>
    <s v="24/03/2022"/>
    <s v="16.895.178-7"/>
    <s v=""/>
    <s v="Darling Concha Alvarez"/>
    <s v="Mujer"/>
    <s v="Región del Biobío"/>
    <s v="Talcahuano"/>
    <s v="darlincita23@gmail.com"/>
    <s v="56992418520"/>
    <s v="16.895.178-7"/>
    <s v=""/>
    <s v="Darling Concha Alvarez"/>
    <s v="Canal web"/>
    <s v="1.- El día 10 de marzo 2022, fui notificada de respuesta a recurso de posición de licencias médicas 58633705-k, 59461234-6, 60706762-7 61999609-7, 63614346-4 y 64707898-2 como el cese de atenciones por ISL._x000a__x000a_2.-Es por dicho motivo que acudo a esta instancia para presentar antecedentes respecto a mi caso:_x000a__x000a_-Presento accidente laboral (caída en mi lugar de trabajo) el día 09 de julio de 2021, siendo atendida en Hospital las Higueras, recinto en el cual trabajo, indicando como primer diagnóstico fractura del pie izquierdo, por lo cual médico de Hospital Las Higueras indica inmovilización de pie siendo derivada a organismo administrador de la Ley._x000a__x000a_-Al ser atendida en Hospital Clínico del Sur (Prestador en convenio de ISL), médico que evalúa mi caso descarta fractura, retira inmovilización e indica inicio inmediato de terapia kinésica como consta en certificado de terapia kinésica la cual comienza el 12/07/2022._x000a__x000a_-Transcurrido 2 meses de terapia kinésica el dolor se agudiza y no presento mejora.  En consulta médica del 13 de septiembre de 2021, médico traumatólogo, quien descartó fractura inicial, indica que mi caso presenta un “problema” y se observa leve desplazamiento óseo compatible con fractura en tallo verde, por lo cual indica inmovilizar extremidad con bota de yeso a partir del 20.09.2022 hasta el día 07 de octubre 2022 como consta en certificado médico, y suspender de inmediato terapias kinésicas.  Además, me indica que se realizará cambio de especialista por lo cual no me seguirá atendiendo, derivándome en sus palabras “a un médico con más experiencia que él en estas patologías”._x000a__x000a_-Nuevo Médico Traumatólogo tratante indica que efectivamente el abordaje de mi patología no fue el adecuado (información que no se consigna en registro médico) y que posterior a la inmovilización deberé tomar terapia kinésica (esta se retoma el 25 de octubre hasta el mes de noviembre 2021), siendo suspendidas por todo diciembre y retomando el mes de enero 2022 hasta el día 11 de marzo 2022._x000a__x000a_-En mes de febrero médico traumatólogo tratante me indica que, bajo su mirada, la patología de origen que generó el accidente está respaldada hasta el día 23 de febrero de 2022, como consta en certificado emitido por médico traumatólogo tratante el 11.03.2022, lo cual está consignado en ficha clínica, lo que torna inverosímil resolución emanada por ISL en respuesta a recurso de reposición donde se indica reposo injustificado y que patología no coincide con accidente._x000a__x000a_-Informar además que en reservado N° 117 SL 60-2022 de vuestra institución del día 10 de marzo de 2022, se incorpora diagnóstico de derrame articular de rodilla, el cual en ningún momento fue evaluado o causa de análisis dentro de mi proceso de accidente ni recuperativo tanto por profesional traumatólogo como en terapias kinésicas._x000a__x000a_Es por eso que solicito reconsiderar tanto rechazo de LM como el analisis de  falencias en cuanto al abordaje terapeutico entregado por su prestador en convenio"/>
    <s v="Correo Electrónico"/>
    <s v="darlincita23@gmail.com"/>
    <s v=""/>
    <s v="56992418520"/>
    <s v="CHILE"/>
    <s v="Entre 35 y 44"/>
    <s v="Media completa"/>
    <s v="Prestaciones económicas: Tiempo de otorgamiento de subsidios"/>
    <s v="Ley"/>
    <s v="Directo en el Organismo Administrador"/>
    <s v="No"/>
    <s v="Trabajador dependiente protegido"/>
    <s v="Trabajador dependiente protegido"/>
    <s v="Región del Biobío"/>
    <s v="NO"/>
    <s v="Con fecha 06 de abril se cierra el caso y se sube respaldo a CRM."/>
    <s v=""/>
    <s v="Finalizado con respuesta favorable"/>
    <s v="289973"/>
    <x v="0"/>
  </r>
  <r>
    <s v="324790"/>
    <s v="Reclamos"/>
    <s v=""/>
    <s v="Margarita Meneses"/>
    <s v="26/07/2022 16:02:15"/>
    <x v="1"/>
    <s v="01/08/2022 18:23:52"/>
    <s v="Preparación y Entrega de Respuesta"/>
    <s v="0"/>
    <s v="6"/>
    <s v="Corridos"/>
    <s v="Marcela Katlyn Maureira Santander"/>
    <s v="Etapa 3 de 3"/>
    <s v="07/08/2022"/>
    <x v="2"/>
    <s v="01/08/2022"/>
    <s v="26/07/2022"/>
    <s v="12.596.418-4"/>
    <s v=""/>
    <s v="Ximena Garro"/>
    <s v="Mujer"/>
    <s v="Región de Antofagasta"/>
    <s v="Antofagasta"/>
    <s v="ximegarro@gmail.com"/>
    <s v="999998389"/>
    <s v="12.596.418-4"/>
    <s v=""/>
    <s v="Ximena Garro"/>
    <s v="Canal web"/>
    <s v="Al llamar ustedes al Jefe de RRLL de la empresa AGLOSIM para confirmar correos de mis testigos, este Jefe de RRLL señor Jimmy Gomez confidenció estos hechos a la señorita Katherine Alvarez, vulnerando mi confidencialidad, donde ella conoce quienes serán mis testigos y donde además, se que han presionado a mis colegas para que no hablen conmigo o de mi, vulnerando con ello esta investigación, faltando una vez más a mis derechos y a contar con evidencia fidedigna de los hechos acontecidos y por mi denunciados, en la entidad respectiva que es la Inspección del Trabajo. Se supone o lo esperado, es que el ISL brinde apoyo a los trabajadores vulnerados y aquejados por enfermedades provocadas por el empleador, en mi caso, un Acosador y con estos hechos que hoy menciono, sólo se logra que la investigación en proceso, no llegue al puerto por mi esperado, que es la verdad, sino que se cuide al acosador y quede todo el daño hecho, minimizado e invisibilidad, como es costumbre hoy día y más, con mujeres como en mi caso. Por otra parte, mi empleador ya ha manifestado que seré desvinculada al regresar al trabajo y hoy culmina mi Licencia Médica y tengo mi siguiente control recién el día de mañana a las 18:30 h, donde temo ser desvinculada durante el día, puesto que sólo he recibido malos tratos y menoscabo de mi empleador y hoy día, en mi estado, sin poder dormir y con crisis de angustia y pánico, con estos hechos, sólo se incrementan mis dolencias y sufrimiento._x000a__x000a_Espero puedan prontamente evaluar mi caso y determinar de manera confiable, con todas las pruebas entregadas, lo que me ha ocurrido y las razones de mi enfermedad mental y física de hoy día."/>
    <s v="Correo Electrónico"/>
    <s v="ximegarro@gmail.com"/>
    <s v=""/>
    <s v="999998389"/>
    <s v="CHILE"/>
    <s v="Entre 45 y 54"/>
    <s v="Universitaria completa"/>
    <s v="Calificación de accidentes y enfermedades profesionales"/>
    <s v="Ley"/>
    <s v="Directo en el Organismo Administrador"/>
    <s v="No"/>
    <s v="Trabajador dependiente protegido"/>
    <s v="Trabajador dependiente protegido"/>
    <s v="Región de Antofagasta"/>
    <s v="SI"/>
    <s v="Se solicita a unidad de prestaciones médicas antecedentes."/>
    <s v="Se adjunta Oficio de respuesta "/>
    <s v="Finalizado con respuesta favorable"/>
    <s v="324790"/>
    <x v="0"/>
  </r>
  <r>
    <s v="289975"/>
    <s v="Reclamos"/>
    <s v=""/>
    <s v="PATRICIA ANGELICA ACUñA BARRIGA"/>
    <s v="24/03/2022 12:18:45"/>
    <x v="7"/>
    <s v="30/03/2022 17:34:07"/>
    <s v="Preparación y Entrega de Respuesta"/>
    <s v="0"/>
    <s v="6"/>
    <s v="Corridos"/>
    <s v="Patricia Angelica Acuña Barriga"/>
    <s v="Etapa 3 de 3"/>
    <s v="05/04/2022"/>
    <x v="9"/>
    <s v="30/03/2022"/>
    <s v="24/03/2022"/>
    <s v="18.683.469-0"/>
    <s v=""/>
    <s v="Roberto Rivas"/>
    <s v="Hombre"/>
    <s v="Región del Biobío"/>
    <s v="Talcahuano"/>
    <s v="roberto.rivas94.rr@gmail.com"/>
    <s v="934463405"/>
    <s v="18.683.469-0"/>
    <s v=""/>
    <s v="Roberto Rivas"/>
    <s v="Canal web"/>
    <s v="Estimados:_x000a__x000a_ Junto con saludar solicito información con respecto a pago de licencia medica emitida desde el 07-02-2022 al 13-02-2022 fue emitida por contagio COVID dentro de mis funciones de trabajo (Hospital)._x000a_Envie la licencia por correo electronico y envie solicitud tambien 959111 a traves del mismo medio._x000a_El dia 07-03-2022 se me contacta telefonicamente solicitando antecedentes clinicos desde el ISL el cual envie y se resuelve que la licencia es calificada como enfermedad profesional teniendo la resolución el dia 19-03-2022. Tengo reclamos con respecto al pago ya que via telefonica me indican que la licencia medica no esta disponible dentro del sistema y que no tengo pagos pendientes a lo cual refiero que cuento con la calificación necesaria para proceder y antecedentes medicos que respaldan esta solicitud._x000a__x000a_Espero información concreta de como poder realizar gestión para pago y/o orientaciones necesarias para regularizar este pago._x000a__x000a_atentamente, _x000a_Roberto Rivas Ramirez._x000a_18.683.469-0_x000a_Región del biobio"/>
    <s v="Correo Electrónico"/>
    <s v="roberto.rivas94.rr@gmail.com"/>
    <s v=""/>
    <s v="934463405"/>
    <s v=""/>
    <s v=""/>
    <s v=""/>
    <s v="Prestaciones económicas: Tiempo de otorgamiento de subsidios"/>
    <s v="Ley"/>
    <s v="Directo en el Organismo Administrador"/>
    <s v="No"/>
    <s v="Trabajador independiente protegido"/>
    <s v="Trabajador independiente protegido"/>
    <s v="Región del Biobío"/>
    <s v="NO"/>
    <s v="Se cierra caso y se deja respaldo respuesta subido a CRM."/>
    <s v=""/>
    <s v="Finalizado con respuesta favorable"/>
    <s v="289975"/>
    <x v="0"/>
  </r>
  <r>
    <s v="324791"/>
    <s v="Reclamos"/>
    <s v=""/>
    <s v="Felipe Jara A"/>
    <s v="26/07/2022 16:21:12"/>
    <x v="1"/>
    <s v="29/07/2022 12:48:12"/>
    <s v="Preparación y Entrega de Respuesta"/>
    <s v="0"/>
    <s v="2"/>
    <s v="Corridos"/>
    <s v="Maria Monserrat Moreno Calzada"/>
    <s v="Etapa 3 de 3"/>
    <s v="07/08/2022"/>
    <x v="1"/>
    <s v="29/07/2022"/>
    <s v="26/07/2022"/>
    <s v=""/>
    <s v="122980812"/>
    <s v="ANDREA RODRIGUEZ"/>
    <s v="Mujer"/>
    <s v="Región del Maule"/>
    <s v="Talca"/>
    <s v="admtbarracagomez@gmail.com"/>
    <s v="989596931"/>
    <s v="76.047.031-7"/>
    <s v=""/>
    <s v="BARRACA DE FIERROS GOMEZ LTDA"/>
    <s v="Canal web"/>
    <s v="saldo a favor empleador"/>
    <s v="Correo Electrónico"/>
    <s v="admtbarracagomez@gmail.com"/>
    <s v=""/>
    <s v="989596931"/>
    <s v=""/>
    <s v=""/>
    <s v=""/>
    <s v="Otros"/>
    <s v="Ley"/>
    <s v="Directo en el Organismo Administrador"/>
    <s v="No"/>
    <s v="Empresa adherente o afiliada"/>
    <s v="Empresa adherente o afiliada"/>
    <s v="Región del Maule"/>
    <s v="NO"/>
    <s v="CARTA RECLAMO ID N° 324791"/>
    <s v="Estimada_x000a_Andrea Rodríguez_x000a_Presente_x000a_ _x000a_Junto con saludar, a través del presente se da respuesta a su reclamo N°324791 ingresado mediante nuestro formulario OIRS, referido al proceso de devolución de pago en exceso._x000a_Este Instituto ha revisado su requerimiento, siendo posible informar mediante el presente lo siguiente: hemos atendido su caso y derivado a la Unidad de Devoluciones de este Instituto._x000a_Visto lo anterior, indicamos a usted que, desde la Unidad de Devoluciones de este Instituto, nos informan que por razones técnicas y de soporte de nuestros sistemas informáticos institucionales, hemos debido efectuar un reproceso de la información, por lo cual hacemos llegar nuestras disculpas, y le informamos que estamos haciendo los mayores esfuerzos para cursar los pagos lo antes posible, esperamos poder disponibilizarlos antes de fin de mes de julio 2022. En caso de existir dudas específicas vinculadas a este proceso, solicitamos favor puedan enviar la consulta remitiendo los antecedentes necesarios al correo devoluciones@isl.gob.cl_x000a_Adicionalmente, desde el Departamento de Gestión de Ingresos Operacionales de este Servicio, se le estará contactando vía telefónica, con la finalidad de informarle sobre el avance y/o novedades de este proceso.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791"/>
    <x v="0"/>
  </r>
  <r>
    <s v="312496"/>
    <s v="Reclamos"/>
    <s v=""/>
    <s v="Enrique Carrasco B"/>
    <s v="13/06/2022 14:26:06"/>
    <x v="8"/>
    <s v="11/07/2022 16:58:25"/>
    <s v="Preparación y Entrega de Respuesta"/>
    <s v="0"/>
    <s v="28"/>
    <s v="Corridos"/>
    <s v="Jose Luis Rojas Peralta"/>
    <s v="Etapa 3 de 3"/>
    <s v="25/06/2022"/>
    <x v="1"/>
    <s v="11/07/2022"/>
    <s v="13/06/2022"/>
    <s v="14.167.260-6"/>
    <s v=""/>
    <s v="Carolina Barrientos"/>
    <s v="Mujer"/>
    <s v="Región Metropolitana de Santiago"/>
    <s v="Santiago"/>
    <s v=""/>
    <s v="995418226"/>
    <s v="17.243.803-2"/>
    <s v=""/>
    <s v="Camila Vasquez"/>
    <s v="Canal web"/>
    <s v="ya tengo un reclamo abierto del 13/5/22 ( numero de reclamo anterior 291521 - estado: Abierto) por la licencia medica presentada por sucursal achs en convenio según las indicaciones de la pagina del isl, caso estaba siendo visto y tramitado por Vivian Ramos Riveros quien quedó de realizar las gestiones para el ingreso de la LM el 18 de mayo por canal oirs via web  y correo electronico_x000a_Licencia presentada por los dias 10 y 11 de mayo 2022_x000a_Favor contestar via Correo electronico a la.gata23@gmail.com_x000a_No siempre puedo contestar el celular 995418226"/>
    <s v="Correo Electrónico"/>
    <s v="la.gata23@gmail.com"/>
    <s v=""/>
    <s v="995418226"/>
    <s v="CHILE"/>
    <s v="Entre 35 y 44"/>
    <s v="Universitaria completa"/>
    <s v="Prestaciones económicas: Cálculo de subsidios"/>
    <s v="Ley"/>
    <s v="Directo en el Organismo Administrador"/>
    <s v="Si"/>
    <s v="Empresa adherente o afiliada"/>
    <s v="Trabajador dependiente protegido"/>
    <s v="Región Metropolitana de Santiago"/>
    <s v="NO"/>
    <s v="Respuesta enviada por CRM Al correo  la.gata23@gmail.com"/>
    <s v=""/>
    <s v="Finalizado con respuesta favorable"/>
    <s v="312496"/>
    <x v="0"/>
  </r>
  <r>
    <s v="312499"/>
    <s v="Reclamos"/>
    <s v=""/>
    <s v="Enrique Carrasco B"/>
    <s v="13/06/2022 14:56:05"/>
    <x v="8"/>
    <s v="28/06/2022 09:58:45"/>
    <s v="Preparación y Entrega de Respuesta"/>
    <s v="0"/>
    <s v="14"/>
    <s v="Corridos"/>
    <s v="Jose Luis Rojas Peralta"/>
    <s v="Etapa 3 de 3"/>
    <s v="25/06/2022"/>
    <x v="5"/>
    <s v="28/06/2022"/>
    <s v="13/06/2022"/>
    <s v="17.612.333-8"/>
    <s v=""/>
    <s v="Ladvy Bustamante Pavez"/>
    <s v="Mujer"/>
    <s v="Región Metropolitana de Santiago"/>
    <s v="La Granja"/>
    <s v="ladvy_bustamante@hotmail.com"/>
    <s v="985051014"/>
    <s v="17.612.333-8"/>
    <s v=""/>
    <s v="Ladvy Bustamante Pavez"/>
    <s v="Canal web"/>
    <s v="Estimados, me dirijo a ustedes porque compin me esta rechazando mis licencias medicas pediatricas y mi bebe se encuentra delicado de salud. Estuvo hospitalizado en el Hospital padre hurtado por sinsicial con bronquiolitis y producto de eso quedó con secuelas las  cuales se mantienen hasta el dia de hoy. Necesito costear su tratamiento a lo cual solicito a ustedes hacer acto de presencia ante esta situacion que me tiene bastante afligida"/>
    <s v="Correo Electrónico"/>
    <s v="ladvy_bustamante@hotmail.com"/>
    <s v=""/>
    <s v="985051014"/>
    <s v="CHILE"/>
    <s v="Entre 25 y 34"/>
    <s v="Universitaria completa"/>
    <s v="Otros"/>
    <s v="Extra Ley"/>
    <s v="Directo en el Organismo Administrador"/>
    <s v="No"/>
    <s v="Trabajador no protegido"/>
    <s v="Trabajador no protegido"/>
    <s v="Región Metropolitana de Santiago"/>
    <s v="NO"/>
    <s v="Respuesta enviada por CRM al correo ladvy_bustamante@hotmail.com"/>
    <s v=""/>
    <s v="Finalizado con respuesta desfavorable"/>
    <s v="312499"/>
    <x v="2"/>
  </r>
  <r>
    <s v="328882"/>
    <s v="Reclamos"/>
    <s v=""/>
    <s v="Jenny Angelica Toledo Astudillo"/>
    <s v="05/10/2022 12:23:42"/>
    <x v="4"/>
    <s v="12/10/2022 15:58:01"/>
    <s v="Preparación y Entrega de Respuesta"/>
    <s v="0"/>
    <s v="7"/>
    <s v="Corridos"/>
    <s v="Jenny Angelica Toledo Astudilllo"/>
    <s v="Etapa 3 de 3"/>
    <s v="17/10/2022"/>
    <x v="8"/>
    <s v="12/10/2022"/>
    <s v="05/10/2022"/>
    <s v="17.801.056-5"/>
    <s v=""/>
    <s v="Sebastián Tucas Choque"/>
    <s v="Hombre"/>
    <s v="Región de Tarapacá"/>
    <s v="Iquique"/>
    <s v="seba.tucas@outlook.com"/>
    <s v="56976500077"/>
    <s v="17.801.056-5"/>
    <s v=""/>
    <s v="Sebastián Tucas Choque"/>
    <s v="Canal web"/>
    <s v="Resolución N 1522599 con fecha del 01/07/2022 se encuentra expirada en el plazo establecido para generar los cambios a mi empleador. Solicito verifiquen esta información con mi empleador y den solución al tema."/>
    <s v="Correo Electrónico"/>
    <s v="seba.tucas@outlook.com"/>
    <s v=""/>
    <s v="56976500077"/>
    <s v="CHILE"/>
    <s v="Entre 25 y 34"/>
    <s v="Universitaria completa"/>
    <s v="Calificación de accidentes y enfermedades profesionales"/>
    <s v="Ley"/>
    <s v="Directo en el Organismo Administrador"/>
    <s v="No"/>
    <s v="Trabajador dependiente protegido"/>
    <s v="Trabajador dependiente protegido"/>
    <s v="Región de Tarapacá"/>
    <s v="NO"/>
    <s v="Caso es revisado por area pertinentes. se redacta respuesta, posee vb de nivel central para envio."/>
    <s v="Estimado_x000a_Sr. Sebastián Tucas Choque_x000a_Presente_x000a__x000a_Junto con saludar, a través del presente se da respuesta a su reclamo N° 328882 ingresado_x000a_mediante nuestro formulario OIRS, referido a que según Resolución N° 1522599 con fecha del_x000a_01/07/2022 se encuentra expirada en el plazo establecido para generar los cambios a su_x000a_empleador y que solicita se verifique esta información con su empleador y den solución al tema._x000a_Este Instituto ha revisado su requerimiento, siendo posible informar a Ud. mediante el presente_x000a_lo siguiente: De acuerdo al reclamo presentado, se informa que respecto a lo instruido en la_x000a_Resolución de Calificación de Origen de los Accidentes y Enfermedades Ley 16.744 denominado_x000a_RECA a su empleador Servicio de Salud Iquique, Rut 61.606.100-3 este informa que “las medidas_x000a_de mitigación están en curso ya que fueron notificados por este organismo administrador con fecha_x000a_18.07.2022, por lo tanto, el plazo de 90 días otorgado por el Instituto de Seguridad Laboral ISL_x000a_se cumple el 18.10. 2022”. Cabe indicar que, si cumplido los 90 días Ud. como trabajador no se_x000a_encuentra conforme con dichos cambios o readecuaciones generados por su empleador, podrá_x000a_apelar dentro del plazo de 90 días hábiles ante la Superintendencia de Seguridad Social, en_x000a_cualquiera de las oficinas ubicadas a lo largo del país, o en www.suseso.cl._x000a__x000a_Esperando haber dado respuesta a su reclamo, le invitamos a que frente a cualquier necesidad o_x000a_inquietud, visite nuestra página web www.isl.gob.cl, seleccionando la opción Informaciones y_x000a_Reclamos -OIRS- donde nos encontramos a disposición para atender su consulta, reclamo,_x000a_felicitación y/o sugerencia._x000a__x000a_Recordamos además que, ante cualquier reclamo, apelación, denuncia o disconformidad, Ud._x000a_puede dirigirse a la Superintendencia de Seguridad Social www.suseso.cl._x000a__x000a_Sin otro particular, le saluda atentamente;_x000a_"/>
    <s v="Finalizado con respuesta favorable"/>
    <s v="328882"/>
    <x v="0"/>
  </r>
  <r>
    <s v="289976"/>
    <s v="Reclamos"/>
    <s v=""/>
    <s v="PATRICIA ANGELICA ACUñA BARRIGA"/>
    <s v="24/03/2022 13:09:42"/>
    <x v="7"/>
    <s v="13/04/2022 11:30:53"/>
    <s v="Preparación y Entrega de Respuesta"/>
    <s v="0"/>
    <s v="19"/>
    <s v="Corridos"/>
    <s v="Patricia Angelica Acuña Barriga"/>
    <s v="Etapa 3 de 3"/>
    <s v="05/04/2022"/>
    <x v="3"/>
    <s v="13/04/2022"/>
    <s v="24/03/2022"/>
    <s v="17.170.070-1"/>
    <s v=""/>
    <s v="eduardo monsalve monsalve"/>
    <s v="Hombre"/>
    <s v="Región del Biobío"/>
    <s v="Penco"/>
    <s v="chs.artdesign@gmail.com"/>
    <s v="83920976"/>
    <s v="17.170.070-1"/>
    <s v=""/>
    <s v="eduardo monsalve monsalve"/>
    <s v="Canal web"/>
    <s v="Expongo la situación: el traumatólogo Dr Ayres Me da de alta sin una Ecografía y dudando del diagnostico diciendo que si parece una fractura del peroné. Yo le expongo que no me puede dar de alta sin un diagnostico claro y en la situación que me encuentro con dolor, inflamacion y rengueo constante al caminar . A eso el hace caso omiso y me dice &quot;te dolera hasta 8 meses más&quot;, Reclamo por el tipo de respuesta que le me dió sin una respuesta clara y solo asumiendo que con 15 dias descanso iba a esta bien y por lo cual me da de alta.  Consulto y reclamo  a ISL por cuales son las medidas a tomar luego de recibir esta repuesta de caracter negligente del profesional de la slaud"/>
    <s v="Correo Electrónico"/>
    <s v="chs.artdesign@gmail.com"/>
    <s v=""/>
    <s v="83920976"/>
    <s v=""/>
    <s v=""/>
    <s v=""/>
    <s v="Prestaciones médicas: Atención ambulatoria"/>
    <s v="Ley"/>
    <s v="Directo en el Organismo Administrador"/>
    <s v="No"/>
    <s v="Trabajador dependiente protegido"/>
    <s v="Trabajador dependiente protegido"/>
    <s v="Región del Biobío"/>
    <s v="SI"/>
    <s v="Se sube respaldo a CRM y se cierra caso hoy  miércoles 13 de abril."/>
    <s v=""/>
    <s v="Finalizado con respuesta favorable"/>
    <s v="289976"/>
    <x v="0"/>
  </r>
  <r>
    <s v="324792"/>
    <s v="Reclamos"/>
    <s v=""/>
    <s v="Felipe Jara A"/>
    <s v="26/07/2022 16:33:44"/>
    <x v="1"/>
    <s v="29/07/2022 15:28:11"/>
    <s v="Preparación y Entrega de Respuesta"/>
    <s v="0"/>
    <s v="2"/>
    <s v="Corridos"/>
    <s v="Maria Monserrat Moreno Calzada"/>
    <s v="Etapa 3 de 3"/>
    <s v="07/08/2022"/>
    <x v="1"/>
    <s v="29/07/2022"/>
    <s v="26/07/2022"/>
    <s v=""/>
    <s v="122980812"/>
    <s v="ANDREA RODRIGUEZ"/>
    <s v="Mujer"/>
    <s v="Región del Maule"/>
    <s v="Talca"/>
    <s v="admtbarracagomez@gmail.com"/>
    <s v="989596931"/>
    <s v="76.047.031-7"/>
    <s v=""/>
    <s v="BARRACA DE FIERROS GOMEZ LTDA"/>
    <s v="Canal web"/>
    <s v="DEVOLUCION CARGAS FAMILIARARES RETROACTIVAS"/>
    <s v="Correo Electrónico"/>
    <s v="admtbarracagomez@gmail.com"/>
    <s v=""/>
    <s v="989596931"/>
    <s v=""/>
    <s v=""/>
    <s v=""/>
    <s v="Otros"/>
    <s v="Extra Ley"/>
    <s v="Directo en el Organismo Administrador"/>
    <s v="No"/>
    <s v="Empresa adherente o afiliada"/>
    <s v="Empresa adherente o afiliada"/>
    <s v="Región del Maule"/>
    <s v="SI"/>
    <s v="CARTA RESPUESTA RECLAMO ID N° 324792"/>
    <s v="Estimada _x000a_Andrea Rodríguez_x000a_Presente_x000a_ _x000a_Junto con saludar, a través del presente se da respuesta a su reclamo N°324792, ingresado mediante nuestro formulario OIRS, referido a la no devolución de cargas familiares retroactivas de su empresa._x000a_Este Instituto ha revisado su requerimiento, siendo posible informar mediante el presente lo siguiente: _x000a_Según lo conversado telefónicamente con usted para aclarar dudas con respecto a su reclamo que dice relación con la no devolución de cargas familiares retroactivas que se gestionó en Chile Atiende, le comento que es en esa Institución donde usted debe consultar, ya que nuestro Instituto no gestiona ese tipo de trámites.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4792"/>
    <x v="2"/>
  </r>
  <r>
    <s v="289977"/>
    <s v="Reclamos"/>
    <s v=""/>
    <s v="Sofia Isabel Bohle Perez"/>
    <s v="24/03/2022 13:12:31"/>
    <x v="7"/>
    <s v="29/03/2022 11:03:23"/>
    <s v="Preparación y Entrega de Respuesta"/>
    <s v="0"/>
    <s v="4"/>
    <s v="Corridos"/>
    <s v="Paola Aguilar Trujillo"/>
    <s v="Etapa 3 de 3"/>
    <s v="05/04/2022"/>
    <x v="9"/>
    <s v="29/03/2022"/>
    <s v="24/03/2022"/>
    <s v="77.009.633-2"/>
    <s v=""/>
    <s v="SERVICIOS EMPRESARIALES SANTA ANA SPA"/>
    <s v="Mujer"/>
    <s v="Región de Los Lagos"/>
    <s v="Puerto Montt"/>
    <s v="asesoriasantaana19@gmail.com"/>
    <s v="995425055"/>
    <s v=""/>
    <s v="155489723"/>
    <s v="SANDRA SANTANA ALVAREZ"/>
    <s v="Canal web"/>
    <s v="Buenas tardes, solicito revisión de mi tasa de accidentes ya que el mes pasado se cobró un 3.48% siendo que según mi actividad económica (asesoría y consultoría financiera) me corresponde cancelar el mínimo 0.93%.-_x000a__x000a_favor solicito su corrección, desde ya muchas gracias. sldos"/>
    <s v="Correo Electrónico"/>
    <s v="asesoriasantaana19@gmail.com"/>
    <s v=""/>
    <s v=""/>
    <s v="CHILE"/>
    <s v="Entre 35 y 44"/>
    <s v="Universitaria completa"/>
    <s v="Tasa de cotización"/>
    <s v="Ley"/>
    <s v="Otro"/>
    <s v="No"/>
    <s v="Empresa adherente o afiliada"/>
    <s v="Empresa adherente o afiliada"/>
    <s v="Región de Los Lagos"/>
    <s v="NO"/>
    <s v="SE SOLICITO INFORMACION A LA UNIDAD DE COTIZACIONES NIVEL CENTRAL"/>
    <s v="Estimados_x000a__x000a_Servicios empresariales Santa Ana Spa._x000a__x000a_Presente_x000a__x000a_ _x000a__x000a_ _x000a__x000a_Junto con saludar, a través del presente se da respuesta a reclamo N°  289977   ingresado mediante nuestro formulario OIRS, por motivo de revisión tasa de cotización de accidente._x000a__x000a_Este Instituto ha revisado su requerimiento, siendo posible informar mediante el presente lo siguiente:_x000a__x000a_ Su empresa viene de mutual privada con tasa fijada por decreto Supremo N° 67 de 2,55% adicional. No fue posible evaluar su empresa en el último proceso de evaluacion pasado, debido que al solicitar la información a la Mutualidad precedente se nos informó los siguiente periodos cotizados._x000a__x000a_Periodo 1: 10 remuneraciones pagadas._x000a_Periodo 2: 8 remuneraciones pagadas._x000a_Periodo 3: 2 remuneraciones pagadas._x000a_ _x000a_Atendido lo anterior, no es posible evaluarla ni por 2 periodos, ni por 3 periodos dado que debe tener 24 meses de cotizaciones continuas (requisito principal del DS 67  para la evaluación de una empresa). Al no poder ser evaluada, mantiene la tasa vigente, de 2,555 % adicional total 3,485%. _x000a__x000a_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_x000a__x000a_Recordamos además que, ante cualquier reclamo, apelación, denuncia o disconformidad, Ud. puede dirigirse a la Superintendencia de Seguridad Social www.suseso.cl_x000a__x000a__x000a__x000a_ _x000a__x000a_Sin otro particular, le saluda atentamente;_x000a__x000a_ _x000a__x000a_ _x000a__x000a_ _x000a__x000a_SOFIA BOHLE PEREZ_x000a__x000a_ _x000a__x000a_DIRECTORA REGIONAL DE LOS LAGOS_x000a__x000a_ _x000a__x000a_INSTITUTO DE SEGURIDAD LABORAL"/>
    <s v="Finalizado con respuesta favorable"/>
    <s v="289977"/>
    <x v="0"/>
  </r>
  <r>
    <s v="289979"/>
    <s v="Reclamos"/>
    <s v=""/>
    <s v="PATRICIA ANGELICA ACUñA BARRIGA"/>
    <s v="24/03/2022 14:41:18"/>
    <x v="7"/>
    <s v="13/04/2022 14:47:27"/>
    <s v="Preparación y Entrega de Respuesta"/>
    <s v="0"/>
    <s v="20"/>
    <s v="Corridos"/>
    <s v="Patricia Angelica Acuña Barriga"/>
    <s v="Etapa 3 de 3"/>
    <s v="05/04/2022"/>
    <x v="3"/>
    <s v="13/04/2022"/>
    <s v="24/03/2022"/>
    <s v="7.766.740-7"/>
    <s v=""/>
    <s v="ANSELMO VERGARA NUÑEZ"/>
    <s v="Hombre"/>
    <s v="Región del Biobío"/>
    <s v="Lebu"/>
    <s v="anselmoykaren@gmail.com"/>
    <s v="413615174"/>
    <s v="7.766.740-7"/>
    <s v=""/>
    <s v="ANSELMO VERGARA NUÑEZ"/>
    <s v="Canal web"/>
    <s v="Reclamo  por larga espera de pm por implantes dentales , la ultima atención que tuve fue el 3 de enero y a la fecha no he tenido respuesta por mis implantes."/>
    <s v="Correo Electrónico"/>
    <s v="anselmoykaren@gmail.com"/>
    <s v=""/>
    <s v="413615174"/>
    <s v="CHILE"/>
    <s v="Más de 65"/>
    <s v="Media completa"/>
    <s v="Prestaciones médicas: Tiempos de espera"/>
    <s v="Ley"/>
    <s v="Directo en el Organismo Administrador"/>
    <s v="Si"/>
    <s v="Pensionado"/>
    <s v="Pensionado"/>
    <s v="Región del Biobío"/>
    <s v="SI"/>
    <s v="Se sube respuesta a CRM y se adjunta respaldo de la gestión."/>
    <s v=""/>
    <s v="Finalizado con respuesta favorable"/>
    <s v="289979"/>
    <x v="0"/>
  </r>
  <r>
    <s v="326853"/>
    <s v="Reclamos"/>
    <s v=""/>
    <s v="Pablo Rojas Ravest"/>
    <s v="01/09/2022 12:06:12"/>
    <x v="5"/>
    <s v="06/09/2022 16:18:53"/>
    <s v="Preparación y Entrega de Respuesta"/>
    <s v="0"/>
    <s v="5"/>
    <s v="Corridos"/>
    <s v="Enrique Alejandro Varas Campillay"/>
    <s v="Etapa 3 de 3"/>
    <s v="13/09/2022"/>
    <x v="7"/>
    <s v="06/09/2022"/>
    <s v="01/09/2022"/>
    <s v="9.294.952-4"/>
    <s v=""/>
    <s v="ALAN ARIEL ALQUINTA DONDERS"/>
    <s v="Hombre"/>
    <s v="Región de Atacama"/>
    <s v="Copiapó"/>
    <s v="alan.alquinta@gmail.com"/>
    <s v="962739675"/>
    <s v="9.294.952-4"/>
    <s v=""/>
    <s v="ALAN ARIEL ALQUINTA DONDERS"/>
    <s v="Canal web"/>
    <s v="Mediante la presente Presento denuncia por violación de mi derecho a licencia médica por accidente y acoso Laboral reiterado por lo que indica lo cual interrumpe gravemente mi recuperación ante accidente laboral ORDINARIO N° /2022 ANT.: Denuncia DIAT por accidente del Trabajo DIAT ID: N° 1012506; Trabajo DIAT ID: N° 1012506 que indica, REACCIÓN AL ESTRÉS AGUDO, TRAUMATISMO SUPERFICIAL DE LA CABEZA y CONTUSION DE LA RODILLA IZQUIERDA, se acogen como origen laboral. RECA Identificación del Caso: 7053014; Código Único Nacional (CUN); Número Resolución; 1478936_x000a_Estimados señores(as), ISL y Fiscalía de Diego de Almagro, indico y denuncio que el día Martes 06 de Septiembre a las 11:09 de la mañana fui contactado desde el Liceo por señor Gabriel Márquez Vicencio director subrogante del liceo en que he trabajado Manuel Magalhaes Medling de la Comuna de Diego de Almagro y que hoy me encuentro con licencia médica por accidente laboral según indica el ORDO. N /2022 ANT. N° 1012506   que mediante la presente denuncio que se me llama desde el trabajo interrumpiendo gravemente la ordenanza de respetar mi licencia medica y el tratamiento por las patologías descritas por accidente laboral que indica ORDINARIO N° /2022 ANT.: Denuncia DIAT por accidente del Trabajo DIAT ID: N° 1012506 que indica •_x0009_REACCIÓN AL ESTRÉS AGUDO, TRAUMATISMO SUPERFICIAL DE LA CABEZA y CONTUSION DE LA RODILLA IZQUIERDA, se acogen como origen laboral. RECA Identificación del Caso: 7053014; Código Único Nacional (CUN); Número Resolución; 1478936_x000a_Que se me llamo a mi número personal por parte de la persona indicada señor Gabriel Márquez Vicencio director (s) del liceo en que he trabajado Manuel Magalhaes Medling de la Comuna de Diego de Almagro para pedirme abrir las dependencias de la dirección del Liceo y que ese contexto se  me pidió elementos materiales que se encontrarían al interior del mismo que desconozco para ser instalados en dependencias del internado de la misma institución educacional y que las necesitaba con urgencia y que si yo podría mandar las llaves y que además argumento había hablado con el abogado del servicio local de educación (sostenedor) y que le habían indicado que no había ninguna causa en curso de investigación o denuncia por accidente laboral en relación a los hechos de violencia ocurridos con fecha 05 de Abril del presente año bajo  RUC: 2200338858-5 y que podían abrir sin problemas la oficina de Rector ante lo cual indico:_x000a_1.- Que cuando hice abandono de las dependencias en presencia de Carabineros que tomo el procedimiento en apego  a la norma  se procedió a cerrar dichas de pendencias y que Carabineros de Chile como autoridad presente de o hechos denunciados  fueron testigos de fe de dicho acto formal y que las llaves de las mismas fueron dejadas en dependencias del Liceo desde el día 05 de Abril a cargo del señor Nirzo Arqueros Torres funcionario del Liceo encargado de Convivencia escolar para resguardar el sitio del suceso y que la autoridad policial ."/>
    <s v="Correo Electrónico"/>
    <s v="alan.alquinta@gmail.com"/>
    <s v=""/>
    <s v="962739675"/>
    <s v="CHILE"/>
    <s v="Entre 55 y 64"/>
    <s v="Postgrado"/>
    <s v="Otros"/>
    <s v="Ley"/>
    <s v="Directo en el Organismo Administrador"/>
    <s v="No"/>
    <s v="Trabajador dependiente protegido"/>
    <s v="Trabajador dependiente protegido"/>
    <s v="Región de Atacama"/>
    <s v="NO"/>
    <s v="CORREO"/>
    <s v="ID DE RECLAMO: 326853_x000a_FECHA RESPUESTA: 06-09-2022_x000a_Sr._x000a_ALAN ALQUINTA_x000a_Presente_x000a_Junto con saludar, a través del presente se da respuesta a su reclamo N° 326853 ingresado mediante nuestro_x000a_formulario OIRS, Informa sobre licencia médica._x000a_Este Instituto ha revisado su requerimiento, siendo posible informar mediante el presente lo siguiente:_x000a_De acuerdo a lo conversado telefónicamente con usted, en primer lugar, lamentamos la situación por la que pasó y_x000a_esperamos que a la fecha se encuentre mejor de salud._x000a_Como usted lo solicita, hago acuso recibo de la información entregada y además le reitero que nuestra institución_x000a_seguirá velando por su recuperación, por lo tanto, le informo que su accidente si está declarado por usted y las_x000a_prestaciones médicas están al día de acuerdo a lo revisado en nuestros sistemas de prestaciones médicas._x000a_Le informo que, sí usted llega a tener inconvenientes con la atención médica, debe contactarnos al correo_x000a_atacama@isl.gob.cl.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OIRS_x000a_6/9/22, 15:49 Correo de Instituto de Seguridad Laboral - OIRS N° 326853_x000a_https://mail.google.com/mail/u/1/?ik=e1ca129bec&amp;view=pt&amp;search=all&amp;permthid=thread-a%3Ar658342798893990952&amp;simpl=msg-a%3Ar514315359… 2/2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6853"/>
    <x v="0"/>
  </r>
  <r>
    <s v="324806"/>
    <s v="Reclamos"/>
    <s v=""/>
    <s v="PATRICIA ANGELICA ACUñA BARRIGA"/>
    <s v="27/07/2022 01:22:44"/>
    <x v="1"/>
    <s v="18/08/2022 15:16:32"/>
    <s v="Preparación y Entrega de Respuesta"/>
    <s v="0"/>
    <s v="22"/>
    <s v="Corridos"/>
    <s v="Patricia Angelica Acuña Barriga"/>
    <s v="Etapa 3 de 3"/>
    <s v="08/08/2022"/>
    <x v="2"/>
    <s v="18/08/2022"/>
    <s v="27/07/2022"/>
    <s v=""/>
    <s v="108611642"/>
    <s v="JASNA VIVIAAN LEAL ALVIAL"/>
    <s v="Mujer"/>
    <s v="Región del Biobío"/>
    <s v="Concepción"/>
    <s v="vivianleal7@gmail.com"/>
    <s v="953862707"/>
    <s v=""/>
    <s v="108611642"/>
    <s v="JASNA VIVIAAN LEAL ALVIAL"/>
    <s v="Canal web"/>
    <s v="Solicito respuesta de correo enviado el 24-06-2022 donde expresaba mi preocupacion, ya que no he podido asistir a mis terapias en Asociacion Chilena de Seguridad,  ya que estan llamando a traves de grabaciones, en donde se informa que hora de mi terapia kinesiologica fue reagendada para las 15:00 hrs. por lo cual el transporte me pasara a buscar 2 hrs. antes aproximadamente, el problema que el profesional no es el que reagenda la hora, si no que lo hace transporte, ya que cada sector o comuna tienen horas de retiro, el gran problema que tengo es que mis terapias ya se encuentran agendadas con anterioridad y son todas en la mañana, empezando a las 10:00 hrs. con kinesiologia, luego terapia ocupacional, terapia cognitiva y fonoaudiologa, el problema que las estoy perdiendo todas , ya que me cuesta mucho andar sola en bus por los mareos constantes que tengo y que claramente me genera un peligro constante de accidente, este correo lo envie a ustedes, con copia a jefe de operaciones de ACHS, el cual me respondio a reclamo que conjuntamente deje estampado en el libro de ellos , que los cambios de horarios se han debido a desiciones a nivel central y que dichos cambios se estan siendo informados a transporte, ademas se están realizando llamados automáticos para informar a pacientes de los cambios en sus controles médicos. Lo cual no sirve de mucho, aunque uno explique la situacion, no hacen nada, para terminar se me indica el derecho que tengo como paciente en caso de disconformidad con la respuesta de la carta puedo recurrir a Superintendencia de salud o dirigirme a Superintendencia de Seguridad Social._x000a_La verdad que con todo lo que he pasado desde la fecha de mi enfermedad hasta hoy, no tengo las ganas , ni las fuerzas, para andar reclamando, pero si necesito saber que hago en mi caso, ya que como mensione anteriormente estoy perdiendo la posibilidad de continuar con mis terapias que son fundamentales, para mi recuperacion y volver a mi trabajo y poder lograr hacer mi vida normal nuevamente, tampoco quiero que despues se diga que abandone mi tratamiento, el cual es fundamental para mi, pero no se que hacer, esta situacion ya me esta generando angustia. _x000a_Es por todo esto que necesito su pronunciacion al respecto, ya que yo no tengo cabeza para pensar y creo que estas situaciones me estan empezando a desmotivar y solo me han servido para darme cuenta que hay muchas cosas que me cuesta hacer por mi misma y en lo fragil que me he convertido."/>
    <s v="Correo Electrónico"/>
    <s v="vivianleal7@gmail.com"/>
    <s v=""/>
    <s v="953862707"/>
    <s v="CHILE"/>
    <s v="Entre 45 y 54"/>
    <s v="Universitaria incompleta"/>
    <s v="Prestaciones médicas: Tiempos de espera"/>
    <s v="Ley"/>
    <s v="Directo en el Organismo Administrador"/>
    <s v="Si"/>
    <s v="Trabajador dependiente protegido"/>
    <s v="Trabajador dependiente protegido"/>
    <s v="Región del Biobío"/>
    <s v="SI"/>
    <s v="Con fecha de hoy jueves 18/08/2022 se cierra caso y se da respuesta a usuaria."/>
    <s v=""/>
    <s v="Finalizado con respuesta favorable"/>
    <s v="324806"/>
    <x v="0"/>
  </r>
  <r>
    <s v="324800"/>
    <s v="Reclamos"/>
    <s v=""/>
    <s v="Margarita Meneses"/>
    <s v="26/07/2022 18:47:57"/>
    <x v="1"/>
    <s v="02/08/2022 10:05:11"/>
    <s v="Preparación y Entrega de Respuesta"/>
    <s v="0"/>
    <s v="6"/>
    <s v="Corridos"/>
    <s v="Marcela Katlyn Maureira Santander"/>
    <s v="Etapa 3 de 3"/>
    <s v="07/08/2022"/>
    <x v="2"/>
    <s v="02/08/2022"/>
    <s v="26/07/2022"/>
    <s v="19.969.536-3"/>
    <s v=""/>
    <s v="Juan Tapia"/>
    <s v="Hombre"/>
    <s v="Región de Antofagasta"/>
    <s v="Antofagasta"/>
    <s v="psicologo.juantapia@gmail.com"/>
    <s v="952265839"/>
    <s v="19.969.536-3"/>
    <s v=""/>
    <s v="Juan Tapia"/>
    <s v="Canal web"/>
    <s v="ME INSCRIBÍ EN EL ISL Y AL INTENTAR REALIZAR EL PRIMER PAGO EN BANCOESTADO, ME DICEN QUE NO APAREZCO EN EL SISTEMA Y NO PUDE COMENZAR A PAGAR EL SEGURO CUANDO MIS HORARIOS LIBRES SON COMPLICADOS Y PERDÍ TIEMPO."/>
    <s v="Correo Electrónico"/>
    <s v="psicologo.juantapia@gmail.com"/>
    <s v=""/>
    <s v="952265839"/>
    <s v="CHILE"/>
    <s v="Entre 18 y 24 años"/>
    <s v="Universitaria completa"/>
    <s v="Recaudación de cotizaciones"/>
    <s v="Ley"/>
    <s v="Directo en el Organismo Administrador"/>
    <s v="No"/>
    <s v="Trabajador independiente protegido"/>
    <s v="Trabajador independiente protegido"/>
    <s v="Región de Antofagasta"/>
    <s v="NO"/>
    <s v="Se revisa sistema registro independiente."/>
    <s v="Se adjunta Oficio de respuesta "/>
    <s v="Finalizado con respuesta favorable"/>
    <s v="324800"/>
    <x v="0"/>
  </r>
  <r>
    <s v="312524"/>
    <s v="Reclamos"/>
    <s v=""/>
    <s v="Pablo Rojas Ravest"/>
    <s v="14/06/2022 09:26:22"/>
    <x v="8"/>
    <s v="17/06/2022 13:44:28"/>
    <s v="Preparación y Entrega de Respuesta"/>
    <s v="0"/>
    <s v="3"/>
    <s v="Corridos"/>
    <s v="Enrique Alejandro Varas Campillay"/>
    <s v="Etapa 3 de 3"/>
    <s v="26/06/2022"/>
    <x v="5"/>
    <s v="17/06/2022"/>
    <s v="14/06/2022"/>
    <s v="15.514.084-4"/>
    <s v=""/>
    <s v="JOHANA ANGELICA VILLALOBOS PONCE"/>
    <s v="Mujer"/>
    <s v="Región de Atacama"/>
    <s v="Copiapó"/>
    <s v="johanavillalobos_ponce@hotmail.com"/>
    <s v="988629046"/>
    <s v="15.514.084-4"/>
    <s v=""/>
    <s v="JOHANA ANGELICA VILLALOBOS PONCE"/>
    <s v="Otro"/>
    <s v="Soy paciente ACHS Copiapó, por accidente ocurrido, fui diagnosticada TENDINISTIS DE QUERVAIN Y ESGUINCE DE MUÑECA GRADO II. el día 07-06-2022, me atiende en ACHS Copiapó el Doctor Sr. Claudio Mario Ramírez Anselme, de muy mala forma con palabras no coincidente a la atención medica y menos de un profesional de la salud, me dice que mi problema de salud es producto de tomar anticonceptivos y cuando le comunico que no tomo ese medicamente el dice que es producto entonces de la menopausia."/>
    <s v="Correo Electrónico"/>
    <s v="johanavillalobos_ponce@hotmail.com"/>
    <s v=""/>
    <s v="988629046"/>
    <s v="CHILE"/>
    <s v="Entre 35 y 44"/>
    <s v="Universitaria completa"/>
    <s v="Otros"/>
    <s v="Ley"/>
    <s v="Directo en el Organismo Administrador"/>
    <s v="No"/>
    <s v="Trabajador dependiente protegido"/>
    <s v="Trabajador dependiente protegido"/>
    <s v="Región de Atacama"/>
    <s v="NO"/>
    <s v="CORREO"/>
    <s v="ID DE RECLAMO: 312524_x000a_FECHA RESPUESTA: 13-06-2022_x000a_Estimada_x000a_YOHANA VILLALOBOS_x000a_Presente_x000a_ Junto con saludar, a través del presente se da respuesta a su reclamo N° 312524 ingresado mediante nuestro formulario OIRS, problemas atención médica con prestador ACHS._x000a_Este Instituto ha revisado su requerimiento, siendo posible informar mediante el presente lo siguiente: _x000a_De acuerdo a lo informado por nuestra enfermera regional, ella se comunicó con usted el día 17-06-2022, para una nueva atención médica, además se informó a la ACHS de la situación por la cual usted paso, enviando una copia de su reclamo y de esta forma se puedan tomar las medidas correspondientes para que no vuelva a pasar._x000a_Nuestra enfermera ya está en conocimiento del problema y le llamara cuando deba acercarse a la ACHS para los controles correspondiente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PABLO ROJAS RAVEST_x000a_ATACAMA 444, COPIAPÓ _x000a_INSTITUTO DE SEGURIDAD LABORAL_x000a__x000a_             EVC _x000a_"/>
    <s v="Finalizado con respuesta favorable"/>
    <s v="312524"/>
    <x v="0"/>
  </r>
  <r>
    <s v="289993"/>
    <s v="Reclamos"/>
    <s v=""/>
    <s v="Marisol Villalobos M"/>
    <s v="24/03/2022 16:45:59"/>
    <x v="7"/>
    <s v="29/03/2022 11:21:06"/>
    <s v="Preparación y Entrega de Respuesta"/>
    <s v="0"/>
    <s v="4"/>
    <s v="Corridos"/>
    <s v="Marisol Del Carmen Villalobos Manquez"/>
    <s v="Etapa 3 de 3"/>
    <s v="05/04/2022"/>
    <x v="9"/>
    <s v="29/03/2022"/>
    <s v="24/03/2022"/>
    <s v="12.572.160-5"/>
    <s v=""/>
    <s v="Luis Vega Tello"/>
    <s v="Hombre"/>
    <s v="Región de Coquimbo"/>
    <s v="Ovalle"/>
    <s v="lvega_2008@hotmail.com"/>
    <s v="963107087"/>
    <s v="12.572.160-5"/>
    <s v=""/>
    <s v="Luis Vega Tello"/>
    <s v="Canal web"/>
    <s v="Dia 07/01 solicite Certificado de Siniestrabilidad y Accidentabilidad, aun no recibo respuesta, línea 600 indica horario de atención y se corta, web no indica ubicación de oficina en la ciudad de Ovalle."/>
    <s v="Correo Electrónico"/>
    <s v="lvega_2008@hotmail.com"/>
    <s v=""/>
    <s v="963107087"/>
    <s v="CHILE"/>
    <s v="Entre 45 y 54"/>
    <s v="Superior técnica incompleta"/>
    <s v="Otros"/>
    <s v="Ley"/>
    <s v="Directo en el Organismo Administrador"/>
    <s v="No"/>
    <s v="Empresa adherente o afiliada"/>
    <s v="Empresa adherente o afiliada"/>
    <s v="Región de Coquimbo"/>
    <s v="NO"/>
    <s v="Se dará respuesta"/>
    <s v=""/>
    <s v="Finalizado con respuesta favorable"/>
    <s v="289993"/>
    <x v="0"/>
  </r>
  <r>
    <s v="328906"/>
    <s v="Reclamos"/>
    <s v=""/>
    <s v="Marisol Villalobos M"/>
    <s v="05/10/2022 15:42:58"/>
    <x v="4"/>
    <s v="06/10/2022 14:47:55"/>
    <s v="Preparación y Entrega de Respuesta"/>
    <s v="0"/>
    <s v="0"/>
    <s v="Corridos"/>
    <s v="Marisol Del Carmen Villalobos Manquez"/>
    <s v="Etapa 3 de 3"/>
    <s v="17/10/2022"/>
    <x v="8"/>
    <s v="06/10/2022"/>
    <s v="05/10/2022"/>
    <s v="10.521.472-3"/>
    <s v=""/>
    <s v="JUAN ANTONIO ALVAREZ FARIAS"/>
    <s v="Hombre"/>
    <s v="Región de Coquimbo"/>
    <s v="Coquimbo"/>
    <s v=""/>
    <s v="995655119"/>
    <s v="10.521.472-3"/>
    <s v=""/>
    <s v="JUAN ANTONIO ALVAREZ FARIAS"/>
    <s v="Canal Sucursal"/>
    <s v="ESTOY EN ESPERA DE UNA EVALUACIÓN DE COMPIN POR MIS OÍDOS, ESPERANDO DE ABRIL 2021 Y NO HE TENIDO RESPUESTA NINGUNA."/>
    <s v="Via Teléfonica"/>
    <s v=""/>
    <s v=""/>
    <s v="995655119"/>
    <s v="CHILE"/>
    <s v="Entre 55 y 64"/>
    <s v="Básica completa o menos"/>
    <s v="Prestaciones económicas: Cáculo de pensiones"/>
    <s v="Ley"/>
    <s v="Directo en el Organismo Administrador"/>
    <s v="No"/>
    <s v="Trabajador dependiente protegido"/>
    <s v="Trabajador dependiente protegido"/>
    <s v="Región de Coquimbo"/>
    <s v="NO"/>
    <s v="Se da respuesta"/>
    <s v=""/>
    <s v="Finalizado con respuesta favorable"/>
    <s v="328906"/>
    <x v="0"/>
  </r>
  <r>
    <s v="324821"/>
    <s v="Reclamos"/>
    <s v=""/>
    <s v="PATRICIA ANGELICA ACUñA BARRIGA"/>
    <s v="27/07/2022 11:54:25"/>
    <x v="1"/>
    <s v="01/08/2022 09:54:02"/>
    <s v="Preparación y Entrega de Respuesta"/>
    <s v="0"/>
    <s v="4"/>
    <s v="Corridos"/>
    <s v="Jose Luis Rojas Peralta"/>
    <s v="Etapa 3 de 3"/>
    <s v="08/08/2022"/>
    <x v="2"/>
    <s v="01/08/2022"/>
    <s v="27/07/2022"/>
    <s v=""/>
    <s v="60691088"/>
    <s v="Maria de los Angeles Rodriguez"/>
    <s v="Mujer"/>
    <s v="Región del Biobío"/>
    <s v="Los Ángeles"/>
    <s v="angeles.rodriguez.mc@gmail.com"/>
    <s v="56991291478"/>
    <s v="6.069.108-8"/>
    <s v=""/>
    <s v="maria de los angeles rodriguez"/>
    <s v="Canal web"/>
    <s v="El día 22 de Junio llego comunicado del ISL que nuestra empresa podía solicitar devolución , se hizo la solicitud cuando aun funcionaba el sitio devoluciones.isl.gob.cl sin embargo hasta hoy , 35 días después aun no tenemos respuesta y la pagina no esta operativa. Preguntar por teléfono al 600 586 90 90 , he estado horas tratando y después de un rato cortan. He tratado por la sucursalvirtual.isl.gob.cl  sin poder contactarme._x000a_Mande mensaje por twitter y ahora uso este canal. Ya no se que hacer y somos una empresa agrícola con muchas dificultades económicas que no dejamos de pagar nuestras obligaciones fiscales. _x000a_Me podrían ayudar ?  aunque en verdad creo que tampoco leerán esto_x000a_Igual gracias"/>
    <s v="Correo Electrónico"/>
    <s v="angeles.rodriguez.mc@gmail.com"/>
    <s v=""/>
    <s v="56991291478"/>
    <s v="CHILE"/>
    <s v="Entre 55 y 64"/>
    <s v="Universitaria completa"/>
    <s v="Recaudación de cotizaciones"/>
    <s v="Ley"/>
    <s v="Directo en el Organismo Administrador"/>
    <s v="No"/>
    <s v="Empresa adherente o afiliada"/>
    <s v="Empresa adherente o afiliada"/>
    <s v="Región Metropolitana de Santiago"/>
    <s v="NO"/>
    <s v="Respuesta enviada por CRM al correo angeles.rodriguez.mc@gmail.com "/>
    <s v=""/>
    <s v="Finalizado con respuesta favorable"/>
    <s v="324821"/>
    <x v="0"/>
  </r>
  <r>
    <s v="290007"/>
    <s v="Reclamos"/>
    <s v=""/>
    <s v="PATRICIA ANGELICA ACUñA BARRIGA"/>
    <s v="24/03/2022 18:48:07"/>
    <x v="7"/>
    <s v="29/03/2022 13:46:04"/>
    <s v="Preparación y Entrega de Respuesta"/>
    <s v="0"/>
    <s v="4"/>
    <s v="Corridos"/>
    <s v="Patricia Angelica Acuña Barriga"/>
    <s v="Etapa 3 de 3"/>
    <s v="05/04/2022"/>
    <x v="9"/>
    <s v="29/03/2022"/>
    <s v="24/03/2022"/>
    <s v=""/>
    <s v="76514146k"/>
    <s v="Sermical Spa"/>
    <s v="Hombre"/>
    <s v="Región del Biobío"/>
    <s v="Los Ángeles"/>
    <s v="sermical@hotmail.com"/>
    <s v="984453880"/>
    <s v=""/>
    <s v="11961001k"/>
    <s v="jorge diaz"/>
    <s v="Canal web"/>
    <s v="Llevo mas de 1 año con problemas para sacar los certificados de empresa online"/>
    <s v="Via Teléfonica"/>
    <s v="sermical@hotmail.com"/>
    <s v=""/>
    <s v="984453880"/>
    <s v="CHILE"/>
    <s v="Entre 45 y 54"/>
    <s v="Universitaria completa"/>
    <s v="Otros"/>
    <s v="Ley"/>
    <s v="Directo en el Organismo Administrador"/>
    <s v="No"/>
    <s v="Empresa adherente o afiliada"/>
    <s v="Empresa adherente o afiliada"/>
    <s v="Región del Biobío"/>
    <s v="NO"/>
    <s v="Se cierra caso hoy 29 de marzo y se sube respaldo de CRM."/>
    <s v=""/>
    <s v="Finalizado con respuesta favorable"/>
    <s v="290007"/>
    <x v="0"/>
  </r>
  <r>
    <s v="290002"/>
    <s v="Reclamos"/>
    <s v=""/>
    <s v="Enrique Carrasco B"/>
    <s v="24/03/2022 17:55:44"/>
    <x v="7"/>
    <s v="01/04/2022 10:39:21"/>
    <s v="Preparación y Entrega de Respuesta"/>
    <s v="0"/>
    <s v="7"/>
    <s v="Corridos"/>
    <s v="Jose Luis Rojas Peralta"/>
    <s v="Etapa 3 de 3"/>
    <s v="05/04/2022"/>
    <x v="3"/>
    <s v="01/04/2022"/>
    <s v="24/03/2022"/>
    <s v=""/>
    <s v="180547886"/>
    <s v="Esteban martinez"/>
    <s v="Hombre"/>
    <s v="Región Metropolitana de Santiago"/>
    <s v="San Ramón"/>
    <s v="esteban.urcor@gmail.com"/>
    <s v="975873326"/>
    <s v=""/>
    <s v="180547886"/>
    <s v="Esteban martinez"/>
    <s v="Canal web"/>
    <s v="No les interesa para nada la salud de los pacientes, su integridad y no tienen nada de empatia. Llevo esperando ser operado desde hace 1 semana por una caída en moto y uds tramitan y tramitan, cero integridad frente el trabajador solo ponen excusas y demoras... en vez de simplificarlo la vida al trabajador por que ya esta herido uds hacen que su momento de lisiado sea aún peor... malas perdonas"/>
    <s v="Via Teléfonica"/>
    <s v="esteban.urcor@gmail.com"/>
    <s v=""/>
    <s v="975873326"/>
    <s v="CHILE"/>
    <s v="Entre 25 y 34"/>
    <s v="Superior técnica completa"/>
    <s v="Prestaciones médicas: Tiempos de espera"/>
    <s v="Ley"/>
    <s v="Directo en el Organismo Administrador"/>
    <s v="No"/>
    <s v="Trabajador dependiente protegido"/>
    <s v="Trabajador dependiente protegido"/>
    <s v="Región Metropolitana de Santiago"/>
    <s v="NO"/>
    <s v="Respuesta enviada por CRM al correo esteban.urcor@gmail.com"/>
    <s v=""/>
    <s v="Finalizado con respuesta favorable"/>
    <s v="290002"/>
    <x v="0"/>
  </r>
  <r>
    <s v="290013"/>
    <s v="Reclamos"/>
    <s v=""/>
    <s v="Laura Rojas Cerda"/>
    <s v="24/03/2022 23:13:00"/>
    <x v="7"/>
    <s v="05/04/2022 10:39:19"/>
    <s v="Preparación y Entrega de Respuesta"/>
    <s v="0"/>
    <s v="11"/>
    <s v="Corridos"/>
    <s v="Laura Gabriela Rojas Cerda"/>
    <s v="Etapa 3 de 3"/>
    <s v="05/04/2022"/>
    <x v="3"/>
    <s v="05/04/2022"/>
    <s v="24/03/2022"/>
    <s v="15.100.337-0"/>
    <s v=""/>
    <s v="Williams Ladino"/>
    <s v="Hombre"/>
    <s v="Región de Valparaíso"/>
    <s v="Valparaíso"/>
    <s v="wladino@msn.com"/>
    <s v="999878046"/>
    <s v="15.100.337-0"/>
    <s v=""/>
    <s v="Williams Ladino"/>
    <s v="Canal web"/>
    <s v="Las ultimas 2 Licencias aun no se me ahn cancelado_x000a_Y ya ah pasado mas de un mes desde que me dieron el alra medica"/>
    <s v="Correo Electrónico"/>
    <s v="wladino@msn.com"/>
    <s v=""/>
    <s v="999878046"/>
    <s v="CHILE"/>
    <s v="Entre 35 y 44"/>
    <s v="Media completa"/>
    <s v="Prestaciones económicas: Cálculo de subsidios"/>
    <s v="Ley"/>
    <s v="Directo en el Organismo Administrador"/>
    <s v="No"/>
    <s v="Trabajador independiente protegido"/>
    <s v="Trabajador independiente protegido"/>
    <s v="Región de Valparaíso"/>
    <s v="NO"/>
    <s v="Se consulta a la unidad de subsidios"/>
    <s v="ID DE RECLAMO: 290013_x000a_FECHA RESPUESTA: 05-04-2022_x000a__x000a_Estimado_x000a_Don Williams Ladino_x000a_Presente_x000a_ Junto con saludar, a través del presente se da respuesta a su reclamo N° 290013 ingresado mediante nuestro formulario OIRS, referido a retrasos en el pago de licencias médicas pendientes._x000a_Este Instituto ha revisado su requerimiento, siendo posible informar mediante el presente lo siguiente: se revisó nuestro sistema de licencias médicas y los pagos asociados a su RUT se encuentran gestionadas._x000a_Visto lo anterior, informamos que las licencias médicas: 61701766-0, 64265107-2 y 64440356-4 serán calculadas hoy y estará disponible de pago en 10 días hábiles, es decir el 18 de abril de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0013"/>
    <x v="0"/>
  </r>
  <r>
    <s v="324831"/>
    <s v="Reclamos"/>
    <s v=""/>
    <s v="Felipe Jara A"/>
    <s v="27/07/2022 13:46:46"/>
    <x v="1"/>
    <s v="05/08/2022 16:22:50"/>
    <s v="Preparación y Entrega de Respuesta"/>
    <s v="0"/>
    <s v="9"/>
    <s v="Corridos"/>
    <s v="Susan Beatriz Gutierrez Bravo"/>
    <s v="Etapa 3 de 3"/>
    <s v="08/08/2022"/>
    <x v="2"/>
    <s v="05/08/2022"/>
    <s v="27/07/2022"/>
    <s v="17.419.954-k"/>
    <s v=""/>
    <s v="Daniela Villa"/>
    <s v="Mujer"/>
    <s v="Región del Maule"/>
    <s v="Curepto"/>
    <s v="vickyvilla.r@hotmail.com"/>
    <s v="987233901"/>
    <s v="17.419.954-k"/>
    <s v=""/>
    <s v="Daniela Villa"/>
    <s v="Canal telefónico"/>
    <s v="Tuve licencia del 3 al 8 de junio por ser contacto estrecho por covid,licencia otorgada por el isl,y hasta ahora no he recibido el pago de esta"/>
    <s v="Correo Electrónico"/>
    <s v="vickyvilla.r@hotmail.com"/>
    <s v=""/>
    <s v="987233901"/>
    <s v="CHILE"/>
    <s v="Entre 25 y 34"/>
    <s v="Superior técnica completa"/>
    <s v="Prestaciones económicas: Tiempo de otorgamiento de subsidios"/>
    <s v="Ley"/>
    <s v="Directo en el Organismo Administrador"/>
    <s v="No"/>
    <s v="Trabajador dependiente protegido"/>
    <s v="Trabajador dependiente protegido"/>
    <s v="Región del Maule"/>
    <s v="NO"/>
    <s v="se solicita a unidad de sil de nivel central informar respecto a pago de sil por aislamiento"/>
    <s v="Estimada Sra. Daniela Villa Ramírez_x000a_Presente_x000a_ _x000a_Junto con saludar, a través del presente se da respuesta a su reclamo N° 324831 ingresado mediante nuestro formulario OIRS, referido a pago de licencia médica._x000a_Este Instituto ha revisado su requerimiento, siendo posible informar mediante el presente lo siguiente: Se ha tomado contacto con analista de cálculo de subsidios de Nivel Central, con la finalidad de informar su situación._x000a_Visto lo anterior, indicamos a usted que el pago de su licencia médica folio 10855047-3, inicio reposo desde 03-06-22 al 08-06-22, se encuentra calculada y aprobado, y el pago debería estar disponible a más tardar el miércoles 10 de agosto de 2022.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_x000a_FELIPE JARA AREVALO  _x000a_DIRECCIÓN REGIONAL DEL MAULE_x000a_INSTITUTO DE SEGURIDAD LABORAL_x000a_"/>
    <s v="Finalizado con respuesta favorable"/>
    <s v="324831"/>
    <x v="0"/>
  </r>
  <r>
    <s v="312536"/>
    <s v="Reclamos"/>
    <s v=""/>
    <s v="Claudia Maria Barrientos Diaz"/>
    <s v="14/06/2022 11:29:43"/>
    <x v="8"/>
    <s v="24/06/2022 15:41:21"/>
    <s v="Preparación y Entrega de Respuesta"/>
    <s v="0"/>
    <s v="10"/>
    <s v="Corridos"/>
    <s v="Cristian Chavez Liempi"/>
    <s v="Etapa 3 de 3"/>
    <s v="26/06/2022"/>
    <x v="5"/>
    <s v="24/06/2022"/>
    <s v="14/06/2022"/>
    <s v="15.653.939-2"/>
    <s v=""/>
    <s v="VALESKA ELIZABETH SILVA CASTRO"/>
    <s v="Mujer"/>
    <s v="Región de La Araucanía"/>
    <s v="Temuco"/>
    <s v="vsilvacastro16@gmail.com"/>
    <s v="985108695"/>
    <s v="15.653.939-2"/>
    <s v=""/>
    <s v="VALESKA ELIZABETH SILVA CASTRO"/>
    <s v="Canal web"/>
    <s v="ME ENCUENTRO A LA ESPERA DE EVALUACIÓN DE PUESTO DE TRABAJO. EL EQUIPO MEDICO QUE ME ATIENDE ME DIJO QUE ME CONTACTARÍAN POR MEDIO DE UNA EMPRESA EXTERNA PARA LA ENTREVISTA , PARA ELLO DEBERÍA TENER A MIS TESTIGOS (LOS CUALES TENGO) TODO ESTE TIEMPO HE ESPERADO SER CONTACTADA PERO HASTA HOY MARTES 14 DE JUNIO ESO AUN NO OCURRE. SIN EMBARGO A TRAVES DEL LLAMADO DE UNA COLEGA ME ENTERO QUE LAS ENTREVISTAS FUERON HECHAS AL AZAR EL DIA LUNES 13 DE JUNIO . UNA DE MIS COLEGAS ME REFIERE QUE ELLA PREGUNTO A LA ENTREVISTADORA Y ELLA RESPONDE QUE VALESKA NO APORTO INFORMACION ACERCA DE TESTIGOS Y QUE POR ESO SE REALIZO AL AZAR. MI COLEGA QUE CONOCE LA SITUACIÓN POR LA CUAL ESTOY PASANDO SE SORPRENDIO Y ME AVISO. ADEMAS ME CUENTA QUE JEFATURA DE ENFERMERÍA CONVERSO CON MI TURNO LA SEMANA PASADA Y LES INFORMO DE ESTO. YO NO HE SIDO CONTACTADA POR NIGUN MEDIO, ME ENCUENTRO AUN EN MI HOGAR CON LICENCIA. DEJO CONTANCIA POR ESTE MEDIO Y AVISO TAMBIEN VIA CORREO A LA UNIDAD RESPECTIVA EN EL HHHA ( SRTA. NATALY PEREZ). SOLICITO UNA RESPUESTA FORMAL ACERCA DE QUE FUE LO QUE PASO, PORQUE NO SE ME HA CONTATADO, Y PORQUE ASUMEN ALGO SIN PREGUNTARME ANTES. ESTO NO BENEFICIA MI SALUD MENTAL , POR EL CONTRARIO DIFICULTA MI PROCESO."/>
    <s v="Correo Electrónico"/>
    <s v="vsilvacastro16@gmail.com"/>
    <s v=""/>
    <s v="985108695"/>
    <s v="CHILE"/>
    <s v="Entre 35 y 44"/>
    <s v="Universitaria completa"/>
    <s v="Calificación de accidentes y enfermedades profesionales"/>
    <s v="Ley"/>
    <s v="Directo en el Organismo Administrador"/>
    <s v="No"/>
    <s v="Trabajador dependiente protegido"/>
    <s v="Trabajador dependiente protegido"/>
    <s v="Región de La Araucanía"/>
    <s v="SI"/>
    <s v="con fecha 24-06-2022, se da respuesta a usuaria vía correo electrónico "/>
    <s v="Estimada_x000a_VALESKA ELIZABETH SILVA CASTRO_x000a_Presente_x000a_Junto con saludar, a través del presente se da respuesta a su reclamo N° 312536 ingresado mediante nuestro_x000a_formulario OIRS, referido a estudio de puesto de trabajo._x000a_Este Instituto ha revisado su requerimiento, siendo posible informar mediante el presente lo siguiente:_x000a_Consulta a la Unidad de Salud Laboral, es posible informar que con fecha 23-06-2022, se desarrolló reunión entre_x000a_usted y el equipo de dicha unidad, donde se explicó motivo de la decisión de tomar entrevistados al azar para el_x000a_estudio de puesto de trabajo._x000a_Por lo anterior, la normativa legal vigente establecida en el Compendio de Normas de la Superintendencia de_x000a_Seguridad Social, respecto al proceso de evaluación de enfermedades profesionales, instruye la declaración de al_x000a_menos tres testigos por parte del trabajador para desarrollar el estudio de puesto de trabajo, ahora bien, bajo esta_x000a_misma normativa, se indica que de no poder tomar contacto con el trabajador denunciante para señalar sus_x000a_testigos, se otorga la facultad de solicitar testigos al azar por parte del profesional evaluador._x000a_En consecuencia, al no poder tomar contacto con usted, vía telefónica los días 30, 31 de mayo 2022 y 07 de junio_x000a_2022; ni correo electrónico de fecha 08 de junio de 2022, se procedió a lo establecido según se indica en párrafo_x000a_anterior._x000a_Importante señalar, que se toma la decisión, ya que, para las evaluaciones de enfermedad profesional, se_x000a_establece tiempos perentorios para su califica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12536"/>
    <x v="0"/>
  </r>
  <r>
    <s v="312548"/>
    <s v="Reclamos"/>
    <s v=""/>
    <s v="Laura Rojas Cerda"/>
    <s v="14/06/2022 12:11:24"/>
    <x v="8"/>
    <s v="06/07/2022 17:09:25"/>
    <s v="Preparación y Entrega de Respuesta"/>
    <s v="0"/>
    <s v="22"/>
    <s v="Corridos"/>
    <s v="Laura Gabriela Rojas Cerda"/>
    <s v="Etapa 3 de 3"/>
    <s v="26/06/2022"/>
    <x v="1"/>
    <s v="06/07/2022"/>
    <s v="14/06/2022"/>
    <s v="17.638.869-2"/>
    <s v=""/>
    <s v="RAFAEL DE LA CERDA GOMEZ"/>
    <s v="Hombre"/>
    <s v="Región de Valparaíso"/>
    <s v="Concón"/>
    <s v="rafadelac@gmail.com"/>
    <s v="967271547"/>
    <s v="17.638.869-2"/>
    <s v=""/>
    <s v="RAFAEL DE LA CERDA GOMEZ"/>
    <s v="Canal web"/>
    <s v="Estimados, les escribo para porfavor acelerar su procedimiento de pago de mis licencias médicas, subsidio por incapacidad laboral. La última licencia que fue pagada, fue la del mes de febrero. Ya no me da más para poder pagar mi arriendo y cuentas. Su demora ya es demasiada! Porfavor necesito que me paguen mis licencias medicas. Debido a la lesion mi recuperación aun no termina, aunque quisiera, por dolores y condición de mi tobillo no me me permite trabajar y necesito urgente mi dinero. Espero prontamente un llamado o comunicación de parte de ustedes explicándome que sucede con mis pagos y con una solución."/>
    <s v="Via Teléfonica"/>
    <s v="rafadelac@gmail.com"/>
    <s v=""/>
    <s v="967271547"/>
    <s v="CHILE"/>
    <s v="Entre 25 y 34"/>
    <s v="Superior técnica completa"/>
    <s v="Prestaciones económicas: Cálculo de subsidios"/>
    <s v="Ley"/>
    <s v="Directo en el Organismo Administrador"/>
    <s v="Si"/>
    <s v="Trabajador dependiente protegido"/>
    <s v="Trabajador dependiente protegido"/>
    <s v="Región de Valparaíso"/>
    <s v="NO"/>
    <s v="Se revisa SLME"/>
    <s v="ID DE RECLAMO: 312548_x000a_FECHA RESPUESTA: 06-07-2022_x000a__x000a_Estimado_x000a_Don Rafael de la Cerda_x000a_Presente_x000a_ Junto con saludar, a través del presente se da respuesta a su reclamo N° 312548 ingresado mediante nuestro formulario OIRS, referido a la demora excesiva en el pago de las licencias médicas, ya que el último pago corresponde la licencia médica del periodo de febrero 2022._x000a_Este Instituto ha revisado su requerimiento, siendo posible informar que la licencia médica folio 71842992-7 y 72689923-1 se encuentran aprobadas por nuestra contraloría médica._x000a_Visto lo anterior, informamos a usted que las licencias médicas por las cuales consulta fueron depositadas en su Cuenta RUT el día martes 5 de julio, de igual forma le comento que se efectuará el pago de la licencia médica folio 72056340-1 el día viernes 8 julio.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312548"/>
    <x v="0"/>
  </r>
  <r>
    <s v="324832"/>
    <s v="Reclamos"/>
    <s v=""/>
    <s v="Felipe Jara A"/>
    <s v="27/07/2022 13:48:15"/>
    <x v="1"/>
    <s v="05/08/2022 16:17:44"/>
    <s v="Preparación y Entrega de Respuesta"/>
    <s v="0"/>
    <s v="9"/>
    <s v="Corridos"/>
    <s v="Susan Beatriz Gutierrez Bravo"/>
    <s v="Etapa 3 de 3"/>
    <s v="08/08/2022"/>
    <x v="2"/>
    <s v="05/08/2022"/>
    <s v="27/07/2022"/>
    <s v="16.930.070-4"/>
    <s v=""/>
    <s v="Estibaly Ramirez"/>
    <s v="Mujer"/>
    <s v="Región del Maule"/>
    <s v="Talca"/>
    <s v="estibaly8805@gmail.com"/>
    <s v="942469926"/>
    <s v="16.930.070-4"/>
    <s v=""/>
    <s v="Estibaly Ramirez"/>
    <s v="Canal web"/>
    <s v="Me dieron licencia por contacto estrecho covid, la cual según me indico un ejecutivo del ISL fue tramitada el 13 de junio 2022, esta hace alrededor de 3 semanas esta en proceso de cálculo, pero hasta la fecha nadie se ha comunicado conmigo ni mucho menos he recibido el pago."/>
    <s v="Via Teléfonica"/>
    <s v="estibaly8805@gmail.com"/>
    <s v=""/>
    <s v="942469926"/>
    <s v="CHILE"/>
    <s v="Entre 25 y 34"/>
    <s v="Universitaria completa"/>
    <s v="Prestaciones económicas: Tiempo de otorgamiento de subsidios"/>
    <s v="Ley"/>
    <s v="Directo en el Organismo Administrador"/>
    <s v="No"/>
    <s v="Trabajador dependiente protegido"/>
    <s v="Trabajador dependiente protegido"/>
    <s v="Región del Maule"/>
    <s v="NO"/>
    <s v="se hace consulta a unidad de subsidios por el no pago de licencia medica por aislamiento"/>
    <s v="Estimada Sra. Estibaly Ramírez Contrera_x000a_Presente_x000a_ _x000a_Junto con saludar, a través del presente se da respuesta a su reclamo N° 324832 ingresado mediante nuestro formulario OIRS, referido a pago de licencia médica._x000a_Este Instituto ha revisado su requerimiento, siendo posible informar mediante el presente lo siguiente: Se ha tomado contacto con analista de cálculo de subsidios de Nivel Central, con la finalidad de informar su situación._x000a__x000a_Visto lo anterior, indicamos a usted que el pago de su licencia médica folio 10855062-7, inicio reposo desde 04-06-22 al 08-06-22, se encuentra calculada y aprobado, y el pago debería estar disponible a más tardar el martes 9 de agosto de 2022.  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_x000a_Sin otro particular, le saluda atentamente;_x000a__x000a_FELIPE JARA AREVALO  _x000a_DIRECCIÓN REGIONAL DEL MAULE_x000a_INSTITUTO DE SEGURIDAD LABORAL_x000a__x000a_"/>
    <s v="Finalizado con respuesta favorable"/>
    <s v="324832"/>
    <x v="0"/>
  </r>
  <r>
    <s v="326880"/>
    <s v="Reclamos"/>
    <s v=""/>
    <s v="Enrique Carrasco B"/>
    <s v="01/09/2022 13:00:19"/>
    <x v="5"/>
    <s v="06/09/2022 17:02:49"/>
    <s v="Preparación y Entrega de Respuesta"/>
    <s v="0"/>
    <s v="5"/>
    <s v="Corridos"/>
    <s v="Yulissa Margarett Galvez Alegria"/>
    <s v="Etapa 3 de 3"/>
    <s v="13/09/2022"/>
    <x v="7"/>
    <s v="06/09/2022"/>
    <s v="01/09/2022"/>
    <s v="17.285.841-4"/>
    <s v=""/>
    <s v="Simon Hernandez viveros"/>
    <s v="Hombre"/>
    <s v="Región Metropolitana de Santiago"/>
    <s v="Independencia"/>
    <s v="simon.hv@outlook.com"/>
    <s v="945754461"/>
    <s v="17.285.841-4"/>
    <s v=""/>
    <s v="Simon Hernandez viveros"/>
    <s v="Canal web"/>
    <s v="Reclamo por pésima atención del call center, donde se dio nula respuesta, atendido por una persona sumamente ordinaria, sin disposición a resolver dudas y extremadamente grosera"/>
    <s v="Correo Electrónico"/>
    <s v="simon.hv@outlook.com"/>
    <s v=""/>
    <s v="945754461"/>
    <s v="CHILE"/>
    <s v="Entre 25 y 34"/>
    <s v="Universitaria incompleta"/>
    <s v="Prestaciones económicas: Cálculo de subsidios"/>
    <s v="Ley"/>
    <s v="Directo en el Organismo Administrador"/>
    <s v="No"/>
    <s v="Trabajador dependiente protegido"/>
    <s v="Trabajador dependiente protegido"/>
    <s v="Región Metropolitana de Santiago"/>
    <s v="NO"/>
    <s v="ninguno"/>
    <s v=""/>
    <s v="Finalizado con respuesta favorable"/>
    <s v="326880"/>
    <x v="0"/>
  </r>
  <r>
    <s v="290029"/>
    <s v="Reclamos"/>
    <s v=""/>
    <s v="PATRICIA ANGELICA ACUñA BARRIGA"/>
    <s v="25/03/2022 12:26:21"/>
    <x v="7"/>
    <s v="05/04/2022 16:58:18"/>
    <s v="Preparación y Entrega de Respuesta"/>
    <s v="0"/>
    <s v="11"/>
    <s v="Corridos"/>
    <s v="Patricia Angelica Acuña Barriga"/>
    <s v="Etapa 3 de 3"/>
    <s v="06/04/2022"/>
    <x v="3"/>
    <s v="05/04/2022"/>
    <s v="25/03/2022"/>
    <s v="12.301.533-9"/>
    <s v=""/>
    <s v="Ivan Henriquez Gallardo"/>
    <s v="Hombre"/>
    <s v="Región del Biobío"/>
    <s v="San Pedro de la Paz"/>
    <s v="henriquezgallardo.ivan@gmail.com"/>
    <s v="978873214"/>
    <s v="12.301.533-9"/>
    <s v=""/>
    <s v="Ivan Henriquez Gallardo"/>
    <s v="Canal web"/>
    <s v="No obtener certificado de accidentabilidad y siniestrabilidad lo cual lo tuve que hacer presencial."/>
    <s v="Correo Electrónico"/>
    <s v="henriquezgallardo.ivan@gmail.com"/>
    <s v=""/>
    <s v="978873214"/>
    <s v="CHILE"/>
    <s v="Entre 45 y 54"/>
    <s v="Universitaria incompleta"/>
    <s v="Otros"/>
    <s v="Ley"/>
    <s v="Directo en el Organismo Administrador"/>
    <s v="No"/>
    <s v="Trabajador dependiente protegido"/>
    <s v="Trabajador dependiente protegido"/>
    <s v="Región del Biobío"/>
    <s v="NO"/>
    <s v="Se cierra caso con fecha 05/04 y se sube respaldo a CRM."/>
    <s v=""/>
    <s v="Finalizado con respuesta favorable"/>
    <s v="290029"/>
    <x v="0"/>
  </r>
  <r>
    <s v="312557"/>
    <s v="Reclamos"/>
    <s v=""/>
    <s v="Sofia Isabel Bohle Perez"/>
    <s v="14/06/2022 13:21:02"/>
    <x v="8"/>
    <s v="24/06/2022 15:07:33"/>
    <s v="Preparación y Entrega de Respuesta"/>
    <s v="0"/>
    <s v="10"/>
    <s v="Corridos"/>
    <s v="Paola Aguilar Trujillo"/>
    <s v="Etapa 3 de 3"/>
    <s v="26/06/2022"/>
    <x v="5"/>
    <s v="24/06/2022"/>
    <s v="14/06/2022"/>
    <s v="9.245.950-0"/>
    <s v=""/>
    <s v="CARLOS ANÍBAL VERA CARRILLO"/>
    <s v="Hombre"/>
    <s v="Región de Los Lagos"/>
    <s v="Osorno"/>
    <s v="carlosveraosorno@gmail.com"/>
    <s v="983835729"/>
    <s v="9.245.950-0"/>
    <s v=""/>
    <s v="CARLOS ANÍBAL VERA CARRILLO"/>
    <s v="Canal web"/>
    <s v="Buenos días_x000a_Sres ISL LOS LAGOS_x000a_Una vez más me veo en la necesidad de manifestar a ustedes mi disconformidad con la resolución de contraloría médica en referencia  al rechazo de mi licencia médica 70509126-9 emitida por 30 días y que viene de extensión de licencia médicas anteriores por un pronóstico de Síndrome de pinzamiento del tobillo derecho la que me ha provocado mucho dolor para caminar y por las que se han presentado antecedentes clínicos que lo acrediten._x000a_La causal de rechazo invocada por  Contraloría es para no autorizar el pago de las totalidad de mis licencia es porque no están médicamente justificado mi reposo,ante lo cual informó lo siguiente:_x000a_-La licencia médica cuestionada viene siendo extendida desde 07 de Marzo de presente hasta el dia de hoy que sigo con incapacidad para movilizarme_x000a_-El  médico sugiere cirugía para prevenir secuelas funcionales_x000a_que la situación que se presentó fue constitutiva de accidente _x000a_-Los tratamientos indicados y debidamente informados no han dado el resultado para poder movilizarse sin problema En virtud de lo expuesto y dispuesto en la Ley y Reglamento de Licencia Médicas,vengo a presentar apelación contra el rechazo de mis licencias  médicas solicitando se modifiquen dichas resoluciones y se autorice el pago en su totalidad de las licencia médicas pendientes y realizadas tomando a bien  considerar efectiva mi enfermedad con los exámenes y tratamientos a los que me he sometido_x000a_Adjunto los documentos requeridos para este proceso_x000a_Atentamente_x000a_Carlos Vera Carrillo"/>
    <s v="Correo Electrónico"/>
    <s v="carlosveraosorno@gmail.com"/>
    <s v=""/>
    <s v="983835729"/>
    <s v="CHILE"/>
    <s v="Entre 45 y 54"/>
    <s v="No responde"/>
    <s v="Prestaciones médicas: Tiempos de espera"/>
    <s v="Ley"/>
    <s v="Directo en el Organismo Administrador"/>
    <s v="No"/>
    <s v="Trabajador dependiente protegido"/>
    <s v="Trabajador dependiente protegido"/>
    <s v="Región de Los Lagos"/>
    <s v="SI"/>
    <s v="APOYO EN RESPUESTA DE COORDINADORA REGIONAL"/>
    <s v="Estimado_x000a__x000a__x000a_Carlos Vera Carrillo_x000a__x000a__x000a_Presente_x000a__x000a_ _x000a__x000a_Junto con saludar, a través del presente, se da respuesta al reclamo N° 312557 ingresado mediante nuestro formulario OIRS, por motivo disconformidad con resolución por rechazo de licencia médica._x000a__x000a_ _x000a__x000a_Este Instituto ha revisado su requerimiento, siendo posible informar mediante el presente, lo siguiente:_x000a__x000a_ _x000a__x000a_      Ante su solicitud de apelación por el rechazo de sus licencias, comentarle, tal como se le informó vía telefónica, que el trámite que debe realizar es el de Recurso de reposición, para que así nuestra Contraloría Médica pueda evaluar y rectificar, dando curso normal a sus licencias._x000a__x000a_ _x000a_De acuerdo a nuestros registros, sabemos que este trámite ya fue realizado por Ud; por lo que le informamos que actualmente se encuentra siendo evaluado por nuestra Contraloría Médica y apenas contemos con esta respuesta se le informará de manera inmediata._x000a__x000a_  Adicionalmente, y en relación directa con sus diagnósticos, la semana pasada fueron despachados a su domicilio, dos documentos con información médica, en la cual se informaba calificación de Diagnósticos Mixtos y pronunciamiento ante indicación de cirugía. En caso de no haberlos recibido, se comunicarán con Ud. desde nuestras oficinas ubicadas en Osorno para hacer entrega de estos._x000a__x000a_Lo invitamos a que frente a cualquier necesidad o inquietud, visite nuestra página web www.isl.gob.cl, seleccionando la opción Informaciones y Reclamos -OIRS- donde nos encontramos a disposición para atender su consulta, reclamo, felicitación y/o sugerencia.  Y además por medio de nuestro correo regional loslagos@isl.gob.cl._x000a__x000a_ _x000a__x000a_Recordamos además que, ante cualquier reclamo, apelación, denuncia o disconformidad, Ud. puede dirigirse a la Superintendencia de Seguridad Social www.suseso.cl_x000a__x000a_ _x000a__x000a_ _x000a__x000a_ _x000a__x000a_Sin otro particular, le saluda atentamente;_x000a__x000a_ _x000a__x000a_ _x000a__x000a__x000a_ _x000a__x000a_ _x000a__x000a_SOFIA BOHLE PÉREZ_x000a__x000a_DIRECTORA REGIONAL DE LOS LAGOS_x000a__x000a_INSTITUTO DE SEGURIDAD LABORAL"/>
    <s v="Finalizado con respuesta favorable"/>
    <s v="312557"/>
    <x v="0"/>
  </r>
  <r>
    <s v="290036"/>
    <s v="Reclamos"/>
    <s v=""/>
    <s v="Andres Eladio Zuñiga Lopez"/>
    <s v="25/03/2022 14:44:22"/>
    <x v="7"/>
    <s v="30/03/2022 11:17:01"/>
    <s v="Preparación y Entrega de Respuesta"/>
    <s v="0"/>
    <s v="4"/>
    <s v="Corridos"/>
    <s v="Daniela Alejandra Moran Valenzuela"/>
    <s v="Etapa 3 de 3"/>
    <s v="06/04/2022"/>
    <x v="9"/>
    <s v="30/03/2022"/>
    <s v="25/03/2022"/>
    <s v="13.663.275-2"/>
    <s v=""/>
    <s v="Alejandra Valle"/>
    <s v="Mujer"/>
    <s v="Región del Libertador Gral. Bernardo O'Higgins"/>
    <s v="Mostazal"/>
    <s v="alevsaez@gmail.com"/>
    <s v="959129398"/>
    <s v="13.663.275-2"/>
    <s v=""/>
    <s v="Alejandra Valle"/>
    <s v="Canal web"/>
    <s v="Demora en el pago de licencia aún en tramitación y ya me cursaron otra"/>
    <s v="Correo Electrónico"/>
    <s v="alevsaez@gmail.com"/>
    <s v=""/>
    <s v="959129398"/>
    <s v="CHILE"/>
    <s v="Entre 35 y 44"/>
    <s v="Media completa"/>
    <s v="Prestaciones económicas: Cálculo de subsidios"/>
    <s v="Ley"/>
    <s v="Directo en el Organismo Administrador"/>
    <s v="No"/>
    <s v="Trabajador dependiente protegido"/>
    <s v="Trabajador dependiente protegido"/>
    <s v="Región del Libertador Gral. Bernardo O'Higgins"/>
    <s v="NO"/>
    <s v="SE ANALIZA INFORMACIÓN Y SE INFORMA A CONTRALORÍA MEDICA"/>
    <s v="ID DE RECLAMO: 290036_x000a_FECHA RESPUESTA: 30-03-2022_x000a_Estimada Alejandra Valle Sáez _x000a_Presente_x000a_ Junto con saludar, a través del presente se da respuesta a sus reclamos N° 290036, ingresado mediante nuestro formulario OIRS, referido al pago de su licencia médica._x000a_Este Instituto ha revisado su requerimiento, siendo posible informar mediante el presente lo siguiente: Lamentamos el atraso del pago de su primera licencia, analizaremos nuestros procesos para evitar casos como el suyo._x000a_Visto lo anterior, indicamos a usted que las 2 licencias emitidas se encuentran aprobadas y serán calculadas el día de hoy, el pago estará disponible en su cuenta Rut en un periodo de 6 a 8 días hábile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JOSE GRANADA MENESES_x000a_DIRECCIÓN REGIONAL DE O´HIGGINS_x000a_INSTITUTO DE SEGURIDAD LABORAL_x000a__x000a_DMV_x000a__x000a_"/>
    <s v="Finalizado con respuesta favorable"/>
    <s v="290036"/>
    <x v="0"/>
  </r>
  <r>
    <s v="312565"/>
    <s v="Reclamos"/>
    <s v=""/>
    <s v="Claudia Maria Barrientos Diaz"/>
    <s v="14/06/2022 16:30:51"/>
    <x v="8"/>
    <s v="23/06/2022 15:29:55"/>
    <s v="Preparación y Entrega de Respuesta"/>
    <s v="0"/>
    <s v="8"/>
    <s v="Corridos"/>
    <s v="Cristian Chavez Liempi"/>
    <s v="Etapa 3 de 3"/>
    <s v="26/06/2022"/>
    <x v="5"/>
    <s v="23/06/2022"/>
    <s v="14/06/2022"/>
    <s v="17.802.006-4"/>
    <s v=""/>
    <s v="CAROLINA NICOLE RIFFO ISLA"/>
    <s v="Mujer"/>
    <s v="Región de La Araucanía"/>
    <s v="Temuco"/>
    <s v="carorifff@gmail.com"/>
    <s v="985301582"/>
    <s v="17.802.006-4"/>
    <s v=""/>
    <s v="CAROLINA NICOLE RIFFO ISLA"/>
    <s v="Canal web"/>
    <s v="Quisiera registrar reclamo por este medio, ya que con fecha 27 de Mayo por reingreso de prestaciones medicas de accidente ocurrido el 31 de enero del 2020. Recién el jueves 09 de Junio me respondieron a mi solicitud, posterior a varios correos y reclamos al respecto, agendándome una hora de control para el lunes 13 a las 15:00 hrs en ACHS. Me presento el día de ayer en el control medico con Dr. Tapia y me señalan que no está trabajando y que ningún otro médico me puede atender, nadie me había avisado, para poder asistir a este control debí conseguir dinero prestado, con angustia me contacte con Prevencionista del HHA para pedir ayuda, posterior a media hora desde avisada la situación me contactan nuevamente desde ISL y me señalan que me enviaran a Villarrica en taxi, para que Dr. Tapia me pueda ver allá. Al llegar a Villarrica, Dr. Tapia no se encuentra allá, ya se había retirado, por lo cual NO fui atendida y perdí tiempo trasladándome desde mi casa a Achs, desde Achs a Villarrica y desde Villarrica a mi domicilio. Quiero dejar en registro mi reclamo, ya que no puede ser que por error interno de ISL me hayan expuesto a esta situación, peor aun cuando mi lesión es de carácter emocional, llegue a la casa lábil emocionalmente, muy angustiada. De acuerdo ami experiencia con el seguro de accidentes de trabajo considero coordina y ejecuta, solo en base a reclamos y no de manera coordinada, organizada y con el carácter preventivo que debe ser."/>
    <s v="Correo Electrónico"/>
    <s v="carorifff@gmail.com"/>
    <s v=""/>
    <s v="985301582"/>
    <s v="CHILE"/>
    <s v="Entre 35 y 44"/>
    <s v="Universitaria incompleta"/>
    <s v="Prestaciones médicas: Atención ambulatoria"/>
    <s v="Ley"/>
    <s v="Directo en el Organismo Administrador"/>
    <s v="No"/>
    <s v="Trabajador dependiente protegido"/>
    <s v="Trabajador dependiente protegido"/>
    <s v="Región de La Araucanía"/>
    <s v="SI"/>
    <s v="Con fecha 23-06-2022, se deriva a Dr para VB°_x000a_Con fecha 23-06-2022, se da VB° por parte de DR_x000a_Con fecha 23-06-2022, se da respuesta a usuaria vía correo electrónico "/>
    <s v="Estimada_x000a_CAROLINA NICOLE RIFFO ISLA_x000a_Presente_x000a_Junto con saludar, a través del presente se da respuesta a su reclamo N° 312565 ingresado mediante nuestro_x000a_formulario OIRS, referido a gestión clínica con prestador médico._x000a_Este Instituto ha revisado su requerimiento, siendo posible informar mediante el presente lo siguiente:_x000a_De acuerdo de requerimiento de reingreso, se realiza agendamiento de control médico en Achs Temuco para el día_x000a_13-06-2022 a las 15:15, atención sería realizada por director Dr. Tapia, por experiencia en relación a su patología._x000a_Lamentablemente, debido a urgencia en agencia ACHS de Villarrica, médico debe trasladarse a dicha agencia, para_x000a_atención de trabajadores, motivo, por el cual, no alcanza a notificar de la suspensión de hora médica, sino hasta la_x000a_presentación de usted en admisión._x000a_Por lo anterior, dicha situación es notificada a través de su empleador, Hospital Regional, ante este inconveniente,_x000a_se dispone a realizar gestión de traslados a su domicilio, con el fin de minimizar molestias y facilitar su retorno a_x000a_domicilio, y se resuelve reprogramar hora médica._x000a_Ahora bien, al momento de gestionar con transporte, existió un error y transporte realizo traslado a agencia_x000a_Villarrica para ser evaluada por médico, lo que no corresponde, finalmente, fue llevada desde Villarrica a su_x000a_domicilio._x000a_Visto lo anterior, indicamos a usted que lamentamos esta cadena de contratiempos en su atención clínica,_x000a_reforzando con prestador medico procedimientos vigentes, por lo cual, para subsanar atención clínica, se solicitó_x000a_nuevamente a ACHS que reagende un nuevo control para el día 23-06 A LAS 16:00.-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312565"/>
    <x v="0"/>
  </r>
  <r>
    <s v="290038"/>
    <s v="Reclamos"/>
    <s v=""/>
    <s v="Enrique Carrasco B"/>
    <s v="25/03/2022 15:10:01"/>
    <x v="7"/>
    <s v="29/03/2022 12:15:54"/>
    <s v="Preparación y Entrega de Respuesta"/>
    <s v="0"/>
    <s v="3"/>
    <s v="Corridos"/>
    <s v="Jose Luis Rojas Peralta"/>
    <s v="Etapa 3 de 3"/>
    <s v="06/04/2022"/>
    <x v="9"/>
    <s v="29/03/2022"/>
    <s v="25/03/2022"/>
    <s v="17.573.915-7"/>
    <s v=""/>
    <s v="Tomás Espinoza Cruces"/>
    <s v="Hombre"/>
    <s v="Región Metropolitana de Santiago"/>
    <s v="Quinta Normal"/>
    <s v="tomas.espinoza2010@gmail.com"/>
    <s v="56937052946"/>
    <s v="17.573.915-7"/>
    <s v=""/>
    <s v="Tomás Espinoza Cruces"/>
    <s v="Canal web"/>
    <s v="Lo primero es que mi caso debe ser el de muchos, pero en lo que a mi respecta, quiero reclamar y poner en duda el servicio entregado por ISL en mi experiencia, es de mal gusto e incluso con alevosía, me parece increíble que la gestión y tramitación de las licencias sea tan lento, mucho se habla de la realidad de este país, y de la fragilidad económica de los chilenos, diagnósticos hechos por la comunidad científica, ustedes en ves de agilizar las solicitudes, las retrasan, obligando a gente a caer en la pobreza, o es que a Enel o a Metrogas, o a mi arrendatario, le doy esa explicación? no hay fecha de pago, no hay razón de el porque la licencia se encuentra en auditoria medica, nadie responde nada, y yo me sigo empobreciendo porque ustedes traban los dineros y cuestionan las licencias, sin criterio, porque es cosa de leer mi diagnostico (probablemente tenga que operarme por 2da vez) para darse cuenta de que no estoy en condiciones de realizar cualquier trabajo, este comportamiento del Estado es una forma de oprimir a la gente y claro, después se muestran sorprendidos porque la gente protesta y terminan en estallidos sociales, este maltrato sistemático que ustedes como ISL y el COMPIN ejercen sobre las personas, empobreciendolas con los rechazos y excesos de tramitaciones en las licencias, es de la peor crueldad que está bajos sus manos, ya que es una especie de castigo, porque no cumplo (transitoriamente) con las capacidades que requiere este mundo globalizado y productivo, entonces no pagan, sera que así apuran al trabajador a reintegrarse y seguir produciendo? para que deje de significar gastos para el sistema y el engranaje siga igual, encima uno llama por teléfono semanalmente y las respuestas son cortantes y denigrantes, acaso estoy mendigando?; acaso se creen banco que prestan dinero?, finalmente decirles que su servicio es realmente pésimo tanto a nivel de gestión como de atención._x000a_Atte._x000a_Tomas Espinoza Cruces"/>
    <s v="Via Teléfonica"/>
    <s v="tomas.espinoza2010@gmail.com"/>
    <s v=""/>
    <s v="56937052946"/>
    <s v="CHILE"/>
    <s v="Entre 25 y 3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tomas.espinoza2010@gmail.com"/>
    <s v=""/>
    <s v="Finalizado con respuesta favorable"/>
    <s v="290038"/>
    <x v="0"/>
  </r>
  <r>
    <s v="312561"/>
    <s v="Reclamos"/>
    <s v=""/>
    <s v="PATRICIA ANGELICA ACUñA BARRIGA"/>
    <s v="14/06/2022 15:37:12"/>
    <x v="8"/>
    <s v="17/06/2022 15:58:46"/>
    <s v="Preparación y Entrega de Respuesta"/>
    <s v="0"/>
    <s v="3"/>
    <s v="Corridos"/>
    <s v="Patricia Angelica Acuña Barriga"/>
    <s v="Etapa 3 de 3"/>
    <s v="26/06/2022"/>
    <x v="5"/>
    <s v="17/06/2022"/>
    <s v="14/06/2022"/>
    <s v="13.310.321-k"/>
    <s v=""/>
    <s v="Demetrio Esau Beltran Tiznado"/>
    <s v="Hombre"/>
    <s v="Región del Biobío"/>
    <s v="San Pedro de la Paz"/>
    <s v="dbeltran007@gmail.com"/>
    <s v="56994838227"/>
    <s v="13.310.321-k"/>
    <s v=""/>
    <s v="Demetrio Esau Beltran Tiznado"/>
    <s v="Canal web"/>
    <s v="EN LO PRINCIPAL: RECLAMO FALTA Y NULIDAD NOTIFICACION DE LA RECA nº 1475499 Y ANEXO 3 DEL 18.03.2022_x000a__x000a_PRIMER OTROSI: REVOQUESE ORDEN DE SUSPENDER ATENCIONES CLINICAS AL SUSCRITO AJUSTANDOSE A DERECHO._x000a__x000a_SEGUNDO OTROSI: TENGASE POR PRESENTADA LA DENUNCIA DE FALTA DE RESPUESTA Y LA PETICIÓN DE QUE EL PROCEDIMIENTO SE TRAMITE EN CALIDAD DE URGENCIA._x000a__x000a_TERCER OTROSI: INVALIDE O DEJE SIN EFECTO LOS ACTOS CONTRARIOS A DERECHO, EMANADOS DE LA RECA nº 1475499 Y ANEXO 3 DEL 18.03.2022_x000a__x000a_CUARTO OTROSI: RECONSIDERE Y TENGA PRESENTE LOS ANTECEDENTES ENVIADOS PREVIAMENTE._x000a__x000a_envié el documento completo como archivo adjunto al mail_x000a_salud.biobio@isl.gob.cl,  isesat@suseso.cl, dgayosol@isl.gob.cl ya que no me permitía agregar la totalidad de los caracteres que son primordiales y esenciales en el documento."/>
    <s v="Correo Electrónico"/>
    <s v="dbeltran007@gmail.com"/>
    <s v=""/>
    <s v="56994838227"/>
    <s v="CHILE"/>
    <s v="Entre 35 y 44"/>
    <s v="Postgrado"/>
    <s v="Calificación de accidentes y enfermedades profesionales"/>
    <s v="Ley"/>
    <s v="Directo en el Organismo Administrador"/>
    <s v="No"/>
    <s v="Trabajador dependiente protegido"/>
    <s v="Trabajador dependiente protegido"/>
    <s v="Región del Biobío"/>
    <s v="NO"/>
    <s v="Se sube respaldo a CRM y se cierra caso hoy 17/06."/>
    <s v=""/>
    <s v="Finalizado con respuesta favorable"/>
    <s v="312561"/>
    <x v="0"/>
  </r>
  <r>
    <s v="290034"/>
    <s v="Reclamos"/>
    <s v=""/>
    <s v="Andres Eladio Zuñiga Lopez"/>
    <s v="25/03/2022 13:33:21"/>
    <x v="7"/>
    <s v="30/03/2022 12:10:04"/>
    <s v="Preparación y Entrega de Respuesta"/>
    <s v="0"/>
    <s v="4"/>
    <s v="Corridos"/>
    <s v="Daniela Alejandra Moran Valenzuela"/>
    <s v="Etapa 3 de 3"/>
    <s v="06/04/2022"/>
    <x v="9"/>
    <s v="30/03/2022"/>
    <s v="25/03/2022"/>
    <s v="16.528.395-3"/>
    <s v=""/>
    <s v="Josefa Utman"/>
    <s v="Mujer"/>
    <s v="Región del Libertador Gral. Bernardo O'Higgins"/>
    <s v="San Fernando"/>
    <s v="josefa.utman@gmail.com"/>
    <s v="972257157"/>
    <s v="16.528.395-3"/>
    <s v=""/>
    <s v="Josefa Utman"/>
    <s v="Canal web"/>
    <s v="Quisiera interponer un reclamo respecto del Servicio a cargo de los traslados.  _x000a_La indicación es que todos los pacientes debemos llegar 15 minutos antes del inicio de sesión, en mi caso, y siendo a las 11 horas (regularmente), debiese presentarme a las 10.45 horas, lo que sólo ha ocurrido en una ocasión. _x000a_Tanto el día lunes 21 como el día miércoles 23 de marzo llegue atrasada, ingresando a las clínica a las 11.10 horas. Peor aún, el día lunes estando en el ascensor a las 11.15 horas, este se echó a perder y no pude cumplir con mi terapia.  _x000a_Ahora bien, el día de hoy 25 de marzo, la ambulancia me retiro de mi domicilio a las 9.30 horas, más temprano como es de costumbre (10.10 horas), lo que me pareció acertado ya que llegaríamos a la hora. Ingrese a terapia a las 10.45 y cómo es de público conocimiento la duración de cada sesión es de 60 minutos app. Termine la terapia a las 11.50 quedando literalmente en el séptimo piso, ya que nadie me_x000a_fue a buscar y como aún no me desplazo por mi cuenta, no tengo más opción que esperar. La Tens a cargo de mi traslado llegó a las 12.30 horas con otro paciente. Es decir mientras yo estaba en terapia tuvieron un servicio entremedio, lo que en nada me afectaría si no fuese porque estuve 40 minutos esperando en la sala de espera, sin saber que ocurría o si se habían olvidado de ir a buscarme _x000a_Más que un reclamo, quisiera hacer una solicitud, de que se cumplan los horarios, ya que es agotador tener que estar a la buena voluntad de terceros y así también que se nos informe cuando hay un inconveniente, es un derecho del paciente estar informado. Creo que una mejor organización de los traslados evitaría todos estos inconvenientes, los Tens como los choferes de la ambulancia no debiese andar corriendo de un lugar a otro, sino estar concentrados en un servicio y terminado este, iniciar el siguiente."/>
    <s v="Correo Electrónico"/>
    <s v="josefa.utman@gmail.com"/>
    <s v=""/>
    <s v="972257157"/>
    <s v="CHILE"/>
    <s v="Entre 35 y 44"/>
    <s v="Universitaria completa"/>
    <s v="Prestaciones médicas: Traslados"/>
    <s v="Ley"/>
    <s v="Directo en el Organismo Administrador"/>
    <s v="No"/>
    <s v="Trabajador dependiente protegido"/>
    <s v="Trabajador dependiente protegido"/>
    <s v="Región del Libertador Gral. Bernardo O'Higgins"/>
    <s v="NO"/>
    <s v="se solicitan antecedentes a clínica integral"/>
    <s v="ID DE RECLAMO: 290034_x000a_FECHA RESPUESTA: 30-03-2022_x000a_Estimada Josefa Utman_x000a_Presente_x000a_ Junto con saludar, a través del presente se da respuesta a sus reclamos N° 290034, ingresado mediante nuestro formulario OIRS, referido al traslado por atenciones médicas._x000a_Este Instituto ha revisado su requerimiento, siendo posible informar mediante el presente lo siguiente: Lamentamos los inconvenientes, e informamos que ya se analizó el problema con el prestador médico._x000a_Visto lo anterior, que el prestador médico ya tomo las medidas correspondientes para que esta situación no se vuelva a repetir.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JOSE GRANADA MENESES_x000a_DIRECCIÓN REGIONAL DE O´HIGGINS_x000a_INSTITUTO DE SEGURIDAD LABORAL_x000a__x000a_DMV_x000a__x000a_"/>
    <s v="Finalizado con respuesta favorable"/>
    <s v="290034"/>
    <x v="0"/>
  </r>
  <r>
    <s v="312562"/>
    <s v="Reclamos"/>
    <s v=""/>
    <s v="PATRICIA ANGELICA ACUñA BARRIGA"/>
    <s v="14/06/2022 15:52:08"/>
    <x v="8"/>
    <s v="17/06/2022 09:16:23"/>
    <s v="Preparación y Entrega de Respuesta"/>
    <s v="0"/>
    <s v="2"/>
    <s v="Corridos"/>
    <s v="Patricia Angelica Acuña Barriga"/>
    <s v="Etapa 3 de 3"/>
    <s v="26/06/2022"/>
    <x v="5"/>
    <s v="17/06/2022"/>
    <s v="14/06/2022"/>
    <s v="17.868.549-K"/>
    <s v=""/>
    <s v="Jorge Veloso Padilla"/>
    <s v="Hombre"/>
    <s v="Región del Biobío"/>
    <s v="San Pedro de la Paz"/>
    <s v="jorge.velosopadilla@gmail.com"/>
    <s v="978978230"/>
    <s v="17.868.549-k"/>
    <s v=""/>
    <s v="Jorge Veloso Padilla"/>
    <s v="Canal web"/>
    <s v="Solicito licencia por COVID-19 fui categorizado por contagio laboral, mi empleador me solicita licencia, la cual no ha sido recibida por RRHH del Hospital donde trabajo._x000a_Recibí en mi correo certificado de termino de cuarentena por ustedes._x000a_Me contacté vía telefónica , operadora no me dio solución."/>
    <s v="Correo Electrónico"/>
    <s v="jorge.velosopadilla@gmail.com"/>
    <s v=""/>
    <s v="978978230"/>
    <s v="CHILE"/>
    <s v="Entre 25 y 34"/>
    <s v="Universitaria completa"/>
    <s v="Prestaciones económicas: Tiempo de otorgamiento de subsidios"/>
    <s v="Ley"/>
    <s v="Directo en el Organismo Administrador"/>
    <s v="No"/>
    <s v="Trabajador dependiente protegido"/>
    <s v="Trabajador dependiente protegido"/>
    <s v="Región del Biobío"/>
    <s v="NO"/>
    <s v="Se cierra caso hoy 17/06 se sube respaldo a CRM y se indica que LM se encuentra tramitada y autorizada."/>
    <s v=""/>
    <s v="Finalizado con respuesta favorable"/>
    <s v="312562"/>
    <x v="0"/>
  </r>
  <r>
    <s v="290035"/>
    <s v="Reclamos"/>
    <s v=""/>
    <s v="Enrique Carrasco B"/>
    <s v="25/03/2022 14:11:50"/>
    <x v="7"/>
    <s v="29/03/2022 12:19:41"/>
    <s v="Preparación y Entrega de Respuesta"/>
    <s v="0"/>
    <s v="3"/>
    <s v="Corridos"/>
    <s v="Jose Luis Rojas Peralta"/>
    <s v="Etapa 3 de 3"/>
    <s v="06/04/2022"/>
    <x v="9"/>
    <s v="29/03/2022"/>
    <s v="25/03/2022"/>
    <s v="13.595.696-1"/>
    <s v=""/>
    <s v="Juan Francisco Andrade Lillo"/>
    <s v="Hombre"/>
    <s v="Región Metropolitana de Santiago"/>
    <s v="Buin"/>
    <s v="jfal6383@gmail.com"/>
    <s v="947970910"/>
    <s v="13.595.696-1"/>
    <s v=""/>
    <s v="Juan Francisco Andrade Lillo"/>
    <s v="Canal telefónico"/>
    <s v="Mediante el presente vengo a interponer nuevamente reclamo por el estado de pago de la Licencia Médica Folio Nro. 65768691-3, ya que ya transcurrido casi 45 días y no se han pronunciado, y el día de hoy consultado vía telefónica al call Center, se me señaló que mi Licencia aún no se ha Sido pronunciada por la Contraloría médica, por lo que es incierto si se me va a cancelar o no, por lo cual lo encuentro indignante ya que sufrí una grave fractura expuesta con daños neurológicos que aún me complican en demasía, y que estén cuestionando la veracidad y no quieran cancelar un subsidio que me corresponde y con el cual sobrevivo, ya que es mi único ingreso, lo cual demuestra que tener un accidente o enfermarse en este país trae más problemas que las mismas lesiones o secuelas, de hecho hasta el día de hoy aún estoy con licencia médica lo que consta en el Folio Nro.67254855-1, y no tengo ni para comer y soy padre de familia, ruego tener una pronta respuesta y sobre todo su comprensión._x000a_De antemano muchas gracias."/>
    <s v="Via Teléfonica"/>
    <s v="jfal6383@gmail.com"/>
    <s v=""/>
    <s v="947970910"/>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jfal6383@gmail.com"/>
    <s v=""/>
    <s v="Finalizado con respuesta favorable"/>
    <s v="290035"/>
    <x v="0"/>
  </r>
  <r>
    <s v="290057"/>
    <s v="Reclamos"/>
    <s v=""/>
    <s v="Andres Eladio Zuñiga Lopez"/>
    <s v="28/03/2022 10:33:06"/>
    <x v="7"/>
    <s v="04/04/2022 11:53:27"/>
    <s v="Preparación y Entrega de Respuesta"/>
    <s v="0"/>
    <s v="7"/>
    <s v="Corridos"/>
    <s v="Elizabeth Otilia Tapia Valdes"/>
    <s v="Etapa 3 de 3"/>
    <s v="09/04/2022"/>
    <x v="3"/>
    <s v="04/04/2022"/>
    <s v="28/03/2022"/>
    <s v="14.323.136-4"/>
    <s v=""/>
    <s v="YESSICA PARDO"/>
    <s v="Mujer"/>
    <s v="Región del Libertador Gral. Bernardo O'Higgins"/>
    <s v="Malloa"/>
    <s v="ypardo@vallesecreto.cl"/>
    <s v="942335827"/>
    <s v="77.274.843-4"/>
    <s v=""/>
    <s v="CASA VALLE SECRETO SPA"/>
    <s v="Otro"/>
    <s v="ESTIMADOS:_x000a_PREVIRED NOS INFORMA QUE EN EL PAGO DE COTIZACIONES DE FEBRERO 2022 DE LA EMPRESA CASA VALLE SECRETO RUT 77.274.843-4, PRESENTA ERROR EN TASA DE COTIZACION PAGADA 0,93%, ESTA EMPRESA COMENZÓ COTIZANDO A FINES DEL 2021 Y SOLO TIENE UNA TRABAJADORA, NO PRESENTA NINGUN SINIESTRO. FAVOR INDICAR A QUE SE DEBE EL AUMENTO EN LA TASA DE COTIZACION, YA QUE NO HAY MOTIVOS PARA UN AUMENTO EN LA TASA._x000a_AGRADECEREMOS SU PRONUNCIAMIENTO._x000a_SALUDOS"/>
    <s v="Correo Electrónico"/>
    <s v="ypardo@vallesecreto.cl"/>
    <s v=""/>
    <s v="942335827"/>
    <s v="CHILE"/>
    <s v="Entre 45 y 54"/>
    <s v="Universitaria completa"/>
    <s v="Tasa de cotización"/>
    <s v="Ley"/>
    <s v="Directo en el Organismo Administrador"/>
    <s v="No"/>
    <s v="Empresa adherente o afiliada"/>
    <s v="Empresa adherente o afiliada"/>
    <s v="Región del Libertador Gral. Bernardo O'Higgins"/>
    <s v="NO"/>
    <s v="Se responde con fecha 04-04-2022"/>
    <s v="Se envió respuesta a correo de usuaria."/>
    <s v="Finalizado con respuesta favorable"/>
    <s v="290057"/>
    <x v="0"/>
  </r>
  <r>
    <s v="290068"/>
    <s v="Reclamos"/>
    <s v=""/>
    <s v="Enrique Carrasco B"/>
    <s v="28/03/2022 12:22:13"/>
    <x v="7"/>
    <s v="12/04/2022 12:25:19"/>
    <s v="Preparación y Entrega de Respuesta"/>
    <s v="0"/>
    <s v="15"/>
    <s v="Corridos"/>
    <s v="Jose Luis Rojas Peralta"/>
    <s v="Etapa 3 de 3"/>
    <s v="09/04/2022"/>
    <x v="3"/>
    <s v="12/04/2022"/>
    <s v="28/03/2022"/>
    <s v="10.453.740-5"/>
    <s v=""/>
    <s v="EDUARDO DANILO ESCOBAR SAN MARTÍN"/>
    <s v="Hombre"/>
    <s v="Región Metropolitana de Santiago"/>
    <s v="Peñalolén"/>
    <s v="edu.escobar1967@gmail.com"/>
    <s v="973207991"/>
    <s v="10.453.740-5"/>
    <s v=""/>
    <s v="EDUARDO DANILO ESCOBAR SAN MARTÍN"/>
    <s v="Canal telefónico"/>
    <s v="Usuario reclama por licencias medicas folios 66050922-4 y _x0009_66051177-6 y exige que se las paguen a la brevedad posible , y le den una explicación a la demora"/>
    <s v="Correo Electrónico"/>
    <s v="edu.escobar1967@gmail.com"/>
    <s v=""/>
    <s v="973207991"/>
    <s v="CHILE"/>
    <s v="Entre 45 y 54"/>
    <s v="Medi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edu.escobar1967@gmail.com"/>
    <s v=""/>
    <s v="Finalizado con respuesta favorable"/>
    <s v="290068"/>
    <x v="0"/>
  </r>
  <r>
    <s v="328990"/>
    <s v="Reclamos"/>
    <s v=""/>
    <s v="Maria Diaz B"/>
    <s v="06/10/2022 11:14:28"/>
    <x v="4"/>
    <s v="19/10/2022 15:20:00"/>
    <s v="Preparación y Entrega de Respuesta"/>
    <s v="0"/>
    <s v="13"/>
    <s v="Corridos"/>
    <s v="Elizabeth Otilia Tapia Valdes"/>
    <s v="Etapa 3 de 3"/>
    <s v="18/10/2022"/>
    <x v="8"/>
    <s v="19/10/2022"/>
    <s v="06/10/2022"/>
    <s v="11.885.642-2"/>
    <s v=""/>
    <s v="Sergio Cannobbio"/>
    <s v="Hombre"/>
    <s v="Región del Libertador Gral. Bernardo O'Higgins"/>
    <s v="Machalí"/>
    <s v="sergio.cannobbio@gmail.com"/>
    <s v="942351034"/>
    <s v="11.885.642-2"/>
    <s v=""/>
    <s v="Sergio Cannobbio"/>
    <s v="Canal web"/>
    <s v="Habiendo tenido un accidente laboral, la mutualidad debió haber cubierto el pago de isapre banmedica, lo que no ocurrió (mayo 115.114 / junio 328884 y julio 83391), debido a esta morosidad banmedica me desafilió, además tengo una preexistencia!! requiero el pago y reincorporación a mi isapre"/>
    <s v="Correo Electrónico"/>
    <s v="sergio.cannobbio@gmail.com"/>
    <s v=""/>
    <s v="942351034"/>
    <s v="CHILE"/>
    <s v="Entre 45 y 54"/>
    <s v="Postgrado"/>
    <s v="Recaudación de cotizaciones"/>
    <s v="Ley"/>
    <s v="Directo en el Organismo Administrador"/>
    <s v="No"/>
    <s v="Trabajador independiente protegido"/>
    <s v="Trabajador independiente protegido"/>
    <s v="Región del Libertador Gral. Bernardo O'Higgins"/>
    <s v="NO"/>
    <s v="Se entrega respuesta con fecha 19-10-2022."/>
    <s v=""/>
    <s v="Finalizado con respuesta favorable"/>
    <s v="328990"/>
    <x v="0"/>
  </r>
  <r>
    <s v="324903"/>
    <s v="Reclamos"/>
    <s v=""/>
    <s v="Enrique Carrasco B"/>
    <s v="28/07/2022 11:53:06"/>
    <x v="1"/>
    <s v="01/08/2022 10:01:42"/>
    <s v="Preparación y Entrega de Respuesta"/>
    <s v="0"/>
    <s v="3"/>
    <s v="Corridos"/>
    <s v="Jose Luis Rojas Peralta"/>
    <s v="Etapa 3 de 3"/>
    <s v="09/08/2022"/>
    <x v="2"/>
    <s v="01/08/2022"/>
    <s v="28/07/2022"/>
    <s v="6.517.490-1"/>
    <s v=""/>
    <s v="ema mafalda arellano muñoz"/>
    <s v="Mujer"/>
    <s v="Región Metropolitana de Santiago"/>
    <s v="La Reina"/>
    <s v="ema.arellano@gmail.com"/>
    <s v="56996997581"/>
    <s v=""/>
    <s v="65174901"/>
    <s v="EMA MAFALDA ARELLANO MUÑOZ"/>
    <s v="Canal web"/>
    <s v="Trabajo como Profesional del Estado, universidad de Concepción y dos Liceos desde 1973. En 2008 enferme de cáncer grave que en Concepción se negó tratamiento. Solicite y se acogió Pensión Vejez anticipada para tratarme porque no podía trabajar y la Compin demoraba o dengaba licencias.  Finalmente si la pensión total era con un 61% de incapacidad, me asignaron 60% y por las características de la enfermedad igualmente no pude seguir formalmente. _x000a_Logro, por mi desarrollo profesional de Post Doctorado, Doctorado, Magister, Licenciado y Pedagoga una pensión que con el aumento de la UF cae en 1.000.000 de pesos, lo que significa 0 aporte estatal de PGU. _x000a_Reclamo porque si la equidad es mi opción la IGUALDAD no es lo mismo. Que se nivelar para abajo no es justo para quienes, gracias a la excelencia, al trabajo duro y desgraciadamente por un cáncer con una  invalidez a medio pagar quedé igual que una persona sin preparación, que ha trabajado la mitad de las jornadas por la opción que sea. Trabajé mañana, tarde y noche criando al mismo tiempo a tres hijos. _x000a_Planteo y solicito  como posibles soluciones otorgarme la pensión  de Invalidez que se me dejó estratégicamente de pagar a 1 punto de la pensión total de 60 UF. Yo tenía 180 millones en la previsión privada. _x000a_O que se me devuelva en el más breve plazo no creo que me quede mucha vida la deuda que mantiene conmigo el Estado o deuda histórica. _x000a_Tengo en mis pensiones más de la mitad en deudas para alimentación, gastñe 400.000 millones de pesos en un cáncer sin protección de Auge, y me trata mi país como sujeto en situación de calle. Estoy muy dolida. Y triste. Mejor me hubiera muerto que andar sufriendo esto a los 70 años. No habría estudiado nada y estaría hablando de los demás para entretenerme. No encuentro el sentido del apoyo cuando este es universal y a mi no me alcanza porque se supone entonces que estoy en el 10% más rico, sin casa, cambiándome cada dos años por las alzas y enferma grave esperando el momento de partir._x000a_Por favor, habiendo tanta gente que atender cosas más difíciles seguro, les ruego lean con calma, estoy, además con depresión mayor, debidamente certificada además de un cáncer linfático hasta ahora de tipo incurable."/>
    <s v="Correo Electrónico"/>
    <s v="ema.arellano@gmail.com"/>
    <s v=""/>
    <s v="56996997581"/>
    <s v="CHILE"/>
    <s v="Más de 65"/>
    <s v="Postgrado"/>
    <s v="Otros"/>
    <s v="Extra Ley"/>
    <s v="Directo en el Organismo Administrador"/>
    <s v="No"/>
    <s v="otro"/>
    <s v="otro"/>
    <s v="Región Metropolitana de Santiago"/>
    <s v="NO"/>
    <s v="Respuesta enviada por CRM al correo ema.arellano@gmail.com"/>
    <s v=""/>
    <s v="Finalizado con respuesta desfavorable"/>
    <s v="324903"/>
    <x v="2"/>
  </r>
  <r>
    <s v="324897"/>
    <s v="Reclamos"/>
    <s v=""/>
    <s v="Pablo Rojas Ravest"/>
    <s v="28/07/2022 11:10:48"/>
    <x v="1"/>
    <s v="04/08/2022 09:48:23"/>
    <s v="Preparación y Entrega de Respuesta"/>
    <s v="0"/>
    <s v="6"/>
    <s v="Corridos"/>
    <s v="Enrique Alejandro Varas Campillay"/>
    <s v="Etapa 3 de 3"/>
    <s v="09/08/2022"/>
    <x v="2"/>
    <s v="04/08/2022"/>
    <s v="28/07/2022"/>
    <s v=""/>
    <s v="114680745"/>
    <s v="PATRICIA SCARLETT RODRÍGUEZ CHUY"/>
    <s v="Mujer"/>
    <s v="Región de Atacama"/>
    <s v="Copiapó"/>
    <s v="patricia.rodriguez@slepatacama.cl"/>
    <s v="988792603"/>
    <s v=""/>
    <s v="1114680745"/>
    <s v="PATRICIA SCARLETT RODRÍGUEZ CHUY"/>
    <s v="Canal web"/>
    <s v="Solicita instruir a doctores ACHS , formas de atención  pacientes de ISL, _x000a_Doctores por ejemplo Ramírez, no respeta orientación de ISL"/>
    <s v="Correo Electrónico"/>
    <s v="patricia.rodriguez@eslepatacama.cl"/>
    <s v=""/>
    <s v="988792603"/>
    <s v="CHILE"/>
    <s v="Entre 45 y 54"/>
    <s v="Superior técnica completa"/>
    <s v="Prestaciones médicas: Tiempos de espera"/>
    <s v="Ley"/>
    <s v="Directo en el Organismo Administrador"/>
    <s v="No"/>
    <s v="Trabajador dependiente protegido"/>
    <s v="Trabajador dependiente protegido"/>
    <s v="Región de Atacama"/>
    <s v="NO"/>
    <s v="CORREO"/>
    <s v="ID DE RECLAMO: 324682_x000a_FECHA RESPUESTA: 04-08-2022_x000a_Estimada_x000a_Catalina Zagal_x000a_Presente_x000a_Junto con saludar, a través del presente se da respuesta a su reclamo N° 324682 ingresado mediante nuestro_x000a_formulario OIRS, no pago de licencia médica._x000a_Este Instituto ha revisado su requerimiento, siendo posible informar mediante el presente lo siguiente:_x000a_Hemos revisado nuestros sistemas y no tenemos licencias médicas a su nombre, lo más probable que su licencia_x000a_sea de tipo común y por tal motivo nuestra institución no paga ese beneficio, eso lo paga la Compin o la caja de_x000a_compensación a la cual su empleador esté adherido._x000a_Le comentó que le hemos llamado para obtener más información de su caso, pero lamentablemente no hemos_x000a_tenido respuesta (el número que llama no se encuentra disponible), de todas maneras, seguiremos insistiendo al_x000a_celular para poderle orientar, si usted otro número de teléfono le rogamos lo envíe al siguiente correo_x000a_atacama@isl.gob.cl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4/8/22, 9:42 Correo de Instituto de Seguridad Laboral - OIRS N° 324682_x000a_https://mail.google.com/mail/u/1/?ik=e1ca129bec&amp;view=pt&amp;search=all&amp;permthid=thread-a%3Ar6354485949234829530&amp;simpl=msg-a%3Ar63561384… 2/2_x000a_OIRS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4897"/>
    <x v="0"/>
  </r>
  <r>
    <s v="290095"/>
    <s v="Reclamos"/>
    <s v=""/>
    <s v="Cesar Alfonso Palma Torres"/>
    <s v="28/03/2022 17:02:25"/>
    <x v="7"/>
    <s v="14/04/2022 16:21:08"/>
    <s v="Preparación y Entrega de Respuesta"/>
    <s v="0"/>
    <s v="17"/>
    <s v="Corridos"/>
    <s v="Cristian Chavez Liempi"/>
    <s v="Etapa 3 de 3"/>
    <s v="09/04/2022"/>
    <x v="3"/>
    <s v="14/04/2022"/>
    <s v="28/03/2022"/>
    <s v="13.963.655-4"/>
    <s v=""/>
    <s v="MARIA ULLOA PAINEL"/>
    <s v="Mujer"/>
    <s v="Región de La Araucanía"/>
    <s v="Temuco"/>
    <s v="mariaulloa627@gmail.com"/>
    <s v="56931179557"/>
    <s v="13.963.655-4"/>
    <s v=""/>
    <s v="MARIA ULLOA PAINEL"/>
    <s v="Canal web"/>
    <s v="Soy funcionaria del HHHA, el motivo de esta gestión es realizar reclamo por gestión de prestaciones médicas pendientes, me encuentro ya calificada con enfermedad profesional COVID-19, me atendieron en HCUM el 02 de Marzo, quien derivo a otorrinolaringólogo y broncopulmonar, tuve control el 11 de Marzo y dejaron varias indicaciones de exámenes para realizar  sin embargo a la fecha no ha recibido respuesta de sus exámenes (espirometría basal y post broncodilatador, prueba de caminata en 6 minutos, nasofibroscopia) y terapia fonoaudiológica,  casi no me queda inhalador, no he tenido ningún contacto de ISL o de su prestador medico y ha llamado de forma reiterativa, sin recibir respuesta._x000a_Al no tener pronunciamiento de ISL, realice 1° sesión de fonoaudiólogo de forma particular a pesar de contar con interconsulta de ISL, actualmente solo como colados y líquidos, he perdido mas de 12 kilogramos de peso, no puedo tener esfuerzos físicos, ya que es desgastante, y me cuesta demasiado poder hablar. he pedido mediante mi Unidad de prevencion del HHHA, canalizar mis evaluaciones pendientes, enviaron un correo a mi empleador indicando que se habían contactado con prestador el 22 de Marzo y me contactarían en esa semana, hoy es 28 y no he recibido ninguna información, _x000a_En las condiciones que estoy, no puedo andar haciendo tramites presenciales o ir a ISL, apenas se me escucha cuando hablo, no debería pedir que revisen mis exámenes pendientes, porque deberían hacer seguimiento, me interesa mas que solo me den licencia, que me den el tratamiento y las prestaciones medicas que se requieran, para lograr mi recuperación. Los funcionarios de salud, hemos estado en primera linea en esta pandemia, es muy injusto que ante contagios laborales, la prestación medica de seguimiento por medio del seguro de enf. profesionales, demore tanto y no se oportuna para nosotros."/>
    <s v="Correo Electrónico"/>
    <s v="mariaulloa627@gmail.com"/>
    <s v=""/>
    <s v="56931179557"/>
    <s v="CHILE"/>
    <s v="Entre 35 y 44"/>
    <s v="Superior técnica completa"/>
    <s v="Prestaciones médicas: Atención ambulatoria"/>
    <s v="Ley"/>
    <s v="Directo en el Organismo Administrador"/>
    <s v="Si"/>
    <s v="Trabajador dependiente protegido"/>
    <s v="Trabajador dependiente protegido"/>
    <s v="Región de La Araucanía"/>
    <s v="NO"/>
    <s v="Con fecha 14-04-2022, se da respuesta vía correo electrónico "/>
    <s v="Estimada_x000a_MARIA ULLOA PAINEL_x000a__x000a_Presente_x000a__x000a_ _x000a__x000a_Junto con saludar, a través del presente se da respuesta a su reclamo N° 290095 ingresado mediante nuestro formulario OIRS, referido a Gestión Clínica._x000a__x000a_Este Instituto ha revisado su requerimiento, siendo posible informar mediante el presente lo siguiente:_x000a__x000a_1.       En relación a que, a la fecha no ha recibido respuesta de sus exámenes (espirometría basal y post broncodilatador, prueba de caminata en 6 minutos, nasofibroscopia) y terapia fonoaudiológica._x000a__x000a_ _x000a__x000a_Los exámenes ya fueron cursados y ejecutados. Espirometría fue cursado el día 30/03/2022, y el test de marcha 6´ el día 04/04/2022._x000a__x000a_ _x000a__x000a_A la fecha pendiente el examen naso fibrobroncoscopia. Para lo cual se reitera a prestador y se solicita respuesta a resolutividad y prioridad en el agendamiento._x000a__x000a_ _x000a__x000a_2.    En relación a que, casi no me queda inhalador, no he tenido ningún contacto de ISL o de su prestador médico y ha llamado de forma reiterativa, sin recibir respuesta._x000a__x000a_Se solicita a prestador médico, agendar control médico a la brevedad posible, y con PRIORIDAD._x000a__x000a_3.    En relación a que, al no tener pronunciamiento de ISL, realice 1° sesión de fonoaudiólogo de forma particular a pesar de contar con interconsulta de ISL, actualmente solo como colados y líquidos, he perdido más de 12 kilogramos de peso, no puedo tener esfuerzos físicos, ya que es desgastante, y me cuesta demasiado poder hablar._x000a__x000a_ _x000a__x000a_Lamentamos el que debió acudir de manera particular a sesión fonoaudiológica, sin embargo, puede solicitar reembolso de prestaciones médicas u otro a este Organismo Administrador, para ello, debe presentar indicación médica, mas comprobante de los gastos relacionados a terapia pagada de manera particular, posteriormente, este Instituto, evaluará pertinencia de la solicitud._x000a__x000a_ _x000a__x000a_Importante señalar que, el requerimiento de reembolso, pueden ser a través de los canales digitales araucania@isl.gob.cl, o bien, de manera presencial en Oficina ISL Temuco, ubicada en Andrés Bello #190._x000a__x000a_ _x000a__x000a_4.    En relación a que, he pedido mediante mi Unidad de prevención del HHHA, canalizar mis evaluaciones pendientes, enviaron un correo a mi empleador indicando que se habían contactado con prestador el 22 de marzo y me contactarían en esa semana, hoy es 28 y no he recibido ninguna información._x000a__x000a_ _x000a__x000a_Como bien se señala en punto 1., Los exámenes, ya fueron cursados y ejecutados. Espirometría fue cursado el día 30/03/2022, y el test de marcha 6´ el día 04/04/2022._x000a__x000a_ _x000a__x000a_A la fecha pendiente el examen naso fibrobroncoscopia. Para lo cual se reitera a prestador y se solicita respuesta a resolutividad y prioridad en el agendamiento._x000a__x000a_ _x000a__x000a_5.    En relación a que, me interesa más que solo me den licencia, que me den el tratamiento y las prestaciones médicas que se requieran, para lograr mi recuperación. Los funcionarios de salud, hemos estado en primera línea en esta pandemia, es muy injusto que, ante contagios laborales, la prestación medica de seguimiento por medio del seguro de enf. prof"/>
    <s v="Finalizado con respuesta favorable"/>
    <s v="290095"/>
    <x v="0"/>
  </r>
  <r>
    <s v="290088"/>
    <s v="Reclamos"/>
    <s v=""/>
    <s v="Laura Rojas Cerda"/>
    <s v="28/03/2022 15:38:38"/>
    <x v="7"/>
    <s v="04/04/2022 09:25:18"/>
    <s v="Preparación y Entrega de Respuesta"/>
    <s v="0"/>
    <s v="6"/>
    <s v="Corridos"/>
    <s v="Yasna Karina Lillo Orellana"/>
    <s v="Etapa 3 de 3"/>
    <s v="09/04/2022"/>
    <x v="3"/>
    <s v="04/04/2022"/>
    <s v="28/03/2022"/>
    <s v="16.972.136-k"/>
    <s v=""/>
    <s v="CONSTANZA BERNAL"/>
    <s v="Mujer"/>
    <s v="Región de Valparaíso"/>
    <s v="Villa Alemana"/>
    <s v="connie.bernalramirez@gmail.com"/>
    <s v="945858351"/>
    <s v="20.521.618-9"/>
    <s v=""/>
    <s v="Macarena Celsi Ramirez"/>
    <s v="Canal web"/>
    <s v="Por la mañana me comuniqué a línea 600. me atendió un ejecutivo al cual consulté respecto al siniestro de mi trabajadora Macarena Celsi. Me indicó que no había nada en sistema por lo que es necesario que fuese a la clínica a buscar la documentación para presentarla en ISL. Mi molestia es porque se entorpece la tramitación del siniestro y accidente de mi trabajadora. Además que la atención de la persona fue bastante desagradable, el ejecutivo fue el Sr. Mauricio Illesca. Según el, el prestador no enviaba la DIAT a ISL, lo cual me recalcó y si hubiese seguido sus indicaciones tendría que haber hecho un trámite adicional que no era necesario. Durante la llamada tampoco miró el rut, sin tomar el rut de la trabajadora me indicó que tenía que ir a buscar la documentación y entregarla en ISL."/>
    <s v="Via Teléfonica"/>
    <s v="connie.bernalramirez@gmail.com"/>
    <s v=""/>
    <s v="945858351"/>
    <s v="CHILE"/>
    <s v="Entre 35 y 44"/>
    <s v="Universitaria incompleta"/>
    <s v="Otros"/>
    <s v="Ley"/>
    <s v="Directo en el Organismo Administrador"/>
    <s v="No"/>
    <s v="Empresa adherente o afiliada"/>
    <s v="Empresa adherente o afiliada"/>
    <s v="Región Metropolitana de Santiago"/>
    <s v="NO"/>
    <s v="Se toma contacto con la señora Constanza Bernal el día 29 de marzo a las 10:18 am para tomar nota de los antecedentes y su versión de los hechos."/>
    <s v="connie.bernalramirez@gmail.com"/>
    <s v="Finalizado con respuesta favorable"/>
    <s v="290088"/>
    <x v="0"/>
  </r>
  <r>
    <s v="312629"/>
    <s v="Reclamos"/>
    <s v=""/>
    <s v="Enrique Carrasco B"/>
    <s v="16/06/2022 09:00:19"/>
    <x v="8"/>
    <s v="08/07/2022 10:49:34"/>
    <s v="Preparación y Entrega de Respuesta"/>
    <s v="0"/>
    <s v="22"/>
    <s v="Corridos"/>
    <s v="Jose Luis Rojas Peralta"/>
    <s v="Etapa 3 de 3"/>
    <s v="28/06/2022"/>
    <x v="1"/>
    <s v="08/07/2022"/>
    <s v="16/06/2022"/>
    <s v="11.696.849-5"/>
    <s v=""/>
    <s v="Luis Humberto Orellana Zúñiga"/>
    <s v="Hombre"/>
    <s v="Región Metropolitana de Santiago"/>
    <s v="Melipilla"/>
    <s v="luish.orellanaz@gmail.com"/>
    <s v="959426670"/>
    <s v="11.696.849-5"/>
    <s v=""/>
    <s v="Luis Humberto Orellana Zúñiga"/>
    <s v="Canal Sucursal"/>
    <s v="exijo que se me paguen mis certificaos de concurrencia, a los que he concurrido a controles al Hospital del Trabajador de Santiago. _x000a_No puedo entender que sean tan ineficientes para calcular 20 certificados, que equivalen a 40 boletos de ruta bus, y 40 boletos de metro._x000a_Tengo que viajar a realizarme unos exámenes a Santiago los días jueves, viernes y sábado, exámenes para realizarme una operación, y no tengo cómo viajar. Si yo pierdo esas horas médicas los responsables de esta injusticia  es el ISL, ya lo hicieron una vez, me dejaron sin atención por 5 años."/>
    <s v="Correo Electrónico"/>
    <s v="luish.orellanaz@gmail.com"/>
    <s v=""/>
    <s v="959426670"/>
    <s v="CHILE"/>
    <s v="Entre 45 y 54"/>
    <s v="Media incompleta"/>
    <s v="Prestaciones médicas: Traslados"/>
    <s v="Ley"/>
    <s v="Directo en el Organismo Administrador"/>
    <s v="Si"/>
    <s v="Pensionado"/>
    <s v="Pensionado"/>
    <s v="Región Metropolitana de Santiago"/>
    <s v="NO"/>
    <s v="Respuesta enviada por CRM al correo luish.orellanaz@gmail.com"/>
    <s v=""/>
    <s v="Finalizado con respuesta favorable"/>
    <s v="312629"/>
    <x v="0"/>
  </r>
  <r>
    <s v="290105"/>
    <s v="Reclamos"/>
    <s v=""/>
    <s v="Andres Eladio Zuñiga Lopez"/>
    <s v="29/03/2022 09:40:28"/>
    <x v="7"/>
    <s v="11/04/2022 13:30:54"/>
    <s v="Preparación y Entrega de Respuesta"/>
    <s v="0"/>
    <s v="13"/>
    <s v="Corridos"/>
    <s v="Daniela Alejandra Moran Valenzuela"/>
    <s v="Etapa 3 de 3"/>
    <s v="10/04/2022"/>
    <x v="3"/>
    <s v="11/04/2022"/>
    <s v="29/03/2022"/>
    <s v="10.508.948-1"/>
    <s v=""/>
    <s v="Lucia Osorio"/>
    <s v="Mujer"/>
    <s v="Región del Libertador Gral. Bernardo O'Higgins"/>
    <s v="San Fernando"/>
    <s v="luciaosorio510@gmail.com"/>
    <s v="988750302"/>
    <s v="10.508.948-1"/>
    <s v=""/>
    <s v="Lucia Osorio"/>
    <s v="Canal web"/>
    <s v="El día 28 de enero del 2022 presente un licencia medica por accidente laboral. N ° 2-59131835, la cual aun no tengo información sobre el pago de esta, solo que fue aceptada, favor solicito una respuesta concreta ya que han pasado 2 meses sin tener una información clara. Me acercado a la sucursal de mi ciudad me he contactado telefónicamente  y ambas atenciones solo me dan una respuesta que dentro de 10 días hábiles se generara el pago de mi licencia y esto hace mas de un mes._x000a_Quedo atenta a sus comentarios y pronta respuesta"/>
    <s v="Via Teléfonica"/>
    <s v="luciaosorio510@gmail.com"/>
    <s v=""/>
    <s v="988750302"/>
    <s v="CHILE"/>
    <s v="Entre 55 y 64"/>
    <s v="Media completa"/>
    <s v="Prestaciones económicas: Cálculo de subsidios"/>
    <s v="Ley"/>
    <s v="Directo en el Organismo Administrador"/>
    <s v="No"/>
    <s v="Trabajador dependiente protegido"/>
    <s v="Trabajador dependiente protegido"/>
    <s v="Región del Libertador Gral. Bernardo O'Higgins"/>
    <s v="NO"/>
    <s v="se gestiona respuesta "/>
    <s v="se envia respuesta 06-04-2022"/>
    <s v="Finalizado con respuesta favorable"/>
    <s v="290105"/>
    <x v="0"/>
  </r>
  <r>
    <s v="290117"/>
    <s v="Reclamos"/>
    <s v=""/>
    <s v="Enrique Carrasco B"/>
    <s v="29/03/2022 11:50:49"/>
    <x v="7"/>
    <s v="30/03/2022 16:56:58"/>
    <s v="Preparación y Entrega de Respuesta"/>
    <s v="0"/>
    <s v="1"/>
    <s v="Corridos"/>
    <s v="Jose Luis Rojas Peralta"/>
    <s v="Etapa 3 de 3"/>
    <s v="10/04/2022"/>
    <x v="9"/>
    <s v="30/03/2022"/>
    <s v="29/03/2022"/>
    <s v="11.849.016-9"/>
    <s v=""/>
    <s v="JOAQUIN JIMENEZ"/>
    <s v="Hombre"/>
    <s v="Región Metropolitana de Santiago"/>
    <s v="Santiago"/>
    <s v="jjimenezauditorias@gmail.com"/>
    <s v="995408684"/>
    <s v="7.439.601-1"/>
    <s v=""/>
    <s v="ISABEL RAMIREZ"/>
    <s v="Canal web"/>
    <s v="Presente las licencias Rut del trabajador 7.739.601-1, Folio 66826821-8 y Folio 66826821-8. Al consultar por ellas no existen. Que debo hacer"/>
    <s v="Correo Electrónico"/>
    <s v="jjimenezauditorias@gmail.com"/>
    <s v=""/>
    <s v="995408684"/>
    <s v="CHILE"/>
    <s v="Entre 45 y 54"/>
    <s v="Media completa"/>
    <s v="Prestaciones económicas: Cálculo de subsidios"/>
    <s v="Ley"/>
    <s v="Directo en el Organismo Administrador"/>
    <s v="No"/>
    <s v="otro"/>
    <s v="Trabajador dependiente protegido"/>
    <s v="Región Metropolitana de Santiago"/>
    <s v="NO"/>
    <s v="Respuesta enviada por CRM al correo jjimenezauditorias@gmail.com"/>
    <s v=""/>
    <s v="Finalizado con respuesta favorable"/>
    <s v="290117"/>
    <x v="0"/>
  </r>
  <r>
    <s v="290118"/>
    <s v="Reclamos"/>
    <s v=""/>
    <s v="Enrique Carrasco B"/>
    <s v="29/03/2022 12:04:15"/>
    <x v="7"/>
    <s v="30/03/2022 16:58:28"/>
    <s v="Preparación y Entrega de Respuesta"/>
    <s v="0"/>
    <s v="1"/>
    <s v="Corridos"/>
    <s v="Jose Luis Rojas Peralta"/>
    <s v="Etapa 3 de 3"/>
    <s v="10/04/2022"/>
    <x v="9"/>
    <s v="30/03/2022"/>
    <s v="29/03/2022"/>
    <s v="11.849.016-9"/>
    <s v=""/>
    <s v="JOAQUIN JIMENEZ"/>
    <s v="Hombre"/>
    <s v="Región Metropolitana de Santiago"/>
    <s v="Santiago"/>
    <s v="jjimenezauditorias@gmail.com"/>
    <s v="995408684"/>
    <s v="7.439.601-1"/>
    <s v=""/>
    <s v="ISABEL RAMIREZ"/>
    <s v="Canal web"/>
    <s v="Presente las licencias Rut del trabajador 7.739.601-1, Folio 66479184-6 y Folio 66826821-8. Al consultar por ellas no existen. Que debo hacer"/>
    <s v="Correo Electrónico"/>
    <s v="jjimenezauditorias@gmail.com"/>
    <s v=""/>
    <s v="995408684"/>
    <s v="CHILE"/>
    <s v="Entre 45 y 54"/>
    <s v="Universitaria completa"/>
    <s v="Prestaciones económicas: Cálculo de subsidios"/>
    <s v="Ley"/>
    <s v="Directo en el Organismo Administrador"/>
    <s v="No"/>
    <s v="otro"/>
    <s v="Trabajador dependiente protegido"/>
    <s v="Región Metropolitana de Santiago"/>
    <s v="NO"/>
    <s v="Respuesta enviada por CRM al correo jjimenezauditorias@gmail.com"/>
    <s v=""/>
    <s v="Finalizado con respuesta favorable"/>
    <s v="290118"/>
    <x v="0"/>
  </r>
  <r>
    <s v="312646"/>
    <s v="Reclamos"/>
    <s v=""/>
    <s v="Felipe Jara A"/>
    <s v="16/06/2022 13:05:12"/>
    <x v="8"/>
    <s v="24/06/2022 16:22:02"/>
    <s v="Preparación y Entrega de Respuesta"/>
    <s v="0"/>
    <s v="8"/>
    <s v="Corridos"/>
    <s v="Maria Monserrat Moreno Calzada"/>
    <s v="Etapa 3 de 3"/>
    <s v="28/06/2022"/>
    <x v="5"/>
    <s v="24/06/2022"/>
    <s v="16/06/2022"/>
    <s v="8.396.299-2"/>
    <s v=""/>
    <s v="GABRIEL GÓMEZ CARVAJAL"/>
    <s v="Hombre"/>
    <s v="Región del Maule"/>
    <s v="Curicó"/>
    <s v="camilarosariogomeznavarro@gmail.com"/>
    <s v="977972830"/>
    <s v="8.396.299-2"/>
    <s v=""/>
    <s v="GABRIEL GÓMEZ CARVAJAL"/>
    <s v="Canal web"/>
    <s v="Mi reclamo es porque no mantengo subsidio de marzo a la fecha.  Si bien mi PCG, indemnización está en proceso, llevo muchos meses sin ningún ingreso económico._x000a__x000a_Además en el mes de Enero me dieron el alta un médico (Traumatólogo), que ni siquiera me revisó teniendo que volver a trabajar y sin estar en las condiciones."/>
    <s v="Correo Electrónico"/>
    <s v="camilarosariogomeznavarro@gmail.com"/>
    <s v=""/>
    <s v="977972830"/>
    <s v="CHILE"/>
    <s v="Más de 65"/>
    <s v="No responde"/>
    <s v="Prestaciones médicas: Atención hospitalaria"/>
    <s v="Ley"/>
    <s v="Directo en el Organismo Administrador"/>
    <s v="No"/>
    <s v="Trabajador dependiente protegido"/>
    <s v="Trabajador dependiente protegido"/>
    <s v="Región del Maule"/>
    <s v="NO"/>
    <s v="CARTA RESPUESTA RECLAMO ID N° 312646"/>
    <s v="Estimado_x000a_Gabriel Gómez Carvajal_x000a_Presente_x000a_ _x000a_Junto con saludar, a través del presente se da respuesta a su reclamo N°312646, ingresado mediante nuestro formulario OIRS, referido a no pago de indemnización, además de volver a trabajar debido a un alta muy pronta._x000a_Este Instituto ha revisado su requerimiento, siendo posible informar mediante el presente lo siguiente: Con respecto al punto que hace referencia a no estar recibiendo ingreso económico debido a una Indemnización en proceso, se puede informar que se ha realizado consulta a Nivel Central de nuestro Instituto y nos informan que el pago se encuentra autorizado, por lo que solicitamos a usted, favor realizar consulta la próxima semana para saber la fecha exenta del pago a Correo Regional:  maule@isl.gob.cl o bien al fono:  223937800._x000a_En el segundo punto  relacionado con el alta pronta y sin encontrarse en condiciones, se realiza consulta a nuestro Prestador Médico ACHS, donde nos informan que en su último control médico, el día 01/06/2022, el profesional indicó lo siguiente:  “mantener rehabilitación, realizar ejercicios de movilidad, alta según evolución de movilidad y fuerza, se explica a paciente que probablemente va a quedar con algún grado de secuela funcional y que rehabilitación total de la mano toma varios meses, control en Hospital del Trabajador en caso de SOS._x000a_Nuestro Instituto avala lo descrito por nuestro Prestador Médico ACHS en lo que expone, ya que, se corrobora con Salud Laboral del ISL que usted aún continúa controles médicos y rehabilitación con especialista, no existiendo el alta médic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12646"/>
    <x v="0"/>
  </r>
  <r>
    <s v="312640"/>
    <s v="Reclamos"/>
    <s v=""/>
    <s v="Felipe Jara A"/>
    <s v="16/06/2022 11:22:06"/>
    <x v="8"/>
    <s v="04/07/2022 12:09:50"/>
    <s v="Preparación y Entrega de Respuesta"/>
    <s v="0"/>
    <s v="18"/>
    <s v="Corridos"/>
    <s v="Maria Monserrat Moreno Calzada"/>
    <s v="Etapa 3 de 3"/>
    <s v="28/06/2022"/>
    <x v="1"/>
    <s v="04/07/2022"/>
    <s v="16/06/2022"/>
    <s v="9.098.037-8"/>
    <s v=""/>
    <s v="RUBEN BECERRA"/>
    <s v="Hombre"/>
    <s v="Región del Maule"/>
    <s v="Teno"/>
    <s v="rbecerra1975@hotmail.com"/>
    <s v="971387406"/>
    <s v="25.621.614-0"/>
    <s v=""/>
    <s v="BERTA ANGULO QUIÑONES"/>
    <s v="Canal web"/>
    <s v="MI ESPOSA BERTRA ANGULO SE ESTA ATENDIENDO EN LA CLINICA REDSALUD DE RANCAGUA. LA TRASLADAN 3 VECES POR SEMANA DESDE TENO A LA CLINICA. PRIMERO IBA ELLA SOLA EN EL VEHICULO, AHORA LLEVAN 4 O 5 PERSONAS EN EL MISMO VEHICULO. POR LO MISMO LA PASAN A BUSCAR ANTES DE LAS 08:00 HRS.CUANDO TIENE HORA A LAS 11:00 HRS. (LA SESIÓN NO DURA MÁS DE UNA HORA), LA TRAEN DEVUELTA LLEGANDO SIEMPRE DESPUES DE LAS 17:00 HRS. (17:50 LA ULTIMA VEZ)  NO SERÁ MUCHO?? TODO EL DÍA Y SIN COMER PARA UNA ATENCIÓN?? HOY TIENE HORA A LAS 11:00 Y EL VEHICULO LLEGÓ A LAS 10:50 HRS. QUE PASA SI PIERDE LA HORA POR RESPONSABILIDAD DEL TRANSPORTE?? FAVOR GESTIONAR UNA SOLUCION"/>
    <s v="Correo Electrónico"/>
    <s v="rbecerra1975@hotmail.com"/>
    <s v=""/>
    <s v="971387406"/>
    <s v="CHILE"/>
    <s v="Entre 45 y 54"/>
    <s v="Superior técnica completa"/>
    <s v="Prestaciones médicas: Traslados"/>
    <s v="Ley"/>
    <s v="Directo en el Organismo Administrador"/>
    <s v="Si"/>
    <s v="Trabajador no protegido"/>
    <s v="Trabajador no protegido"/>
    <s v="Región del Maule"/>
    <s v="NO"/>
    <s v="RESPUESTA CARTA RECLAMO ID N° 312640"/>
    <s v="Estimado_x000a_Rubén Becerra_x000a_Presente_x000a__x000a__x000a_Junto con saludar, a través del presente se da respuesta a su reclamo N°312640 ingresado mediante nuestro formulario OIRS, referido a problemas por traslados de su esposa en Clínica Red salud de Rancagua._x000a_Este Instituto ha revisado su requerimiento, siendo posible informar mediante el presente lo siguiente:  Se ha tomado contacto con prestador médico en convenio Clínica Red Salud de la ciudad de Rancagua, con la finalidad de informar la situación que usted hace referencia en su Reclamo OIRS, referente a su señora que dice relación con problemas de traslados a Controles Médicos a la ciudad de Rancagua, nos contestan lo siguiente:_x000a_“Nosotros como empresa nos preocupamos por el bienestar de los pacientes, dicho este reclamo, esa vez el retraso fue algo que va más a allá de nuestras manos, ya que hubo un accidente en carretera, se avisó a la paciente y a la Clínica que se iban a demorar debido a las circunstancias del trayecto.  En ningún momento nuestros pacientes han perdido su hora y en caso de llegar más tarde, se avisa a la encargada, esto es por situaciones que pueden pasar en los trayectos; ya sea por accidentes (que es lo más común) o por otras situaciones que escapan de coordinación._x000a_Otro punto mencionado en el reclamo, en la cual menciona que van 4 a 5 pasajeros, nosotros tenemos servicios de furgón por ende tiene una capacidad de más de 16 asientos, (máximo 4 pacientes se trasladan), por ende, ningún paciente está incómodo al momento de ir a buscar a su domicilio y el regreso, tomamos todas las medidas de distanciamiento.  _x000a_Y por último el tema de horario de regreso, en la cual menciona que llegada más de 17:00 Hrs. eso fue debido a que su agenda fue de control y después sesión de Kine, por lo que estas evaluaciones toman su tempo”._x000a_Ahora bien, nuestro Instituto como organismo administrador de la Ley 16.744, concuerda con las acciones realizadas por nuestro Prestador Médico en convenio y velamos porque todo lo relacionado con los  tratamientos, ya sea operaciones, controles médicos, traslados, etc.,  de nuestros pacientes se cumpl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12640"/>
    <x v="0"/>
  </r>
  <r>
    <s v="290130"/>
    <s v="Reclamos"/>
    <s v=""/>
    <s v="Cesar Alfonso Palma Torres"/>
    <s v="29/03/2022 14:14:24"/>
    <x v="7"/>
    <s v="13/04/2022 16:50:52"/>
    <s v="Preparación y Entrega de Respuesta"/>
    <s v="0"/>
    <s v="15"/>
    <s v="Corridos"/>
    <s v="Cristian Chavez Liempi"/>
    <s v="Etapa 3 de 3"/>
    <s v="10/04/2022"/>
    <x v="3"/>
    <s v="13/04/2022"/>
    <s v="29/03/2022"/>
    <s v="12.039.887-3"/>
    <s v=""/>
    <s v="ISABEL QUIÑONES TORO"/>
    <s v="Mujer"/>
    <s v="Región de La Araucanía"/>
    <s v="Temuco"/>
    <s v="soledad.qt@gmail.com"/>
    <s v="997966146"/>
    <s v="12.039.887-3"/>
    <s v=""/>
    <s v="ISABEL QUIÑONES TORO"/>
    <s v="Canal web"/>
    <s v="FUNCIONARIA ASISTISTE POR ENFERMEDAD PROFESIONAL A ISL, COMIENZA CON TRATAMIENTO, PERO NO LE SIGUIERON DANDO LICENCIA MÉDICA NI CONTROLES. NO HA RECIBIDO NOTIFICACIÓN DE CALIFICACIÓN. FUNCIONARIA ASISTE A OFICINAS DE ISL DONDE NO DAN RESPUESTA SATISFACTORIA."/>
    <s v="Via Teléfonica"/>
    <s v="soledad.qt@gmail.com"/>
    <s v=""/>
    <s v="997966146"/>
    <s v="CHILE"/>
    <s v="Entre 55 y 64"/>
    <s v="Media técnica completa"/>
    <s v="Calificación de accidentes y enfermedades profesionales"/>
    <s v="Ley"/>
    <s v="Directo en el Organismo Administrador"/>
    <s v="Si"/>
    <s v="Trabajador dependiente protegido"/>
    <s v="Trabajador dependiente protegido"/>
    <s v="Región de La Araucanía"/>
    <s v="NO"/>
    <s v="Con fecha 13-04-2022, se da respuesta vía correo electrónico "/>
    <s v="Estimada_x000a_ISABEL QUIÑONES TORO_x000a_Presente_x000a_Junto con saludar, a través del presente se da respuesta a su reclamo N° 290130 ingresado mediante nuestro_x000a_formulario OIRS, referido a Resolución de Calificación._x000a_Este Instituto ha revisado su requerimiento, en relación a su reclamo referente a denuncia de enfermedad_x000a_profesional, Siniestro N° 677570, fecha de denuncia 01-01-2018, lo siguiente:_x000a_Caso fue calificado como enfermedad común, emitiendo Resolución de Calificación N° 1132002, la cual, fue enviada_x000a_mediante carta certificada, Oficio Ordinario N° 3343, desde el Instituto de Seguridad Laboral Región de La Araucanía a_x000a_dirección registrada en Denuncia Individual por Enfermedad Profesional, el día 20-08-2019._x000a_Por lo antes mencionado, no corresponde continuar con atenciones por parte del seguro, sino que a través de su_x000a_previsión, de acuerdo a lo establecido en la normativa legal vigente, por lo cual, a la fecha no existen atenciones_x000a_pendientes para este siniestro._x000a_Visto lo anterior, indicamos a usted que, la continuidad de atenciones clínicas que usted requiera, deben ser_x000a_canalizadas a través de su previsión de salud correspondiente (FONASA O ISAPR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290130"/>
    <x v="0"/>
  </r>
  <r>
    <s v="324947"/>
    <s v="Reclamos"/>
    <s v=""/>
    <s v="Maria Diaz B"/>
    <s v="28/07/2022 20:46:29"/>
    <x v="1"/>
    <s v="03/08/2022 11:34:27"/>
    <s v="Preparación y Entrega de Respuesta"/>
    <s v="0"/>
    <s v="5"/>
    <s v="Corridos"/>
    <s v="Elizabeth Otilia Tapia Valdes"/>
    <s v="Etapa 3 de 3"/>
    <s v="09/08/2022"/>
    <x v="2"/>
    <s v="03/08/2022"/>
    <s v="28/07/2022"/>
    <s v=""/>
    <s v="108992344"/>
    <s v="MONICA DEL CARMEN SILVA CALDERON"/>
    <s v="Mujer"/>
    <s v="Región del Libertador Gral. Bernardo O'Higgins"/>
    <s v="San Fernando"/>
    <s v="monicacontador@yahoo.es"/>
    <s v="983237589"/>
    <s v=""/>
    <s v="108992344"/>
    <s v="MONICA DEL CARMEN SILVA CALDERON"/>
    <s v="Canal telefónico"/>
    <s v="CON FECHA 24.04.2021 SUFRÍ ACCIDENTE DE TRAYECTO, POR ENDE, ESTUVE CON LICENCIAS MEDICAS DESDE ESA FECHA HASTA FEBRERO 2022, DENTRO DE LAS LICENCIAS HUBIERON DOS LICENCIAS EN PAPEL NO ELECTRONICAS LA FOLIO Nº 2-60138156 POR 30 DIAS DESDE EL 22.08.2021 Y LA FOLIO Nº 2-60141104 POR 30 DÌAS DESDE EL 21.09.2021, AL PRESENTAR LAS LICENCIAS PRESENTE UNA DECLARACION JURADA ANTE NOTARIO, PUES NO ME TOMABA LA HUELLA DIGITAL PARA LAS LICENCIAS ELECTRONICAS, ENTONCES EL MEDICO OPTO POR DARME LICENCIA EN PAPEL NORMAL, ESTO PASO DEBIDO AL TRATAMIENTO MEDICO POR EL ACCIDENTE DE TRAYECTO, SE ME BORRO LA HUELLA, A PESAR DE HABER PRESENTADO LA DECLARACION JURADA, IGUAL NO ME PAGARON LAS LICENCIAS MENCIONADAS, SIN EMBARGO TODAS LAS OTRAS LICENCIAS SI ME LAS PAGARON, HE ESTADO ESPERANDO EL PAGO DE ESTAS LICENCIAS POR MESES Y AUN NADA. FAVOR RUEGO A QUIEN O QUIENES CORRESPONDA GESTIONAR DENTRO DE LAS FACULTADES QUE  LE CONFIERE LA LEY, AUTORIZAR Y PAGAR LAS LICENCIAS CUESTIONADAS Y CUMPLIR ASÌ CON LOS BENEFICIOS QUE LEGALMENTE ME CORRESPONDEN. DEBO MENCIONAR QUE POR EL TRATAMIENTO VIAJE MAS DE 90 VECES DESDE MI CIUDAD SAN FERNANDO HASTA RANCAGUA POR MI CUENTA, A LAS SECCIONES MEDICAS Y DE KINESIOLOGO Y NUNCA ME CANCELARON NADA RESPECTO DE LOS GASTOS DE LOS VIAJES QUE TUVE PARA EL TRATAMIENTO KINESIOLOGICO Y MEDICO QUE TUVE DURANTE TODOS ESOS MESES Y ADEMAS NO ME PAGAN ESTAS LICENCIAS MEDICAS, LES AGRADEZCO DE ANTEMANO LA GESTION EN EL PAGO DE LAS LICENCIAS MENCIONADAS, SALUDOS"/>
    <s v="Correo Electrónico"/>
    <s v="monicacontador@yahoo.es"/>
    <s v=""/>
    <s v="983237589"/>
    <s v="CHILE"/>
    <s v="Entre 45 y 54"/>
    <s v="Media técnica completa"/>
    <s v="Prestaciones económicas: Tiempo de otorgamiento de subsidios"/>
    <s v="Ley"/>
    <s v="Directo en el Organismo Administrador"/>
    <s v="No"/>
    <s v="Trabajador dependiente protegido"/>
    <s v="Trabajador dependiente protegido"/>
    <s v="Región del Libertador Gral. Bernardo O'Higgins"/>
    <s v="NO"/>
    <s v="Se entrega respuesta con fecha 03-08-2022"/>
    <s v=""/>
    <s v="Finalizado con respuesta favorable"/>
    <s v="324947"/>
    <x v="0"/>
  </r>
  <r>
    <s v="290148"/>
    <s v="Reclamos"/>
    <s v=""/>
    <s v="Cesar Alfonso Palma Torres"/>
    <s v="30/03/2022 08:51:03"/>
    <x v="7"/>
    <s v="06/05/2022 12:27:58"/>
    <s v="Preparación y Entrega de Respuesta"/>
    <s v="0"/>
    <s v="37"/>
    <s v="Corridos"/>
    <s v="Cristian Chavez Liempi"/>
    <s v="Etapa 3 de 3"/>
    <s v="11/04/2022"/>
    <x v="6"/>
    <s v="06/05/2022"/>
    <s v="30/03/2022"/>
    <s v="10.575.680-1"/>
    <s v=""/>
    <s v="NELSON DIAZ ESCOBAR"/>
    <s v="Hombre"/>
    <s v="Región de La Araucanía"/>
    <s v="Temuco"/>
    <s v="pipi._5@hotmail.com"/>
    <s v="56953828779"/>
    <s v="10.575.680-1"/>
    <s v=""/>
    <s v="NELSON DIAZ ESCOBAR"/>
    <s v="Canal web"/>
    <s v="Soy funcionario del HHHA, Tuve accidente de trabajo el día 08 de Marzo, trasladando a paciente de camilla a cama de escáner, en ese momento sentí sobreesfuerzo con fuerte dolor, hasta el día de hoy.  Ayer acudí a atención de control por medio del seguro de accidentes a Clínico de la Mayor y me dejaron varias prestaciones medicas agendadas, sin embargo ayer mismo en la tarde, me llamaron desde ISL para avisarme que se suspendían todo lo agendado, porque mi lesión era común y si acudía a las agendas, me las cobrarían. No me avisaron los fundamentos de mi calificación, no me citaron para explicar nada, ni mucho menos me enviaron mis antecedentes médicos, solo un correo que indica que las prestaciones se cortaron. El compendio de accidentes del trabajo establece que en caso de derivación a régimen común: al momento de la citación del trabajador, se deberá entregar: Resolución de calificación del origen de los accidentes y enfermedades Ley Nº16.744 (RECA) versión impresa, Informe sobre los fundamentos de la calificación de la patología Anexo N°6&quot;Informe sobre los fundamentos de la calificación de la patología&quot;; Informe de atenciones recibidas, diagnósticos realizados y la orientación de dónde continuar sus tratamientos, según corresponda, y Copia de los informes y exámenes clínicos practicados, nada de lo anterior fue realizado, incumpliendo las normativas estipuladas por SUSESO y realizando solo de manera informal un llamado telefónico. Lo anterior, encuentro es una falta de respeto hacia los funcionarios públicos, funcionarios que han trabajado durante toda la pandemia, y ante cualquier accidente de trabajo, ISL no lo cubre y ademas lo informa de manera informal.  Solicito respuesta formal y solicito me envíen mis antecedentes y también me envíen procedimiento de calificación de su organismo administrador, ya que no esta publicado en la pagina del mismo."/>
    <s v="Correo Electrónico"/>
    <s v="pipi._5@hotmail.com"/>
    <s v=""/>
    <s v="56953828779"/>
    <s v="CHILE"/>
    <s v="Entre 35 y 44"/>
    <s v="Media completa"/>
    <s v="Calificación de accidentes y enfermedades profesionales"/>
    <s v="Ley"/>
    <s v="Directo en el Organismo Administrador"/>
    <s v="Si"/>
    <s v="Trabajador dependiente protegido"/>
    <s v="Trabajador dependiente protegido"/>
    <s v="Región de La Araucanía"/>
    <s v="NO"/>
    <s v="Con fecha 07-04-2022, se remite a unidad de salud laboral para gestión de antecedentes_x000a_Con fecha 25-04-2022, se solicita VB° de DR_x000a_Con fecha 06-05-2022, se da respuesta a usuario vía correo electrónico  _x000a_"/>
    <s v="Estimado_x000a_NELSON DIAZ ESCOBAR_x000a_Presente_x000a_Junto con saludar, a través del presente se da respuesta a su reclamo N° 290148 ingresado mediante nuestro_x000a_formulario OIRS, referido a notificación de calificación._x000a_Este Instituto ha revisado su requerimiento, siendo posible informar mediante el presente Comentarle que_x000a_revisamos los antecedentes disponibles._x000a_Con fecha 16-03-2022 ingresa denuncia de accidente del trabajo, registrado con el Siniestro N° 1008669, el cual,_x000a_visto los antecedentes fue calificado como accidente común, con fecha 30-03-2022 se realizaron las notificaciones_x000a_correspondientes de calificación y cese de prestaciones médicas a través de correo electrónico y en oficinas del_x000a_Instituto de Seguridad Laboral, a su vez, se notificó del cese de prestaciones de salud por parte del seguro al_x000a_prestador médico._x000a_Importante señalar, que se otorgaron las respectivas orientaciones en el caso de no estar de acuerdo con lo_x000a_dictaminado por este Instituto._x000a_Visto lo anterior, indicamos a usted que las gestiones efectuadas, son las establecidas en la normativa legal vigente_x000a_en materia de accidentes del trabajo y enfermedades profesional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desfavorable"/>
    <s v="290148"/>
    <x v="0"/>
  </r>
  <r>
    <s v="290145"/>
    <s v="Reclamos"/>
    <s v=""/>
    <s v="Laura Rojas Cerda"/>
    <s v="29/03/2022 22:38:23"/>
    <x v="7"/>
    <s v="14/04/2022 14:17:09"/>
    <s v="Preparación y Entrega de Respuesta"/>
    <s v="0"/>
    <s v="15"/>
    <s v="Corridos"/>
    <s v="Laura Gabriela Rojas Cerda"/>
    <s v="Etapa 3 de 3"/>
    <s v="10/04/2022"/>
    <x v="3"/>
    <s v="14/04/2022"/>
    <s v="29/03/2022"/>
    <s v="19.663.675-7"/>
    <s v=""/>
    <s v="Francisca Silva Figueroa"/>
    <s v="Mujer"/>
    <s v="Región de Valparaíso"/>
    <s v="Petorca"/>
    <s v="franciscasilvafigueroa7@gmail.com"/>
    <s v="948120910"/>
    <s v="6.512.181-6"/>
    <s v=""/>
    <s v="Leonel Figueroa Delgado"/>
    <s v="Canal correo físico/postal"/>
    <s v="Estimados buenas noches, mi abuelo Leonel Segundo Figueroa Delgado, RUT: 6.512.181-6, el día martes 22 del presente mes tiene un accidente de trabajo y es llevado de urgente al hospital de Petorca, los médicos tras realizar radiografía señalan que posee un trauma ocular severo, fractura frente y nariz. Del mismo modo es trasladado a Quillota y viña del mar en busca de un diagnostico. _x000a_El dia miércoles 23 es trasladado al Hospital del Salvador de Santiago  para realizar cirugía ocular, la cual no se lleva a cabo por problemas internos del hospital y mi abuelo es devuelto al Hospital de Petorca. _x000a_El dia jueves 24 nuevamente es trasladado al Hospital del Salvador en donde realizan cirugía ocular, pero no se envía informe respecto al diagnostico y cirugía realizada. _x000a_El dia viernes 24 es trasladado nuevamente al Hospital del Salvados para realizar revisión del caso y por segunda vez no se obtiene informe de lo realizado aun así siendo solicitado por la familia. _x000a_Hoy martes 29 nuevamente es trasladado al Hospital del Salvador para realizar control de su cirugía, en donde mi abuelo muy angustiado pregunta si podrá ver o no por su ojo y la respuesta del médico es: “IMPOSIBLE, EL DIA QUE TE REALIZAMOS LA CIRUGÍA RETIRAMOS POR COMPLETO TU OJO”, este tipo de información afecta emocionalmente s mi abuelo y a nosotros como familia, puesto que NUNCA se señaló que la cirugía contaba con ese diagnostico, al contrario siempre se dijo que el solo iba a perder la visión, pero nunca un ORGANO. _x000a_Hoy he solicitado información por medio de Video llamada a ISL en donde me señalan que por sistema solo está la ficha de ingreso de mi abuelo Leonel, documento el cual es enviado a mi correo electrónico y efectivamente es una ficha o orden de ingreso del dia 23 de marzo. _x000a_COMO FAMILIA APELAMOS A LA DESCONFORMIDAD QUE TENEMOS CON EL SISTEMA DE SALUD EN EL CUAL SE ENCUENTRA MI ABUELO Y POR LAS CARENCIAS DE INFORMACION SOBRE SU DIAGNOSTICO Y PROCEDIMIENTOS QUE SE LLEVARON A CABO. _x000a_Necesitamos respuestas y que se puedan comunicar a la brevedad."/>
    <s v="Correo Electrónico"/>
    <s v="franciscasilvafigueroa7@gmail.com"/>
    <s v=""/>
    <s v="948120910"/>
    <s v="CHILE"/>
    <s v="Entre 25 y 34"/>
    <s v="Universitaria completa"/>
    <s v="Prestaciones médicas: Atención de urgencia"/>
    <s v="Ley"/>
    <s v="Directo en el Organismo Administrador"/>
    <s v="Si"/>
    <s v="Trabajador dependiente protegido"/>
    <s v="Trabajador dependiente protegido"/>
    <s v="Región de Valparaíso"/>
    <s v="NO"/>
    <s v="Se consulta a la unidad de Salud Laboral"/>
    <s v="ID DE RECLAMO: 290145_x000a_FECHA RESPUESTA: 14-04-2022_x000a__x000a_Estimada_x000a_Sra. Francisca Silva Figueroa_x000a_Presente_x000a_ Junto con saludar, a través del presente se da respuesta a su reclamo N° 290145 ingresado mediante nuestro formulario OIRS, referido a la falta de información y poca claridad en el diagnóstico del accidente de trabajo sufrido por su abuelo Don Leonel Segundo Figueroa Delgado, RUT: 6.512.181-6._x000a_Este Instituto ha revisado su requerimiento, siendo posible informar mediante el presente lo siguiente: se revisaron los antecedentes y se solicitó a nuestra Unidad de Salud Laboral por el caso de su abuelo._x000a_Visto lo anterior, informamos que posterior a conversación telefónica sostenida con usted, se le indicó que debe solicitar los antecedentes médicos de su abuelo por transparencia o bien cuando él se encuentre mejor de salud puede retirarlos en la oficina de ISL más cercan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145"/>
    <x v="0"/>
  </r>
  <r>
    <s v="329071"/>
    <s v="Reclamos"/>
    <s v=""/>
    <s v="Enrique Carrasco B"/>
    <s v="06/10/2022 17:05:19"/>
    <x v="4"/>
    <s v="12/10/2022 16:05:53"/>
    <s v="Preparación y Entrega de Respuesta"/>
    <s v="0"/>
    <s v="5"/>
    <s v="Corridos"/>
    <s v="Jose Luis Rojas Peralta"/>
    <s v="Etapa 3 de 3"/>
    <s v="18/10/2022"/>
    <x v="8"/>
    <s v="12/10/2022"/>
    <s v="06/10/2022"/>
    <s v="18.989.704-9"/>
    <s v=""/>
    <s v="Jonathan Antonio Reyes Santander"/>
    <s v="Hombre"/>
    <s v="Región Metropolitana de Santiago"/>
    <s v="Independencia"/>
    <s v="jonareyessanta@gmail.com"/>
    <s v="945079684"/>
    <s v="18.989.704-9"/>
    <s v=""/>
    <s v="Jonathan Antonio Reyes Santander"/>
    <s v="Canal web"/>
    <s v="Me estoy enterando hoy y gracias a un reclamo al cense por ife laboral que se me genero una licencia medica en el periodo del 21/06/2021 al 20/07/2021 de 30 días. con un subsidio total a pagar de $655.390 y en el cual nunca he recibido pago de ello. Fui desvinculado del hospital psiquiátrico Jose horwitz el 7 de junio del 2021, mientras estaba con tratamiento activo y licencia medica por un accidente laboral, mi ultimo pago (sueldo) fue en el mes de junio del 2021 por un monto imponible de $51,929 mil pesos.  _x000a_Requiero saber si ustedes como ISL pagaron dicho monto como subsidio y dicho dinero nunca fue pagado a mi como trabajador donde quedo ese dinero?._x000a_Si es que no corresponde pago ya que nunca se me pago dicho montos, pido que sea borrado de la base de datos ya que me esta perjudicando en mi tramite de ife laboral"/>
    <s v="Correo Electrónico"/>
    <s v="jonareyessanta@gmail.com"/>
    <s v=""/>
    <s v="945079684"/>
    <s v="CHILE"/>
    <s v="Entre 25 y 34"/>
    <s v="Superior técnica completa"/>
    <s v="Prestaciones económicas: Cálculo de subsidios"/>
    <s v="Ley"/>
    <s v="Directo en el Organismo Administrador"/>
    <s v="No"/>
    <s v="Trabajador dependiente protegido"/>
    <s v="Trabajador dependiente protegido"/>
    <s v="Región Metropolitana de Santiago"/>
    <s v="NO"/>
    <s v="Respuesta enviada por CRM al correo jonareyessanta@gmail.com"/>
    <s v=""/>
    <s v="Finalizado con respuesta favorable"/>
    <s v="329071"/>
    <x v="0"/>
  </r>
  <r>
    <s v="290154"/>
    <s v="Reclamos"/>
    <s v=""/>
    <s v="Enrique Carrasco B"/>
    <s v="30/03/2022 10:07:07"/>
    <x v="7"/>
    <s v="06/04/2022 12:30:44"/>
    <s v="Preparación y Entrega de Respuesta"/>
    <s v="0"/>
    <s v="7"/>
    <s v="Corridos"/>
    <s v="Jose Luis Rojas Peralta"/>
    <s v="Etapa 3 de 3"/>
    <s v="11/04/2022"/>
    <x v="3"/>
    <s v="06/04/2022"/>
    <s v="30/03/2022"/>
    <s v="16.145.195-9"/>
    <s v=""/>
    <s v="Ximena Fuentes paredes"/>
    <s v="Mujer"/>
    <s v="Región Metropolitana de Santiago"/>
    <s v="Quilicura"/>
    <s v="ximenafuentes015@gmail.com"/>
    <s v="937568938"/>
    <s v="16.145.195-9"/>
    <s v=""/>
    <s v="Ximena Fuentes paredes"/>
    <s v="Canal web"/>
    <s v="Hola buenos días el motivo por el cual escribo es porque hace un mes y medio tuve un accidente de trabajo en el cual me dieron una licencia médica por una semana la cual hasta ahora está en evaluación de pago y necesito saber cuál es la demora cuando llame me dijeron que como máximo demora van un mes en pagar la y yo llevo más tiempo se envió toda la documentación solicitada entonces quisiera saber cuál es el motivo de la demora y por sobre todo que me gestión en el pago por favor antemano muchas gracias"/>
    <s v="Correo Electrónico"/>
    <s v="ximenafuentes015@gmail.com"/>
    <s v=""/>
    <s v="937568938"/>
    <s v="CHILE"/>
    <s v="Entre 35 y 44"/>
    <s v="Media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ximenafuentes015@gmail.com"/>
    <s v=""/>
    <s v="Finalizado con respuesta favorable"/>
    <s v="290154"/>
    <x v="0"/>
  </r>
  <r>
    <s v="290166"/>
    <s v="Reclamos"/>
    <s v=""/>
    <s v="Enrique Carrasco B"/>
    <s v="30/03/2022 12:30:31"/>
    <x v="7"/>
    <s v="06/04/2022 12:33:56"/>
    <s v="Preparación y Entrega de Respuesta"/>
    <s v="0"/>
    <s v="7"/>
    <s v="Corridos"/>
    <s v="Jose Luis Rojas Peralta"/>
    <s v="Etapa 3 de 3"/>
    <s v="11/04/2022"/>
    <x v="3"/>
    <s v="06/04/2022"/>
    <s v="30/03/2022"/>
    <s v=""/>
    <s v="114829323"/>
    <s v="PATRICIO ANDRES ZEPEDA MARTIN"/>
    <s v="Hombre"/>
    <s v="Región Metropolitana de Santiago"/>
    <s v="San Miguel"/>
    <s v="americasaluddent@yahoo.es"/>
    <s v="225224153"/>
    <s v=""/>
    <s v="98750037"/>
    <s v="MERCEDES CECILIA PEÑA MUÑOZ"/>
    <s v="Canal web"/>
    <s v="LA PERSONA QUE HIZO DENUNCIA NO PUDO TENER ACCIDENTE DE TRABAJO YA QUE ESTA CON LICENCIA MEDICA DESDE 16 DE NOVIEMBRE 2021 A LA FECHA"/>
    <s v="Correo Electrónico"/>
    <s v="americasaluddent@yahoo.es"/>
    <s v=""/>
    <s v="225224153"/>
    <s v="CHILE"/>
    <s v="Entre 45 y 54"/>
    <s v="Universitaria completa"/>
    <s v="Calificación de accidentes y enfermedades profesionales"/>
    <s v="Ley"/>
    <s v="Directo en el Organismo Administrador"/>
    <s v="No"/>
    <s v="Empresa adherente o afiliada"/>
    <s v="Trabajador dependiente protegido"/>
    <s v="Región Metropolitana de Santiago"/>
    <s v="NO"/>
    <s v="Respuesta enviada por CRM al correo americasaluddent@yahoo.es"/>
    <s v=""/>
    <s v="Finalizado con respuesta favorable"/>
    <s v="290166"/>
    <x v="0"/>
  </r>
  <r>
    <s v="327037"/>
    <s v="Reclamos"/>
    <s v=""/>
    <s v="Laura Rojas Cerda"/>
    <s v="02/09/2022 09:49:41"/>
    <x v="5"/>
    <s v="30/09/2022 12:49:40"/>
    <s v="Preparación y Entrega de Respuesta"/>
    <s v="0"/>
    <s v="28"/>
    <s v="Corridos"/>
    <s v="Laura Gabriela Rojas Cerda"/>
    <s v="Etapa 3 de 3"/>
    <s v="14/09/2022"/>
    <x v="7"/>
    <s v="30/09/2022"/>
    <s v="02/09/2022"/>
    <s v="10.314.699-2"/>
    <s v=""/>
    <s v="MARIA ISABEL CONTRERAS LABRA"/>
    <s v="Mujer"/>
    <s v="Región de Valparaíso"/>
    <s v="Viña del Mar"/>
    <s v="m.isabelcontrerasl@gmail.com"/>
    <s v="983171833"/>
    <s v="10.314.699-2"/>
    <s v=""/>
    <s v="MARIA ISABEL CONTRERAS LABRA"/>
    <s v="Canal web"/>
    <s v="PAGO LICENCIA MEDICA 068946918-3 del 11-04-2022 por 10 días, en reiteradas ocasiones me he comunicado por correo electrónico  haciendo las consultas del caso al señor Marcelo Olivares Martinez el cual indica que el 02-09-2022 recién solicitaron la licencia medica  por que no se visualizaba bien, en call center no les aparece ningún antecedentes como les he indicado anteriormente si me pueden ayudar, el retraso del pago de las licencias me causo complicaciones económicas las cuales al día de hoy me afectan. _x000a_Acudo a ustedes para poder agilizar el pago de esta, desde ya muchas gracias."/>
    <s v="Correo Electrónico"/>
    <s v="m.isabelcontrerasl@gmail.com"/>
    <s v=""/>
    <s v="983171833"/>
    <s v="CHILE"/>
    <s v="Entre 45 y 54"/>
    <s v="Superior técnica incompleta"/>
    <s v="Prestaciones económicas: Cálculo de subsidios"/>
    <s v="Ley"/>
    <s v="Directo en el Organismo Administrador"/>
    <s v="Si"/>
    <s v="Pensionado"/>
    <s v="Pensionado"/>
    <s v="Región de Valparaíso"/>
    <s v="NO"/>
    <s v="Se revisa SLME "/>
    <s v="ID DE RECLAMO: 327037_x000a_FECHA RESPUESTA: 30-09-2022_x000a__x000a_Estimada_x000a_Sra. María Isabel Contreras Labra_x000a_Presente_x000a_Junto con saludar, a través del presente se da respuesta a su reclamo N° 327037 ingresado mediante nuestro formulario OIRS, referido a la demora en el pago de licencia médicas por 10 días, la cual cubre el periodo desde 11-04-2022 al 20-04-2022, la emisión de la misma ha demorado demasiado. _x000a_Este Instituto ha revisado su requerimiento, siendo posible informar que dicha licencia presentaba inconvenientes, debido a que fue emitida originalmente electrónica, pero a nombre de un empleador que no correspondía, razón la cual no fue posible tramitarla y fue necesario emitir una nueva licencia._x000a_Visto lo anterior, informamos que por la situación antes fue necesario emitir una nueva licencias médica de papel, esto ocurrió finalmente el 20-09-2022. Actualmente dicha licencia se encuentra en etapa de contraloría, por lo que el pago estaría disponible entre el 10 y 11 de octubr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7037"/>
    <x v="0"/>
  </r>
  <r>
    <s v="290168"/>
    <s v="Reclamos"/>
    <s v=""/>
    <s v="Enrique Carrasco B"/>
    <s v="30/03/2022 13:26:18"/>
    <x v="7"/>
    <s v="06/04/2022 12:36:47"/>
    <s v="Preparación y Entrega de Respuesta"/>
    <s v="0"/>
    <s v="7"/>
    <s v="Corridos"/>
    <s v="Jose Luis Rojas Peralta"/>
    <s v="Etapa 3 de 3"/>
    <s v="11/04/2022"/>
    <x v="3"/>
    <s v="06/04/2022"/>
    <s v="30/03/2022"/>
    <s v="21.075.521-7"/>
    <s v=""/>
    <s v="vicente bascur"/>
    <s v="Hombre"/>
    <s v="Región Metropolitana de Santiago"/>
    <s v="Quilicura"/>
    <s v="vicente.bascur898@gmail.com"/>
    <s v="981808168"/>
    <s v="21.075.521-7"/>
    <s v=""/>
    <s v="vicente Bascur"/>
    <s v="Canal web"/>
    <s v="estimados isl:_x000a__x000a_junto con saludar, desde el 31-01-2022 llevo esperando para que sea devuelta mi licencia rechazada para yo poder presentarla, me dijieron que se aplicaria el artículo 77 bis pero la verdad es que llevo esperando 2 meses de parte de ustedes alguna respuesta y solo espera, favor urgente darle prioridad a esta solicitud, ya que tuve licencias el mes de febrero y el de marzo y si pudieron ser canceladas."/>
    <s v="Correo Electrónico"/>
    <s v="vicente.bascur898@gmail.com"/>
    <s v=""/>
    <s v="981808168"/>
    <s v="CHILE"/>
    <s v="Entre 18 y 24 años"/>
    <s v="Med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vicente.bascur898@gmail.com"/>
    <s v=""/>
    <s v="Finalizado con respuesta favorable"/>
    <s v="290168"/>
    <x v="0"/>
  </r>
  <r>
    <s v="290170"/>
    <s v="Reclamos"/>
    <s v=""/>
    <s v="Laura Rojas Cerda"/>
    <s v="30/03/2022 14:15:08"/>
    <x v="7"/>
    <s v="19/04/2022 17:25:43"/>
    <s v="Preparación y Entrega de Respuesta"/>
    <s v="0"/>
    <s v="20"/>
    <s v="Corridos"/>
    <s v="Laura Gabriela Rojas Cerda"/>
    <s v="Etapa 3 de 3"/>
    <s v="11/04/2022"/>
    <x v="3"/>
    <s v="19/04/2022"/>
    <s v="30/03/2022"/>
    <s v="11.755.553-4"/>
    <s v=""/>
    <s v="Veronica Luisa Marin Lopez"/>
    <s v="Mujer"/>
    <s v="Región de Valparaíso"/>
    <s v="El Quisco"/>
    <s v="veronica.marin@live.cl"/>
    <s v="934305495"/>
    <s v="11.755.553-4"/>
    <s v=""/>
    <s v="Veronica Luisa Marin Lopez"/>
    <s v="Canal web"/>
    <s v="Estimados:_x000a__x000a_El motivo de este reclamo se debe a que no se me ha cancelado la licencia medica 57682582-k, desde 24-08-2021 al 06-09-2021, esta licencia fue emitida de forma particular como enfermedad comun y rechazada por Compin. Posteriormente se apelo a SUSESO quienes por medio del ORD.: R-01-UNRA-141120-2021 reenviaron esta informacion a ISL. Realice consultas por diversos medios (presencial en sucursales de la region metropolitana, call center y correo) sin que se me diera una respuesta hasta el dia hoy._x000a__x000a_Uno de estos correos fue enviado el dia 22-10-2021 a la Srta. Valentina Cerna. Por favor solicito una respuesta a la brevedad posible."/>
    <s v="Correo Electrónico"/>
    <s v="veronica.marin@live.cl"/>
    <s v=""/>
    <s v="934305495"/>
    <s v="CHILE"/>
    <s v="Entre 45 y 54"/>
    <s v="Media técnica completa"/>
    <s v="Prestaciones económicas: Cálculo de subsidios"/>
    <s v="Ley"/>
    <s v="Directo en el Organismo Administrador"/>
    <s v="Si"/>
    <s v="Trabajador dependiente protegido"/>
    <s v="Trabajador dependiente protegido"/>
    <s v="Región de Valparaíso"/>
    <s v="NO"/>
    <s v="Existe dificultad al momento de comunicarse con la usuaria, finalmente se logra el contacto y se solicita el envio de antecedentes para solicitar lm de reemplazo."/>
    <s v="ID DE RECLAMO: 290170_x000a_FECHA RESPUESTA: 19-04-2022_x000a__x000a_Estimada_x000a_Sra. Verónica Marín López_x000a_Presente_x000a_ Junto con saludar, a través del presente se da respuesta a su reclamo N° 290170 ingresado mediante nuestro formulario OIRS, referido a licencia médica folio 57682582-k por 77 bis aplicado por COMPIN, la cual no fue gestionada ni pagada por ISL._x000a_Este Instituto ha revisado su requerimiento, siendo posible informar mediante el presente lo siguiente: se revisó nuestro sistema y no se encontraron antecedentes sobre la licencia médica que menciona._x000a_Visto lo anterior, informamos que una vez que nos comunicamos telefónicamente con usted, se le explicó cómo se procede en estos casos, de esta forma usted nos envió los antecedentes relacionados con la licencia médica por 77 bis y se solicitó a nuestro nivel central la emisión de la licencia médica de remplaz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170"/>
    <x v="0"/>
  </r>
  <r>
    <s v="327034"/>
    <s v="Reclamos"/>
    <s v=""/>
    <s v="Laura Rojas Cerda"/>
    <s v="02/09/2022 06:36:44"/>
    <x v="5"/>
    <s v="04/10/2022 16:42:58"/>
    <s v="Preparación y Entrega de Respuesta"/>
    <s v="0"/>
    <s v="32"/>
    <s v="Corridos"/>
    <s v="Laura Gabriela Rojas Cerda"/>
    <s v="Etapa 3 de 3"/>
    <s v="14/09/2022"/>
    <x v="8"/>
    <s v="04/10/2022"/>
    <s v="02/09/2022"/>
    <s v="16.000.282-4"/>
    <s v=""/>
    <s v="Guillermo Corominas Lauga"/>
    <s v="Hombre"/>
    <s v="Región de Valparaíso"/>
    <s v="Quillota"/>
    <s v="lauga.corominas15@live.cl"/>
    <s v="982469779"/>
    <s v="16.000.282-4"/>
    <s v=""/>
    <s v="Guillermo Corominas Lauga"/>
    <s v="Canal web"/>
    <s v="Maicol Gómez, Cristina Jordana, Lorena Cuevas,  Comicion ISL_x000a_Vuelvo a pedir una nueva revisión a mi petición urgente de cuidados nocturnos que por primera vez hago desde hace 13 años,_x000a_según lo conversado y propuesto con la empresa Myra Salud y su encargada Jacqueline Fernández de la reguera, _x000a_no se sobrepasa  ningún horario laboral a ninguno de sus trabajadores con mi propuesta o petición de cuidados nocturno, _x000a_ya que serán 2 cuidadoras en turno nocturno, 2 noches trabajadas y 2 noches libres, de 21:00hrs a 09:00hrs , de lunes a domingo._x000a_no se logra entender, cual es el sobre cargo laboral o lo éticamente incorrecto de mi petición, que fue rechazada, o solo es mala voluntad de ud o el ISL?_x000a_no pido nada mas, ya que, en el dia, seguiría con mi cuidador que tengo desde hace 4 años y con el que yo y mi familia estamos muy conforme,_x000a_y a el tampoco se le hace un sobrecargo laborar, ya que sus horarios son de lunes a viernes, de las 10:00hrs a las 19:00hrs._x000a_solo y bajo mi responsabilidad, el día sábado y domingo, estaré al cuidado de mi familia, en los horarios de 09:00am hasta las 21:00hrs._x000a_no puedo creer que sigan rechazando mi primera petición de cuidados nocturnos desde que me accidente, _x000a_casi 13 años y ahora que los necesito con urgencia, uds como ISL me lo vuelven a rechazar. me operaron el 18 de julio, me dieron el alta el dia 20,_x000a_y hasta el día de hoy, les a dado exactamente lo mismo o no se han dado cuenta que no tengo ningún cuidado nocturno, pese a la indicación médica, Cinthya Alfaro, Grace Sánchez, Ingrid Enríquez, el cirujano Carlos Pizarro, de clínica los carrera,_x000a_asi mismo lo sabe Jacqueline Fernández de la reguera y Carolina Carrasco de la empresa Myra Salud_x000a_ y especialmente su asistente social Lorena Cuevas, a quien le explique personalmente, todos los requerimientos que necesito de manera urgente._x000a_Espero por favor y de todo corazón a quienes lean este correo, puedan ayudarme de una vez por todas,  _x000a_me siento contento, ya que, por primera vez en 11 años, no tengo una ulcera o escara en mi glúteo, me las he sufrido todas y no se imaginan, _x000a_todo lo frustrante, doloroso, agotador, no solo por no poder moverme en 13 años, si no, que tener que pasar por 3 cirugías, 11 años con curaciones,_x000a_y lo peor es aguantar todo psicológicamente, sin psicólogo y sin nada, mil noches como esta, que son las 5:13am y no puedo dormir, adolorido de mi espalda, aguantándome hasta las 8:00 de la mañana, para que llegue mi hermana de otra población, para que pueda, hacerme cambio de posición, me lubrique la piel, me haga cateterismo y me de los medicamentos, ya que mi madre, quien me cuido todo este tiempo, sufrió un accidente y ya no puede atenderme, tengo una rabia acumulada, ya que no tendría que pasar 9 horas en una sola posición y solo, pudiendo tener cuidadoras nocturnas, cosa que uds como ISL , me han rechazado por segunda vez, lo que yo estoy viviendo, no se lo podría desear a nadie, solo pido que puedan aceptar mi petición._x000a_ Atte._x000a_Guillermo Corominas L."/>
    <s v="Correo Electrónico"/>
    <s v="lauga.corominas15@live.cl"/>
    <s v=""/>
    <s v="982469779"/>
    <s v="CHILE"/>
    <s v="Entre 35 y 44"/>
    <s v="Media completa"/>
    <s v="Prestaciones médicas: Atención ambulatoria"/>
    <s v="Ley"/>
    <s v="Directo en el Organismo Administrador"/>
    <s v="Si"/>
    <s v="Pensionado"/>
    <s v="Pensionado"/>
    <s v="Región de Valparaíso"/>
    <s v="NO"/>
    <s v="La unidad de salud laboral regional presenta informe con reunión con prestador médico"/>
    <s v="ID DE RECLAMO: 327034_x000a_FECHA RESPUESTA: 04-10-2022_x000a__x000a_Estimado_x000a_Don Guillermo Corominas Lauga_x000a_Presente_x000a_Junto con saludar, a través del presente se da respuesta a su reclamo N° 327034 ingresado mediante nuestro formulario OIRS, referido a que se considere su propuesta sobre turnos de cuidados domiciliarios, en el que usted sostiene que su cuidador habitual este de lunes a viernes y en la noche tengas a dos personas que roten y el día sábado y domingo quedará al cuidado de su familia._x000a_Este Instituto ha revisado su requerimiento, siendo posible informar que la Unidad de Salud Laboral regional se reunió con la empresa de cuidados domiciliarios el día 03-10-2022 para tratar factibilidad de su propuesta._x000a_Visto lo anterior, informamos que según reunión sostenida el día de ayer con prestador de cuidados domiciliarios, se determina e informa por parte de ISL la inexistente posibilidad de rebajar las horas de los cuidados o sugerir al tratante este punto, dado a aquello, para la empresa es imposible mantener los turnos como lo ha sido hasta ahora, ya que existirían lagunas en las cuales el paciente se quedaría sin cuidados, es por esto que de aquí a una semana se  buscará el personal para poder cubrir los horarios 24/7, mínimo 3 personas, que deben de rotar según sus contrato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
    <s v="Finalizado con respuesta desfavorable"/>
    <s v="327034"/>
    <x v="0"/>
  </r>
  <r>
    <s v="329083"/>
    <s v="Reclamos"/>
    <s v=""/>
    <s v="PATRICIA ANGELICA ACUñA BARRIGA"/>
    <s v="06/10/2022 17:53:27"/>
    <x v="4"/>
    <s v="11/10/2022 15:33:49"/>
    <s v="Preparación y Entrega de Respuesta"/>
    <s v="0"/>
    <s v="4"/>
    <s v="Corridos"/>
    <s v="Patricia Angelica Acuña Barriga"/>
    <s v="Etapa 3 de 3"/>
    <s v="18/10/2022"/>
    <x v="8"/>
    <s v="11/10/2022"/>
    <s v="06/10/2022"/>
    <s v="9.995.713-1"/>
    <s v=""/>
    <s v="Obdulia Pizarro Lozano"/>
    <s v="Mujer"/>
    <s v="Región del Biobío"/>
    <s v="Tomé"/>
    <s v="obdulia.pizarro@gmail.com"/>
    <s v="982386812"/>
    <s v="9.995.713-1"/>
    <s v=""/>
    <s v="Obdulia Pizarro Lozano"/>
    <s v="Canal web"/>
    <s v="El día 27 de julio en horario laboral tuve un accidente, la ambulancia me llevó al hospital desde donde me entregaron la atención pero no la licencia médica aludiendo que debía ir al otro día a mi CESFAM más cercano, acudiendo ahí me realizan la licencia por el accidente del día anterior y tras un problema y otro, aun entregando TODOS los documentos y siendo por accidente laboral no son capaces de entregarme ninguna solución y mucho menos algún tipo de ayuda, solo exigen más documentaciones que ya no se de donde más sacar. Lamentablemente esta institución pública tienen una nefasta atención, son incapaces de hacer su trabajo y además dan una pesima respuesta frente a alguna situación de ACCIDENTE LABORAL. Me siento mendigando una licencia que por derecho me corresponden pero siguen ta tras 2 meses aun tramitando solicitando documentos que donde me envían a solicitarlos me dicen que no existen. Pésimo trabajo y al parecer las personas que ahí trabajan no tienen idea lo que hacen más que rechazar licencias!!"/>
    <s v="Correo Electrónico"/>
    <s v="obdulia.pizarro@gmail.com"/>
    <s v=""/>
    <s v="982386812"/>
    <s v="CHILE"/>
    <s v="Entre 55 y 64"/>
    <s v="Media completa"/>
    <s v="Prestaciones médicas: Tiempos de espera"/>
    <s v="Ley"/>
    <s v="Directo en el Organismo Administrador"/>
    <s v="No"/>
    <s v="Trabajador dependiente protegido"/>
    <s v="Trabajador dependiente protegido"/>
    <s v="Región del Biobío"/>
    <s v="SI"/>
    <s v="Con fecha de hoy 11/10 se cierra caso y se sube respaldo a CRM."/>
    <s v=""/>
    <s v="Finalizado con respuesta favorable"/>
    <s v="329083"/>
    <x v="0"/>
  </r>
  <r>
    <s v="327035"/>
    <s v="Reclamos"/>
    <s v=""/>
    <s v="Enrique Carrasco B"/>
    <s v="02/09/2022 08:44:05"/>
    <x v="5"/>
    <s v="09/09/2022 11:36:20"/>
    <s v="Preparación y Entrega de Respuesta"/>
    <s v="0"/>
    <s v="7"/>
    <s v="Corridos"/>
    <s v="Jose Luis Rojas Peralta"/>
    <s v="Etapa 3 de 3"/>
    <s v="14/09/2022"/>
    <x v="7"/>
    <s v="09/09/2022"/>
    <s v="02/09/2022"/>
    <s v="17.960.252-0"/>
    <s v=""/>
    <s v="francisca salazar"/>
    <s v="Mujer"/>
    <s v="Región Metropolitana de Santiago"/>
    <s v="La Granja"/>
    <s v="rivalco@hotmail.com"/>
    <s v="981843770"/>
    <s v="77.029.328-6"/>
    <s v=""/>
    <s v="rivalco spa"/>
    <s v="Canal web"/>
    <s v="llevo 3 años intentando acceder a la plataforma para solicitar mis certificados que los necesito mensualmente con urgencia porque me los piden en obras y no podemos tengo mas de 10 números de solicitudes que responden a medias y nunca dan solución, ya no puedo segur esperando a que ustedes intenten arreglar su plataforma, les envió correos solicitando los certificados y tampoco los toman en cuenta, la negligencia que han tenido es mucha, se a pedido ayuda en reiteradas ocasiones, se a ido a sucursal a tratar de solucionar el tema y aun no tenemos respuesta de porque no podemos solicitar los certificados por la pagina, necesito que de una ves por todas nos den respuestas y soluciones."/>
    <s v="Correo Electrónico"/>
    <s v="rivalco@hotmail.com"/>
    <s v=""/>
    <s v="981843770"/>
    <s v="CHILE"/>
    <s v="Entre 25 y 34"/>
    <s v="Universitaria completa"/>
    <s v="Afiliación o adhesión"/>
    <s v="Ley"/>
    <s v="Directo en el Organismo Administrador"/>
    <s v="No"/>
    <s v="Empresa adherente o afiliada"/>
    <s v="Empresa adherente o afiliada"/>
    <s v="Región Metropolitana de Santiago"/>
    <s v="NO"/>
    <s v="Respuesta enviada por CRM al correo rivalco@hotmail.com"/>
    <s v=""/>
    <s v="Finalizado con respuesta favorable"/>
    <s v="327035"/>
    <x v="0"/>
  </r>
  <r>
    <s v="290176"/>
    <s v="Reclamos"/>
    <s v=""/>
    <s v="Enrique Carrasco B"/>
    <s v="30/03/2022 16:12:02"/>
    <x v="7"/>
    <s v="06/04/2022 12:39:20"/>
    <s v="Preparación y Entrega de Respuesta"/>
    <s v="0"/>
    <s v="6"/>
    <s v="Corridos"/>
    <s v="Jose Luis Rojas Peralta"/>
    <s v="Etapa 3 de 3"/>
    <s v="11/04/2022"/>
    <x v="3"/>
    <s v="06/04/2022"/>
    <s v="30/03/2022"/>
    <s v="26.376.241-k"/>
    <s v=""/>
    <s v="Marelvy Carreño Armas"/>
    <s v="Mujer"/>
    <s v="Región Metropolitana de Santiago"/>
    <s v="Santiago"/>
    <s v="marelvica@gmail.com"/>
    <s v="946859794"/>
    <s v="26.376.241-k"/>
    <s v=""/>
    <s v="Marelvy Carreño Armas"/>
    <s v="Canal web"/>
    <s v="Estatus licencia folio 64167594-6 por 14 días a partir del 08/01/22, la cuál indican fue rechazada, solicito información al respecto y pasos para realizar el respectivo reclamo para su cancelación"/>
    <s v="Correo Electrónico"/>
    <s v="marelvica@gmail.com"/>
    <s v=""/>
    <s v="946859794"/>
    <s v="VENEZUELA"/>
    <s v="Entre 45 y 54"/>
    <s v="Universitari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marelvica@gmail.com"/>
    <s v=""/>
    <s v="Finalizado con respuesta favorable"/>
    <s v="290176"/>
    <x v="0"/>
  </r>
  <r>
    <s v="290177"/>
    <s v="Reclamos"/>
    <s v=""/>
    <s v="Laura Rojas Cerda"/>
    <s v="30/03/2022 16:32:56"/>
    <x v="7"/>
    <s v="19/04/2022 17:20:42"/>
    <s v="Preparación y Entrega de Respuesta"/>
    <s v="0"/>
    <s v="20"/>
    <s v="Corridos"/>
    <s v="Laura Gabriela Rojas Cerda"/>
    <s v="Etapa 3 de 3"/>
    <s v="11/04/2022"/>
    <x v="3"/>
    <s v="19/04/2022"/>
    <s v="30/03/2022"/>
    <s v="19.295.952-7"/>
    <s v=""/>
    <s v="Pedro Vega Silva"/>
    <s v="Hombre"/>
    <s v="Región de Valparaíso"/>
    <s v="Viña del Mar"/>
    <s v="pedrovegasilvapre@gmail.com"/>
    <s v="955310351"/>
    <s v="19.295.952-7"/>
    <s v=""/>
    <s v="Pedro Vega Silva"/>
    <s v="Canal web"/>
    <s v="Estimados, solicito revisar el pago de las licencias medicas Nº64993719-2 y Nº65074641-4 ya que el pago no se ajusta a las 3 ultimas remuneraciones."/>
    <s v="Correo Electrónico"/>
    <s v="pedrovegasilvapre@gmail.com"/>
    <s v=""/>
    <s v="955310351"/>
    <s v="CHILE"/>
    <s v="Entre 25 y 34"/>
    <s v="Media completa"/>
    <s v="Prestaciones económicas: Cálculo de subsidios"/>
    <s v="Ley"/>
    <s v="Directo en el Organismo Administrador"/>
    <s v="Si"/>
    <s v="Trabajador dependiente protegido"/>
    <s v="Trabajador dependiente protegido"/>
    <s v="Región de Valparaíso"/>
    <s v="NO"/>
    <s v="Se revisan los antecedentes cargados en SPM."/>
    <s v="ID DE RECLAMO: 290177_x000a_FECHA RESPUESTA: 19-04-2022_x000a__x000a_Estimado_x000a_Don Pedro Vega Silva_x000a_Presente_x000a_ Junto con saludar, a través del presente se da respuesta a su reclamo N° 290177 ingresado mediante nuestro formulario OIRS, referido a la diferencia en el monto pagado en dos licencias médicas, ya que usted indica que no se ajusta a las tres últimas remuneraciones._x000a_Este Instituto ha revisado su requerimiento, siendo posible informar mediante el presente lo siguiente: al verificar en nuestro sistema de registro de accidentes sólo se encuentra cargado su contrato de trabajo, por lo que faltan las liquidaciones de sueldo, que por la fecha de su accidente deben ser las de octubre, noviembre y diciembre 2021._x000a_Visto lo anterior, informamos que si considera que ocurrió un error y necesita que reliquiden los montos de las licencias pagadas, debe enviar las liquidaciones de sueldo de los meses indicados en el párrafo anterior, sumado al certificado de cotizaciones de AFP. Una vez que cuente con dichos antecedentes por favor enviarlos al correo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0177"/>
    <x v="0"/>
  </r>
  <r>
    <s v="312714"/>
    <s v="Reclamos"/>
    <s v=""/>
    <s v="PATRICIA ANGELICA ACUñA BARRIGA"/>
    <s v="17/06/2022 13:29:14"/>
    <x v="8"/>
    <s v="24/06/2022 15:24:01"/>
    <s v="Preparación y Entrega de Respuesta"/>
    <s v="0"/>
    <s v="7"/>
    <s v="Corridos"/>
    <s v="Patricia Angelica Acuña Barriga"/>
    <s v="Etapa 3 de 3"/>
    <s v="29/06/2022"/>
    <x v="5"/>
    <s v="24/06/2022"/>
    <s v="17/06/2022"/>
    <s v="12.702.660-2"/>
    <s v=""/>
    <s v="MARINA SUSANA RIVAS FUICA"/>
    <s v="Mujer"/>
    <s v="Región del Biobío"/>
    <s v="Coronel"/>
    <s v="susanita.srf@gmail.com"/>
    <s v="999847241"/>
    <s v="12.702.660-2"/>
    <s v=""/>
    <s v="MARINA SUSANA RIVAS FUICA"/>
    <s v="Canal Sucursal"/>
    <s v="LA BENEFICIARIA SOLICITA SER REINCORPORADA EN SUS ATENCIONES MEDICAS YA QUE NO SE HA RECUPERADO TOTALMENTE DE SU DOLENCIA TRAUMATISMO CRÁNEO ENCEFALICO; CON RESPALDO MEDICO.- SE LE INFORMA DE LA SUSPENSIÓN DE SU ATENCIONES MEDICAS VIA CORREO ELECTRÓNICO, ADEMAS DE ORIENTARLA SOBRE SU APELACIÓN A SUSESO.- ES ASÍ QUE SE SOLICITA VISAR CASO Y DAR RESPUESTA POR ESCRITO.-"/>
    <s v="Correo Electrónico"/>
    <s v="susanita.srf@gmail.com"/>
    <s v=""/>
    <s v="999847241"/>
    <s v="CHILE"/>
    <s v="Entre 45 y 54"/>
    <s v="Universitaria completa"/>
    <s v="Prestaciones médicas: Atención ambulatoria"/>
    <s v="Ley"/>
    <s v="Directo en el Organismo Administrador"/>
    <s v="No"/>
    <s v="Trabajador dependiente protegido"/>
    <s v="Trabajador dependiente protegido"/>
    <s v="Región del Biobío"/>
    <s v="SI"/>
    <s v="Se sube respaldo a CRM y se cierra el caso hoy 24/06."/>
    <s v=""/>
    <s v="Finalizado con respuesta favorable"/>
    <s v="312714"/>
    <x v="0"/>
  </r>
  <r>
    <s v="290187"/>
    <s v="Reclamos"/>
    <s v=""/>
    <s v="Mauricio Briones Giordano"/>
    <s v="30/03/2022 21:06:00"/>
    <x v="7"/>
    <s v="05/04/2022 15:41:00"/>
    <s v="Preparación y Entrega de Respuesta"/>
    <s v="0"/>
    <s v="5"/>
    <s v="Corridos"/>
    <s v="Jenny Angelica Toledo Astudilllo"/>
    <s v="Etapa 3 de 3"/>
    <s v="11/04/2022"/>
    <x v="3"/>
    <s v="05/04/2022"/>
    <s v="30/03/2022"/>
    <s v="26.359.568-8"/>
    <s v=""/>
    <s v="Anny Karina González medina"/>
    <s v="Mujer"/>
    <s v="Región de Tarapacá"/>
    <s v="Iquique"/>
    <s v="leca18025@hotmail.com"/>
    <s v="56954353656"/>
    <s v="26.359.568-8"/>
    <s v=""/>
    <s v="Anny Karina González medina"/>
    <s v="Canal web"/>
    <s v="Licencia médica"/>
    <s v="Correo Electrónico"/>
    <s v="leca18025@hotmail.com"/>
    <s v=""/>
    <s v="56954353656"/>
    <s v="VENEZUELA"/>
    <s v="Entre 35 y 44"/>
    <s v="No responde"/>
    <s v="Prestaciones económicas: Cálculo de subsidios"/>
    <s v="Ley"/>
    <s v="Directo en el Organismo Administrador"/>
    <s v="No"/>
    <s v="otro"/>
    <s v="otro"/>
    <s v="Región de Tarapacá"/>
    <s v="NO"/>
    <s v="Se toma contacto telefónica con la trabajadora a quien se le informa que no se a recibido licencia a su nombre, y se orienta al respecto."/>
    <s v="Estimada_x000a_SRTA. ANNY KARINA GONZÁLEZ MEDINA_x000a_Presente_x000a__x000a_Junto con saludar, a través del presente se da respuesta a su reclamo N° 290187 ingresado _x000a_mediante nuestro formulario OIRS, referido a la tramitación de su Licencia Médica._x000a_Este Instituto ha revisado su requerimiento, siendo posible informar a Ud. mediante el presente _x000a_lo siguiente: La licencia médica de la cual usted no envía el folio no se dispone en esta institución, _x000a_se revisó con su número de cedula de identidad 26.359.568-8 en nuestros diferentes sistemas y _x000a_no disponemos de denuncia de accidente de trabajo, accidente de trayecto o enfermedad _x000a_profesional, así tampoco, se dispone de licencia médica alguna su nombre, así también, usted no _x000a_figura inscrita ni posee cotizaciones hacia el Instituto de Seguridad Laboral ISL. Cabe indicar que, _x000a_a la fecha nuestra entidad no posee Resolución por aplicación del artículo de 77 bis de la Comisión _x000a_de Medicina Preventiva e Invalidez Compin, dicho artículo 77 bis indica que “El trabajador afectado _x000a_por el rechazo de una licencia o de un reposo médico por parte de los organismos de los Servicios_x000a_de Salud, de las Instituciones de Salud Previsional o de las Mutualidades de Empleadores, basado _x000a_en que la afección invocada tiene o no tiene origen profesional, según el caso, deberá concurrir _x000a_ante el organismo de régimen previsional a que esté afiliado, que no sea el que rechazó la licencia _x000a_o el reposo médico, el cual estará obligado a cursarla de inmediato y a otorgar las prestaciones _x000a_médicas o pecuniarias que correspondan, sin perjuicio de los reclamos posteriores y reembolsos, _x000a_si procedieren, que establece este artículo”. _x000a_Visto lo anterior, indicamos a ud. que en caso que requiera mayor orientación respecto a lo _x000a_indicado puede acercarse a nuestra sucursal ISL ubicada en calle Ramírez 428, Iquique, de lunes _x000a_a viernes de 08:30 a 13:30 hrs. _x000a_Esperando haber dado respuesta a su reclamo, le invitamos a que frente a cualquier necesidad o _x000a_inquietud, visite nuestra página web www.isl.gob.cl, seleccionando la opción Informaciones y _x000a_Reclamos -OIRS- donde nos encontramos a disposición para atender su consulta, reclamo, _x000a_felicitación y/o sugerencia._x000a_Recordamos además que, ante cualquier reclamo, apelación, denuncia o disconformidad, Ud. _x000a_puede dirigirse a la Superintendencia de Seguridad Social www.suseso.cl._x000a__x000a_Sin otro particular, le saluda atentamente;"/>
    <s v="Finalizado con respuesta favorable"/>
    <s v="290187"/>
    <x v="0"/>
  </r>
  <r>
    <s v="327060"/>
    <s v="Reclamos"/>
    <s v=""/>
    <s v="Carola Reddersen Ferrada,Oscar Ayala Muñoz"/>
    <s v="02/09/2022 17:54:10"/>
    <x v="5"/>
    <s v="15/09/2022 09:57:38"/>
    <s v="Preparación y Entrega de Respuesta"/>
    <s v="0"/>
    <s v="12"/>
    <s v="Corridos"/>
    <s v="Carola Alejandra Reddersen Ferrada"/>
    <s v="Etapa 3 de 3"/>
    <s v="14/09/2022"/>
    <x v="7"/>
    <s v="15/09/2022"/>
    <s v="02/09/2022"/>
    <s v="13.127.274-K"/>
    <s v=""/>
    <s v="Karina Alejandra Correa Rojas"/>
    <s v="Mujer"/>
    <s v="Región de Ñuble"/>
    <s v="San Carlos"/>
    <s v="karina.correa@chileatiende.cl"/>
    <s v="933765902"/>
    <s v="13.127.274-K"/>
    <s v=""/>
    <s v="Karina Correa Rojas"/>
    <s v="Otro"/>
    <s v="Estimados:_x000a__x000a_Junto con saludar por este medio quiero manifestar mi reclamo y malestar por situación sufrida el 02/09, solicite un reingreso por secuelas de accidente laboral el cual fue acogido y se han iniciado las prestaciones médicas es por ello que hoy concurro a hora con especialista en Clinica Andes Salud, donde harán entrega de los resultados de exámenes y análisis de estos, pero al concurrir me acerco a recepción y la Srta. María Teresa Monsalve R. , Coordinadora  Unidad Paciente Institucional, me indica que se ha terminado el convenio con dicha entidad, situación que en ningún momento se me informo de manera escrita o verbal, con antelación a mi hora médica, departe de ISL , lo cual se acudió , ocupando tiempo y dinero en desplazarme. _x000a__x000a_La atención que como Organismo Administrador de la Ley de Accidente , ha sido muy precaria, con falta de empatía y respeto por los usuarios y pacientes que requieren de las atenciones, yo en lo personal quise hacer el levantamiento de esta información por la negligencia sufrida , lo cual me queda claro que puede estar ocurriendo a otras personas y que se entiende no manifiestan su molestia._x000a__x000a_Quedo entrever la poca gestión y coordinación que existe , entre los profesionales del ISL afectando directamente los tiempos que implican el traslado y el desgaste emocional que acompaña , todo este proceso porque si bien la patología asociada es física , todo accidente laboral conlleva una situación emocional y social._x000a__x000a_Por lo anteriormente expuesto reitero mi molestias y reclamo ante el ISL Ñuble,  por falta de gestión y responsabilidad en sus prestaciones. _x000a__x000a_Es cuanto puedo informar,"/>
    <s v="Correo Electrónico"/>
    <s v="karina.correa@chileatiende.cl"/>
    <s v=""/>
    <s v="933765902"/>
    <s v="CHILE"/>
    <s v="Entre 35 y 44"/>
    <s v="Universitaria completa"/>
    <s v="Prestaciones médicas: Tiempos de espera"/>
    <s v="Ley"/>
    <s v="Directo en el Organismo Administrador"/>
    <s v="No"/>
    <s v="Trabajador dependiente protegido"/>
    <s v="Trabajador dependiente protegido"/>
    <s v="Región de Ñuble"/>
    <s v="SI"/>
    <s v="correo enviado"/>
    <s v="respuesta enviada por correo"/>
    <s v="Finalizado con respuesta favorable"/>
    <s v="327060"/>
    <x v="0"/>
  </r>
  <r>
    <s v="290199"/>
    <s v="Reclamos"/>
    <s v=""/>
    <s v="Cesar Alfonso Palma Torres"/>
    <s v="31/03/2022 12:30:23"/>
    <x v="7"/>
    <s v="06/05/2022 11:16:48"/>
    <s v="Preparación y Entrega de Respuesta"/>
    <s v="0"/>
    <s v="36"/>
    <s v="Corridos"/>
    <s v="Cristian Chavez Liempi"/>
    <s v="Etapa 3 de 3"/>
    <s v="12/04/2022"/>
    <x v="6"/>
    <s v="06/05/2022"/>
    <s v="31/03/2022"/>
    <s v="7.960.636-7"/>
    <s v=""/>
    <s v="HELEN STEGMAIER BRAVO"/>
    <s v="Mujer"/>
    <s v="Región de La Araucanía"/>
    <s v="Temuco"/>
    <s v="helen.stegmaier@redsalud.gov.cl"/>
    <s v="56998182115"/>
    <s v="7.960.636-7"/>
    <s v=""/>
    <s v="HELEN STEGMAIER BRAVO"/>
    <s v="Canal web"/>
    <s v="Tuve accidente de trayecto directo entre mi casa habitación y mi lugar de trabajo, el día 04 de Marzo 2022, notificado mediante formulario DIAT el mismo día a ISL, con atención medica en HCUM. El día viernes 25 de Marzo, llego por correo a domicilio resolución de calificación N°1475088, indicando que mi accidente había sido resuelto como de origen común, con antecedentes parciales, en la misma carta, se adjunta anexo N°3 informe de accidente calificado como común, señalando que el día 08 de Marzo 2022, se me habían solicitado antecedentes necesarios, para establecer un vínculo entre el evento denunciado y el trabajo. Dicha solicitud no fue informada a mi persona, no tengo registro de esta solicitud. _x000a_En los antecedentes que se requieren según anexo N°3: Datos de atención médica, que deberían ser solicitados a su prestador médico y no ser necesarios presentar nuevamente por el trabajador, toda vez que SUSESO establece que los OAL que cuentan con prestadores en convenio, deben tener acceso a dicha información, Croquis, registro asistencia y/o declaración de testigos, aun cuando existen jurisprudencias varias que establecen que la solo declaración de la víctima puede ser usada para la calificación, no correspondiente solicitar todos estos antecedentes de forma obligatoria a los trabajadores. _x000a_Por ultimo señalar, que el requerimiento de antecedentes complementarios, se envió desde ISL a la unidad de prevencion, del lugar donde trabajo (HHHA), siendo respondido el mismo día por esta Unidad, informando a ISL que formulario anexo N°1 de ISL, debe ser canalizado de manera directa con el trabajador, pues no corresponde que sea enviado de manera directa a empleador, ya que este no cuenta con los antecedentes personales que solicitan tales como croquis del accidente o la declaración de testigos. Además, solicitó no considerar en el plazo de 5 días, el correo enviado anteriormente y resolver en virtud a la fecha, que efectivamente sea notificado al trabajador como corresponde. Lo anterior, no fue realizado a pesar de estar en conocimiento de la información enviada por mi empleador.  No existió aviso o contacto telefónico para informar el cese de prestaciones medicas, SOLO el envío de antecedentes a mi domicilio en el que se adjunto RECA e informe de fundamentos, no enviaron el registro de atención y prestación medicas, incumplimiento lo estipulado por SUSESO."/>
    <s v="Correo Electrónico"/>
    <s v="helen.stegmaier@redsalud.gov.cl"/>
    <s v=""/>
    <s v="56998182115"/>
    <s v="CHILE"/>
    <s v="Entre 35 y 44"/>
    <s v="Universitaria completa"/>
    <s v="Calificación de accidentes y enfermedades profesionales"/>
    <s v="Ley"/>
    <s v="Directo en el Organismo Administrador"/>
    <s v="Si"/>
    <s v="Trabajador dependiente protegido"/>
    <s v="Trabajador dependiente protegido"/>
    <s v="Región de La Araucanía"/>
    <s v="NO"/>
    <s v="Con fecha 07-04-2022, se remite reclamo a unidad correspondiente_x000a_Con fecha 27-04-2022, se remite respuesta para VB° a DR_x000a_Con fecha 06-05-2022, se remite respuesta a Usuario vía correo electrónico _x000a__x000a_Se adjuntan gestiones."/>
    <s v="Estimada_x000a_HELEN STEGMAIER BRAVO_x000a_Presente_x000a_Junto con saludar, a través del presente se da respuesta a su consulta N° 290199 ingresado mediante nuestro_x000a_formulario OIRS, referido a Prestaciones Médicas y Calificación de Accidente._x000a_Este Instituto ha revisado su requerimiento, siendo posible informar mediante el revisado el reclamo interpuesto, y_x000a_contrastado con antecedentes que se disponen en sistema se puede responder lo siguiente:_x000a_1. Accidente de Trayecto ingresado en nuestro sistema el 04 de marzo de 2022 bajo siniestro N° 1006950._x000a_2. El 16 de marzo de 2022 ISL emite Resolución de Calificación (en adelante RECA) que resuelve siniestro_x000a_denunciado como de trayecto y calificado como de Origen Común._x000a_3. El día 22 de marzo este Instituto remitió Resolución de Calificación señalada en punto 2 vía Correos de Chile a_x000a_vuestra dirección particular._x000a_4. Se remite Fundamento de Calificación con detalle y explicitando qué Diagnóstico es desconocido._x000a_5. Con fecha 04 de marzo de 2022 se subieron y respaldaron Declaración de Víctima, Denuncia de Accidente del_x000a_Trabajo, Formulario de Advertencia, entre otros a nuestros Registros ISL._x000a_6. Con fecha 4 de abril de 2022 se sube a sistema Datos de Atención de Urgencia de atención en Clínica Mayor_x000a_Temuco._x000a_7. En relación a solicitud de antecedentes de fecha 08 de Marzo de 2022 ésta fue remitida a Unidad de Prevención_x000a_de vuestro Empleador, dado que existe denuncia patrocinada desde dicha Unidad; y según el Procedimiento para_x000a_Calificación de Origen de Accidentes del Trabajo, generado por nuestro Instituto, y aprobado mediante Res Exenta_x000a_N° 61 del 05 de Abril de 2017; y actualmente publicado en nuestra página institucional; en su Título 6 Descripción_x000a_del Procedimiento Calificación de Denuncias de Accidente de Trabajo o de Trayecto , punto 6.1, Recepción de_x000a_Denuncia, ellos debe ser solicitado a denunciante._x000a_Sumado a lo anterior y en mismo punto de Procedimiento, específicamente para accidentes de trayecto, se expone_x000a_que a falta de antecedentes se debe entregar Anexo 1 y Anexo 1.a del FUMP, informando plazos y detalles que se_x000a_copian a continuación:_x000a_8. En relación a requerimiento de antecedentes clínicos a denunciante señalar que ello procede cuando las_x000a_atenciones hayan sido brindadas por una institución de salud que no se encuentre en convenio con ISL; sin_x000a_embargo, y según lo copiado con antelación, demás antecedentes sí deben ser requeridos al denunciante._x000a_9. En relación a que sólo bastaría la declaración del afectado para evaluar un caso, y en consecuencia que esto_x000a_permitiría formarse la convicción de la ocurrencia del siniestro; ello es efectivo siempre y cuando la misma se_x000a_genere, a juicio de calificador, debidamente circunstanciada y ponderada con otros antecedentes concordantes_x000a_(Circular N° 3221)._x000a_10. En relación a no aviso previo de cese de atenciones, es menester señalar que, este Organismo Administrador_x000a_ha definido en Procedimiento citado con anterioridad en este mismo texto que una vez gestionada la Resolución de_x000a_6/5/22,"/>
    <s v="Finalizado con respuesta favorable"/>
    <s v="290199"/>
    <x v="0"/>
  </r>
  <r>
    <s v="325020"/>
    <s v="Reclamos"/>
    <s v=""/>
    <s v="Enrique Carrasco B"/>
    <s v="01/08/2022 02:30:59"/>
    <x v="2"/>
    <s v="05/08/2022 10:46:37"/>
    <s v="Preparación y Entrega de Respuesta"/>
    <s v="0"/>
    <s v="4"/>
    <s v="Corridos"/>
    <s v="Jose Luis Rojas Peralta"/>
    <s v="Etapa 3 de 3"/>
    <s v="13/08/2022"/>
    <x v="2"/>
    <s v="05/08/2022"/>
    <s v="01/08/2022"/>
    <s v="16.257.648-8"/>
    <s v=""/>
    <s v="Josselyn bertrin cuevas"/>
    <s v="Mujer"/>
    <s v="Región Metropolitana de Santiago"/>
    <s v="San Joaquín"/>
    <s v=""/>
    <s v="963470217"/>
    <s v="16.257.648-8"/>
    <s v=""/>
    <s v="Josselyn bertrib cuevas"/>
    <s v="Canal web"/>
    <s v="Licencia medica 3-71313666 con fecha 15 de julio 2022 fue autorizada a pago y a la fecha subsidio no ha sido cancelado."/>
    <s v="Via Teléfonica"/>
    <s v=""/>
    <s v=""/>
    <s v="963470217"/>
    <s v="CHINA"/>
    <s v="Entre 35 y 44"/>
    <s v="Media técnica incompleta"/>
    <s v="Prestaciones económicas: Tiempo de otorgamiento de subsidios"/>
    <s v="Extra Ley"/>
    <s v="Directo en el Organismo Administrador"/>
    <s v="No"/>
    <s v="Trabajador no protegido"/>
    <s v="Trabajador no protegido"/>
    <s v="Región Metropolitana de Santiago"/>
    <s v="NO"/>
    <s v="Respuesta enviada por CRM al correo jbertrib@gmail.com"/>
    <s v=""/>
    <s v="Finalizado con respuesta favorable"/>
    <s v="325020"/>
    <x v="2"/>
  </r>
  <r>
    <s v="290200"/>
    <s v="Reclamos"/>
    <s v=""/>
    <s v="Enrique Carrasco B"/>
    <s v="31/03/2022 13:07:13"/>
    <x v="7"/>
    <s v="11/04/2022 13:00:54"/>
    <s v="Preparación y Entrega de Respuesta"/>
    <s v="0"/>
    <s v="11"/>
    <s v="Corridos"/>
    <s v="Jose Luis Rojas Peralta"/>
    <s v="Etapa 3 de 3"/>
    <s v="12/04/2022"/>
    <x v="3"/>
    <s v="11/04/2022"/>
    <s v="31/03/2022"/>
    <s v="13.775.161-5"/>
    <s v=""/>
    <s v="HUERTA NUÑEZ"/>
    <s v="Mujer"/>
    <s v="Región Metropolitana de Santiago"/>
    <s v="Paine"/>
    <s v="rhuerta.altazol@gmail.com"/>
    <s v="961763910"/>
    <s v="13.775.161-5"/>
    <s v=""/>
    <s v="HUERTA NUÑEZ"/>
    <s v="Canal web"/>
    <s v="SOLICITUD DE PAGO DE LICENCIAS MEDICAS, HAY TRES A CUATRO LICENCIAS DESDE EL MES DE ENERO,  QUE NO HE RECIBIDO PAGO , QUISIERA SABER PORQUE TANTA DEMORA Y SOLICITO FECHA PROXIMA DE PAGO DE LICENCIAS , SOY UNA PACIENTE DEPENDIENTE DE MEDICAMENTOS , VIVO SOLA Y NO PERSIBO OTROS INGRESOS. ATENTAMENTE Y ESPERANDO PRONTA RESPUESTA."/>
    <s v="Correo Electrónico"/>
    <s v="rhuerta.altazol@gmail.com"/>
    <s v=""/>
    <s v="961763910"/>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rhuerta.altazol@gmail"/>
    <s v=""/>
    <s v="Finalizado con respuesta favorable"/>
    <s v="290200"/>
    <x v="0"/>
  </r>
  <r>
    <s v="329113"/>
    <s v="Reclamos"/>
    <s v=""/>
    <s v="Enrique Carrasco B"/>
    <s v="07/10/2022 12:17:20"/>
    <x v="4"/>
    <s v="17/10/2022 16:30:27"/>
    <s v="Preparación y Entrega de Respuesta"/>
    <s v="0"/>
    <s v="10"/>
    <s v="Corridos"/>
    <s v="Jose Luis Rojas Peralta"/>
    <s v="Etapa 3 de 3"/>
    <s v="19/10/2022"/>
    <x v="8"/>
    <s v="17/10/2022"/>
    <s v="07/10/2022"/>
    <s v="25.253.344-3"/>
    <s v=""/>
    <s v="ANA QUIÑONES"/>
    <s v="Mujer"/>
    <s v="Región Metropolitana de Santiago"/>
    <s v="Puente Alto"/>
    <s v="anacatalina.quinones@redasalud.gob.cl"/>
    <s v="2265330"/>
    <s v=""/>
    <s v="141908170"/>
    <s v="ROLDÁN CONTRERAS ANA MARÍA"/>
    <s v="Canal web"/>
    <s v="derivo a la paciente 6/10/22 ROLDÁN CONTRERAS ANA MARÍA rut 141908170 desde la UST hospital el peral porque mientras realizaba rutina de baño presenta dolor intenso a nivel lumbar con imposibilidad para la deambulacion, evaluan a la paciente indican tratamiento y no emiten licencia medica, reiterados casos donde repetitivamente se repite esta conducta lo que obliga al funcionario a volver a sus labores y consultar nuevamente a medico UST para que se emita la respectiva licencia"/>
    <s v="Correo Electrónico"/>
    <s v="anacatalina.quinones@redasalud.gob.cl"/>
    <s v=""/>
    <s v="2265330"/>
    <s v="CHILE"/>
    <s v="Entre 35 y 44"/>
    <s v="Universitaria completa"/>
    <s v="Prestaciones médicas: Atención de urgencia"/>
    <s v="Ley"/>
    <s v="Directo en el Organismo Administrador"/>
    <s v="No"/>
    <s v="Trabajador dependiente protegido"/>
    <s v="Trabajador dependiente protegido"/>
    <s v="Región Metropolitana de Santiago"/>
    <s v="NO"/>
    <s v="Respuesta enviada por CRM al correo anacatalina.quinones@redsalud.gob.cl"/>
    <s v=""/>
    <s v="Finalizado con respuesta favorable"/>
    <s v="329113"/>
    <x v="0"/>
  </r>
  <r>
    <s v="312729"/>
    <s v="Reclamos"/>
    <s v=""/>
    <s v="Carola Reddersen Ferrada,Oscar Ayala Muñoz"/>
    <s v="17/06/2022 14:33:12"/>
    <x v="8"/>
    <s v="06/07/2022 16:53:57"/>
    <s v="Preparación y Entrega de Respuesta"/>
    <s v="0"/>
    <s v="19"/>
    <s v="Corridos"/>
    <s v="Carola Alejandra Reddersen Ferrada"/>
    <s v="Etapa 3 de 3"/>
    <s v="29/06/2022"/>
    <x v="1"/>
    <s v="06/07/2022"/>
    <s v="17/06/2022"/>
    <s v=""/>
    <s v="520878810"/>
    <s v="fernando domingo valdes bastias"/>
    <s v="Hombre"/>
    <s v="Región de Ñuble"/>
    <s v="Chillán"/>
    <s v="pato_valdes@live.cl"/>
    <s v="974354153"/>
    <s v=""/>
    <s v="528878810"/>
    <s v="fernando domingo valdes bastias"/>
    <s v="Canal web"/>
    <s v="Chillan,17 junio De 2022_x000a__x000a_Señor (a):_x000a_ Jefe División Operaciones Instituto De Seguridad Laboral.   _x000a_Presente_x000a__x000a_     _x0009_ Hoy, con fecha de 17 junio de 2022, he recibido una carta de su oficina o estamento, donde se me está cobrando   la cantidad de $ 4.133.754 por una Indemnización global, debo señalar que desconocía por completo lo antes mencionado y destacar que no realice algún cobro al respecto para mi beneficio. -_x000a_ Me parece muy extraño e inaudito que se esté recaudando un monto del cual ignoraba que existía, por lo tanto, dejo en claro nuevamente no fue percibido._x000a_ Esto es un daño a mi estado psicológico y mental puesto que desde el accidente laboral ha ido aumentando y con esta información me a desbastado y alterado mi sistema nervioso, además de mis dolores físicos por mi accidente que yo sufro constantemente y de por vida. _x000a_    Yo apele a la resolución ante la superintendencia de Seguridad Social de la rebaja del 35%, por lo tanto, la Superintendencia de Seguridad Social reestableció el 40% como pensión de invalidez._x000a_   En la actualidad, yo estoy sin trabajo, hace cerca de un año me finiquitaron, dado que por mi incapacidad física y mental no estaba en condiciones de cumplir mi trabajo en forma normal._x000a_   De echo he concurrido varias veces a la sucursal de la I.S.L. de Chillan para que evalúen mi caso, dado que mis dolores han aumentado, ya tengo mas 62 años y tengo una fractura en mi pie derecho, mas la perdida de 2 dedos del pie derecho y la luxacion del brazo derecho._x000a_     ATTE. S.S.S  _x000a_                     DOMINGO FERNANDO VALDES BASTIAS."/>
    <s v="Correo Electrónico"/>
    <s v="pato_valdes@live.cl"/>
    <s v=""/>
    <s v="974354153"/>
    <s v="CHILE"/>
    <s v="Entre 55 y 64"/>
    <s v="Universitaria incompleta"/>
    <s v="Prestaciones económicas: Cáculo de pensiones"/>
    <s v="Ley"/>
    <s v="Directo en el Organismo Administrador"/>
    <s v="No"/>
    <s v="Pensionado"/>
    <s v="Pensionado"/>
    <s v="Región de Ñuble"/>
    <s v="NO"/>
    <s v="se adjunta respuesta"/>
    <s v="enviada"/>
    <s v="Finalizado con respuesta favorable"/>
    <s v="312729"/>
    <x v="0"/>
  </r>
  <r>
    <s v="325017"/>
    <s v="Reclamos"/>
    <s v=""/>
    <s v="Laura Rojas Cerda"/>
    <s v="29/07/2022 21:22:31"/>
    <x v="1"/>
    <s v="16/08/2022 15:15:04"/>
    <s v="Preparación y Entrega de Respuesta"/>
    <s v="0"/>
    <s v="17"/>
    <s v="Corridos"/>
    <s v="Laura Gabriela Rojas Cerda"/>
    <s v="Etapa 3 de 3"/>
    <s v="10/08/2022"/>
    <x v="2"/>
    <s v="16/08/2022"/>
    <s v="29/07/2022"/>
    <s v="6.358.055-4"/>
    <s v=""/>
    <s v="Nelita  Utreras Henriquez"/>
    <s v="Mujer"/>
    <s v="Región de Valparaíso"/>
    <s v="Quilpué"/>
    <s v="nutreras@hotmail.es"/>
    <s v="995475379"/>
    <s v="6.358.055-4"/>
    <s v=""/>
    <s v="Nelita  Utreras Henriquez"/>
    <s v="Otro"/>
    <s v="Necesito hacer un reclamo al hospital Gustavo Fricke, soy paciente renal hace 15 años . estoy en dialisis en centro renal Sermedial viña.Tengo un hematocrito de 23 , soy dependiente de Epo. Y el hospital no me manda"/>
    <s v="Correo Electrónico"/>
    <s v="nutreras@hotmail.es"/>
    <s v=""/>
    <s v="995475379"/>
    <s v="CHILE"/>
    <s v="Más de 65"/>
    <s v="Media completa"/>
    <s v="Prestaciones médicas: Tiempos de espera"/>
    <s v="Extra Ley"/>
    <s v="Directo en el Organismo Administrador"/>
    <s v="Si"/>
    <s v="Trabajador no protegido"/>
    <s v="Trabajador no protegido"/>
    <s v="Región de Valparaíso"/>
    <s v="NO"/>
    <s v="Se revisa sistema de afiliación"/>
    <s v="ID DE RECLAMO: 325017_x000a_FECHA RESPUESTA: 16-08-2022_x000a__x000a_Estimada_x000a_Sra. Nelita Utreras Henríquez_x000a_Presente_x000a_Junto con saludar, a través del presente se da respuesta a su reclamo N° 325017 ingresado mediante nuestro formulario OIRS, referido a que en calidad de usuaria del Hospital Gustavo Fricke informa que padece de múltiples patologías las cuales no han sido atendidas ni resueltas por el Hospital._x000a_Este Instituto ha revisado su requerimiento, siendo posible informar que, al revisar su RUT en nuestro sistema, usted no se encuentra afiliada al Instituto de Seguridad Laboral._x000a_Visto lo anterior, informamos a usted que ingreso su Reclamo en la OIRS equivocada, ya que nosotros administramos el Seguro Contra Accidentes y Enfermedades Profesional, pero de igual forma se ingresó el Reclamo en la OIRS del Hospital Gustavo Fricke la cual tiene el siguiente número de seguimiento 1818006.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5017"/>
    <x v="2"/>
  </r>
  <r>
    <s v="322997"/>
    <s v="Reclamos"/>
    <s v=""/>
    <s v="Enrique Carrasco B"/>
    <s v="23/06/2022 22:49:27"/>
    <x v="8"/>
    <s v="19/07/2022 13:17:43"/>
    <s v="Preparación y Entrega de Respuesta"/>
    <s v="0"/>
    <s v="25"/>
    <s v="Corridos"/>
    <s v="Jose Luis Rojas Peralta"/>
    <s v="Etapa 3 de 3"/>
    <s v="05/07/2022"/>
    <x v="1"/>
    <s v="19/07/2022"/>
    <s v="23/06/2022"/>
    <s v="6.786.973-7"/>
    <s v=""/>
    <s v="Alina Trujillo"/>
    <s v="Mujer"/>
    <s v="Región Metropolitana de Santiago"/>
    <s v="Las Condes"/>
    <s v="alinatrujillolamas@yahoo.com"/>
    <s v="998405260"/>
    <s v="6.786.973-7"/>
    <s v=""/>
    <s v="Alina Trujillo"/>
    <s v="Canal web"/>
    <s v="Reenvío la respuesta recibida desde el ISL con fecha 3 de septiembre de 2021al caso 171650 presentado, pero aún no recibo la respuesta definitiva a mi planteamiento. Al consultar por el caso a través de la página web aparece como respondido lo que no es efectivo. _x000a_Estimada Sra. Alina Trujillo, Junto con saludar, informamos que hemos dado lectura a su consulta OIRS n°171650, referente a capacitación sobre uso de extintores. En primer lugar, quisiéramos extender nuestras disculpas por la confusión, y los inconvenientes que esto pudiera haberle causado. Definitivamente consideramos, como usted, un tema relevante el aclarar los criterios respecto a el uso de extintores en referencia al Decreto Supremo 44 del Ministerio de Economía, Fomento y Turismo. El caso se ha escalado al departamento de prevención de Nivel Central, quienes indagarán y evaluarán en profundidad los antecedentes expuestos por usted, con el fin de poder establecer un lineamiento institucional sobre el tema. Una vez tengamos respuesta desde mencionado departamento, como dirección regional nos contactaremos con usted para informar las actualizaciones que se tengan al respecto. Agradecemos el tiempo y molestia que se ha tomado para hacernos saber respecto a este asunto. Saluda atentamente, INSTITUTO DE SEGURIDAD LABORAL."/>
    <s v="Correo Electrónico"/>
    <s v="alinatrujillolamas@yahoo.com"/>
    <s v=""/>
    <s v="998405260"/>
    <s v="CHILE"/>
    <s v="Más de 65"/>
    <s v="Postgrado"/>
    <s v="Prestaciones preventivas"/>
    <s v="Ley"/>
    <s v="Directo en el Organismo Administrador"/>
    <s v="Si"/>
    <s v="otro"/>
    <s v="Empresa adherente o afiliada"/>
    <s v="Región Metropolitana de Santiago"/>
    <s v="NO"/>
    <s v="Respuesta enviada por CRM al correo alinatrujillolamas@yahoo.com"/>
    <s v=""/>
    <s v="Finalizado con respuesta favorable"/>
    <s v="322997"/>
    <x v="0"/>
  </r>
  <r>
    <s v="312762"/>
    <s v="Reclamos"/>
    <s v=""/>
    <s v="Margarita Meneses"/>
    <s v="18/06/2022 17:47:06"/>
    <x v="8"/>
    <s v="23/06/2022 15:37:03"/>
    <s v="Preparación y Entrega de Respuesta"/>
    <s v="0"/>
    <s v="4"/>
    <s v="Corridos"/>
    <s v="Marcela Katlyn Maureira Santander"/>
    <s v="Etapa 3 de 3"/>
    <s v="30/06/2022"/>
    <x v="5"/>
    <s v="23/06/2022"/>
    <s v="18/06/2022"/>
    <s v="12.099.721-1"/>
    <s v=""/>
    <s v="Soledad Luttino ROJAS"/>
    <s v="Mujer"/>
    <s v="Región de Antofagasta"/>
    <s v="Antofagasta"/>
    <s v="sluttino2021@gmail.com"/>
    <s v="996738746"/>
    <s v="12.099.721-1"/>
    <s v=""/>
    <s v="Soledad Luttino R"/>
    <s v="Canal web"/>
    <s v="QUE HABIENDO DENUNCIADO A ESTE SERVICIO LA MALVERSACION DE FONDOS QUE ESTA HACENDO FUNCIONARIOS DEL SERVICIO AL CONTRATAR A RODRIGO MUÑIZ QUIEN PRESTA SERVICIOS COMO ABOGADO EN MUTUAL EN PARALELO INVENTAN DNEUNCIAS FALSAS AN TE TIRBUNALES LAS QUE LUEGO SON ARREGLADAS A LO AMIGO CON EL EMPLEADOR MUTUAL AL QUE PETENECE MUÑIZ, ES QUE VENGO A HACER RECLAMO Y SOLICITAR FORMA Y MEDIO DE DENUNCIAR A MUÑIZ Y LA RED DE CORRUPCION DEL ISL  TODA VEZ QUE ESTÁ ACREDITADO QUE EN SU CALIDA DE FUNCIOANRIO DEL PRESTADOR UA RESOLUCIONES FALSAS."/>
    <s v="Correo Electrónico"/>
    <s v="sluttino2021@gmail.com"/>
    <s v=""/>
    <s v="996738746"/>
    <s v=""/>
    <s v=""/>
    <s v=""/>
    <s v="Otros"/>
    <s v="Extra Ley"/>
    <s v="Otro"/>
    <s v="No"/>
    <s v="otro"/>
    <s v="otro"/>
    <s v="Región de Antofagasta"/>
    <s v="NO"/>
    <s v="Se recibe de parte de Directora Regional, respuesta para usuaria"/>
    <s v="Se adjunta Oficio de respuesta "/>
    <s v="Finalizado con respuesta favorable"/>
    <s v="312762"/>
    <x v="2"/>
  </r>
  <r>
    <s v="290245"/>
    <s v="Reclamos"/>
    <s v=""/>
    <s v="Cesar Alfonso Palma Torres"/>
    <s v="01/04/2022 13:57:48"/>
    <x v="3"/>
    <s v="13/04/2022 13:33:20"/>
    <s v="Preparación y Entrega de Respuesta"/>
    <s v="0"/>
    <s v="12"/>
    <s v="Corridos"/>
    <s v="Cristian Chavez Liempi"/>
    <s v="Etapa 3 de 3"/>
    <s v="13/04/2022"/>
    <x v="3"/>
    <s v="13/04/2022"/>
    <s v="01/04/2022"/>
    <s v="12.667.110-5"/>
    <s v=""/>
    <s v="NIRA MONSALVE MARTINEZ"/>
    <s v="Mujer"/>
    <s v="Región de La Araucanía"/>
    <s v="Temuco"/>
    <s v="niramonsalve@gmail.com"/>
    <s v="981229701"/>
    <s v="12.667.110-5"/>
    <s v=""/>
    <s v="NIRA MONSALVE MARTINEZ"/>
    <s v="Canal web"/>
    <s v="REALICE DIEP CON FECHA 05-08-2020, DICHA DENUNCIA FUE CALIFICADA POR ISL EL 10.10.2020 (MAS DE 30 DIAS) COMO ENF. COMUN. POSTERIORMENTE APELE DE MANERA PERSONAL A SUSESO, Y EL 30.01.2021 SE PRONUNCIO DICHA INSTITUCION SEÑALANDO QUE MI ENFERMEDAD, CORRESPONDIA A ENF. PROFESIONAL. &quot;Resolución de Calificación de fecha 10 de octubre de 2020 calificó como de origen común la patología presentada con diagnóstico de &quot;Epicondilitis lateral de codo derecho&quot;, y que atribuye a la actividad laboral que desempeña asociado a mayor demanda asistencial debido a pandemia.&quot;. POSTERIORMENTE DE ACUERDO A INDICACION QUE ME HABIA DADO EL DR. EN HCUM, ME SEÑALO QUE SI SE RECALIFICABA COMO LABORAL Y NECESITABA PRESTACIONES MEDICAS, DEBIA IR A PREVENCION DEL HOSPITAL, PARA SOLCITAR REINGRESO, ASISTI A DICHA UNIDAD, QUIENES GESTIONARON EL JUEVES 06 DE ENERO, POSTERIOR A DICHA FECHA, NO ME CONTACTABAN Y DEMORARON MUCHO EN DAR RESPUESTA, PREVENCION DEL HHHA ENVIO MI SOLICITUD Y ENVIO 5 CORREOS ELECTRONICOS INSISTIENDO, A LOS CUALES PRIMERO CON FECHA 11 DE ENERO SE RESPONDIO INDICANDO, QUE NO SE AUTORIZABA YA QUE ESTABA CALIFICADA COMO COMUN, POSTERIORMENTE HHHA INSISTIO QUE HABIA SIDO RECALIFICADA POR SUSESO Y ERA LABORAL, EL 27 DE ENERO NUEVAMENTE SE RESPONDE QUE EL SINIESTRO ES CALIFICADO COMUN Y QUE NO CORRESPONDE REINGRESAR POR MOLESTIAS, QUE PARA REINGRESAR DEBO PRESENTAR UNA SOLICITUD FORMAL, EL MISMO DIA NUEVAMENTE RESPONDE PREVENCION DEL HHHA, INDICANDO QUE CON FECHA 6 DE ENERO SE SOLICITO FORMALMENTE, CON FORMULARIO REINGRESO, LA SOLICITUD QUE ANTECEDE, PRESENTANDO MI RECLAMO YA QUE ESTE PROCESO DEBERIA SER SENSILLO Y FACIL PARA EL TRABAJADOR AFECTADO, SOLICITANDO SOLO LOS ANTECEDENTES QUE CORRESPONDIENTES Y NO &quot;TRAMITANDO&quot; A LOS FUNCIONARIOS, ADEMAS DICHO RESPALDO, EVIDENCIA QUE ISL NO TENIA CLARIDAD DE LOS DIEP Y MUCHO MENOS TENIA CLARIDAD DE LA RECALIFICACION, LO QUE ME PARECE INSOLITO. EL MISMO DIA, POSTERIOR A ESE CORREO, INFORMARON QUE SE CONTACTARIAN CONMIGO PARA COORDINAR MI ATENCION. ME PARECE UN EXCESO INNECESARIO, TODO EL TRAMITE Y TIEMPO PARA QUE ME PUDIERAN COORDINAR Y DAR LAS PRESTACIONES QUE CORRESPONDE EN TOTAL DEMORARON COMO 3 SEMANAS EN RESPONDER EL REINGRESO, DESPUES QUE LO AUTORIZARON ME AGENDARON HORA PARA MEDICO EN APROXIMADAMENTE 1 SEMANA, EL DR. ME DEJO INDICACION DE KINESIOLOGIA, LA QUE DEMORO APROXAMENTE 1 MES EN COMENZAR. LA SEMANA  DEL 18 DE  AL 24 DE MARZO, EL KINESIOLOGO QUE ME ATIENDE EN HCUM, ESTUVO CON LM POR COVID, POR LO QUE TENIAN QUE REAGENDARME MIS SESIONES, EL 25 DE MARZO ENVIE UN WATSAP AL NUMERO DE ISL HCUM PIDIENDO REAGENDAR HORAS DE KINE Y HORA MEDICO DR. GUZMAN, SIN RECIBIR RESPUESTA, NI ACUSO DE RECIBO, EL 29 VOLVI A ENVIAR MENSAJE SOLICITANDO SE COORDINE ANTES DEL 05 DE ABRIL, PORQUE HASTA ESE DIA ESTOY CON L.M, NUEVAMENTE SIN RECIBIR RESPUESTA, NI ACUSO DE RECIBO, EL 29 ME CONTACTE CON KINESIOLOGO Y FUE PERSONALMENTE A PREGUNTAR Y ME AGENDARON COMO CORRESPONDE. SOLICITO RESPUESTA."/>
    <s v="Correo Electrónico"/>
    <s v="niramonsalve@gmail.com"/>
    <s v=""/>
    <s v="981229701"/>
    <s v="CHILE"/>
    <s v="Entre 45 y 54"/>
    <s v="Media técnica completa"/>
    <s v="Calificación de accidentes y enfermedades profesionales"/>
    <s v="Ley"/>
    <s v="Directo en el Organismo Administrador"/>
    <s v="Si"/>
    <s v="Trabajador dependiente protegido"/>
    <s v="Trabajador dependiente protegido"/>
    <s v="Región de La Araucanía"/>
    <s v="NO"/>
    <s v="Con fecha 13-04-2022, se da respuesta a usuario vía correo electrónico. "/>
    <s v="Estimada_x000a_NIRA MONSALVE MARTINEZ_x000a_Presente_x000a_Junto con saludar, a través del presente se da respuesta a su reclamo N° 290245 ingresado mediante nuestro_x000a_formulario OIRS, referido a gestión de calificación de siniestro y atenciones clínicas._x000a_Este Instituto ha revisado su requerimiento, siendo posible informar mediante el presente lo siguiente:_x000a_1. En relación a que, de acuerdo a indicación que me había dado el Dr. en HCUM, me señalo que si se_x000a_recalificaba como laboral y necesitaba prestaciones médicas, debía ir a prevención del hospital, para solicitar_x000a_reingreso, asistí a dicha unidad, quienes gestionaron el jueves 06 de enero, posterior a dicha fecha, no me_x000a_contactaban y demoraron mucho en dar respuesta, prevención del HHHA envió mi solicitud y envió 5 correos_x000a_electrónicos insistiendo, a los cuales primero con fecha 11 de enero se respondió indicando, que no se_x000a_autorizaba ya que estaba calificada como común, posteriormente HHHA insistió que había sido recalificada_x000a_por SUSESO y era laboral, el 27 de enero nuevamente se responde que el siniestro es calificado común y que_x000a_no corresponde reingresar por molestias, que para reingresar debo presentar una solicitud formal, el mismo_x000a_día nuevamente responde prevención del HHHA, indicando que con fecha 6 de enero se solicitó formalmente,_x000a_con formulario reingreso, la solicitud que antecede, presentando mi reclamo ya que este proceso debería ser_x000a_sencillo y fácil para el trabajador afectado, solicitando solo los antecedentes que correspondientes y no_x000a_&quot;tramitando&quot; a los funcionarios, además dicho respaldo, evidencia que ISL no tenía claridad de los DIEP y_x000a_mucho menos tenia claridad de la recalificación, lo que me parece insólito._x000a_· Cabe señalar que, entre las denuncias ingresadas por Ud. a este Organismo Administrador, las 2 últimas son por_x000a_posible Enfermedad Profesional, las cuales se detallan a continuación:_x000a_Ø Siniestro 800376: Calificado de origen común por ISL, con apelación vuestra acogida por la SUSESO._x000a_Ø Siniestro 851417: Calificación de origen común por ISL, ratificada por Dictamen SUSESO._x000a_Expresado lo anterior, señalar que equipo de ingreso de denuncias de back office ISL tomó el caso para reingreso,_x000a_pero por un caso común y además como nueva denuncia._x000a_Dicho lo anterior, es dable señalar que ISL rechazó solicitud de ingreso porque la denuncia por la cual se realizó la_x000a_misma, siniestro 851417, ya había sido calificada de origen común por ISL, y ratificada por SUSESO._x000a_Posteriormente se solicita a Back Office el día 14/01/2022 que gestione Reingreso a través de FUMP, para siniestro_x000a_800376. El que estaba con cese de atenciones por alta médica._x000a_El día 28/01/2022, se ejecuta autorización de reingreso por siniestro 800376; se notifica de control con traumatólogo_x000a_el 31-01-2022 a las 13:40 en Clínica Mayor; y se le remite un correo con esta información para respaldos._x000a_2. En relación a que el mismo día, posterior a ese correo, informaron que se contactarían conmigo para_x000a_coordinar mi atención. me parece un exceso innec"/>
    <s v="Finalizado con respuesta desfavorable"/>
    <s v="290245"/>
    <x v="0"/>
  </r>
  <r>
    <s v="290246"/>
    <s v="Reclamos"/>
    <s v=""/>
    <s v="Cesar Alfonso Palma Torres"/>
    <s v="01/04/2022 14:17:19"/>
    <x v="3"/>
    <s v="14/04/2022 16:57:10"/>
    <s v="Preparación y Entrega de Respuesta"/>
    <s v="0"/>
    <s v="13"/>
    <s v="Corridos"/>
    <s v="Cristian Chavez Liempi"/>
    <s v="Etapa 3 de 3"/>
    <s v="13/04/2022"/>
    <x v="3"/>
    <s v="14/04/2022"/>
    <s v="01/04/2022"/>
    <s v="12.667.110-5"/>
    <s v=""/>
    <s v="MONSALVE MARTINEZ NIRA"/>
    <s v="Mujer"/>
    <s v="Región de La Araucanía"/>
    <s v="Temuco"/>
    <s v="nira.monsalve@gmail.com"/>
    <s v="981229701"/>
    <s v="12.667.110-5"/>
    <s v=""/>
    <s v="MONSALVE MARTINEZ NIRA"/>
    <s v="Canal web"/>
    <s v="EL DIA 16.02.2022 FUI DERIVADA A EXAMEN EN MEDIFIS TEMUCO, POR SEGUIMIENTO PARA TEST DE LIDOCAINA, POR ENF. PROFESIONAL RECALIFICADA POR SUSESO COMO LABORAL. MI CITACION ERA A LAS 11.00 DE LA MAÑANA, POR LO CUAL Y PARA NO AFECTAR A MI SERVICIO, YA QUE LA DEMANDA DE ATENCION POR COVID ES MUY ALTA, DECIDI PEDIR MEDIO DIA ADMINISTRATIVO, CONSIDERANDO LOS TIEMPOS DE EJECUCION, SIN EMBARGO RECIEN ME ATENDIERON E INGRESE A LA ATENCION SIENDO LAS 13.15 HRS DEL MISMO DIA, CON 2 HORAS DE RETRASO, EN UNA ATENCION, SE SUPONE ESTA PREVIAMENTE COORDINADA. LO ANTERIOR, GENERO QUE DEBIERA CORRER, EXPONIENDO MI SEGURIDAD Y LLEGARA CON RETRASO A MI TRABAJO, DEBIENDO REALIZAR TRAMITES EXTRAORDINARIOS. POR LO ANTERIOR, PRESENTO RECLAMO YA QUE CUANDO SE CITA A UN CONTROL, LOS HORARIOS DEBEN RESPETARSE, ESPECIALMENTE CONSIDERANDO LOS TURNOS DE LOS FUNCIONARIOS DE SALUD, QUE AUN SE ENCUENTRAN EN PRIMERA LINEA DE ESTA PANDEMIA, POR LO TANTO SE REQUIERE EL MAYOR ESFUERZO DE TODAS LAS INSTITUCIONES EN DAR RESPUESTA DE ELLO, MI RETRASO AFECTA A LA UNIDAD DE EMERGENCIA EN LA CUAL TRABAJO, YA QUE TODOS LOS FUNCIONARIOS SOMOS INDISPENSABLES A DIARIO, AFECTANDO TAMBIEN MI HOJA DE VIDA Y HACIENDO TRAMITES EXTRAORDINARIOS. MI EXPERIENCIA GENERAL EN TODO ESTE PROCESO, HA SIDO ENGORROSO, BUROCRATICO, MUY DESARTICULADO, ME DA LA IMPRESION QUE LAS ATENCIONES DE TODO TIPO, SE GENERAN EN BASE A RESPUESTA ANTE RECLAMOS Y QUE NO TUVIERAN SEGUIMIENTO DE LOS CASOS. AYER CERCA DE LAS 17:00 HRS, ME LLAMARON DE ISL INDICANDO QUE DEBIA RETIRAR LICENCIA EN SUS OFICINAS, LES SEÑALE QUE ESTOY RECALIFICADA COMO LABORAL, ME PIDIERON ENVIARA EL RESPALDO DEL DICTAMEN Y LO ENVIE AL CORREO SOLICITADO.  QUEDARON DE LLAMARME, ACTUALMENTE ME ENCUENTRO CON INDICACION DE REPOSO, ME HACEN IR A SUS OFICINAS EN ESTE ESTADO PARA CAMBIAR LM DE TIPO LABORAL, QUE DEBIA TRANSFORMARSE A COMUN, AL LLEGAR ALLA EL DIA DE HOY LE EXPLICO QUE A MI ME RECALIFICO SUSESO COMO LABORAL, DE LO QUE AL PARECER, AUN NO ESTUVIERAN EN CONOCIMIENTO, NUEVAMENTE ME DIJERON QUE NO SABIAN QUE HABIA PASADO Y QUE CONSULTARIAN A NIVEL CENTRAL, QUE ESPERE LLAMADO.  TRANSMITO MI MOLESTIA PARA QUE PUEDAN TOMAR LAS ACCIONES CORRESPONDIENTE."/>
    <s v="Correo Electrónico"/>
    <s v="nira.monsalve@gmail.com"/>
    <s v=""/>
    <s v="981229701"/>
    <s v="CHILE"/>
    <s v="Entre 35 y 44"/>
    <s v="Media técnica completa"/>
    <s v="Prestaciones médicas: Atención ambulatoria"/>
    <s v="Ley"/>
    <s v="Directo en el Organismo Administrador"/>
    <s v="Si"/>
    <s v="Trabajador dependiente protegido"/>
    <s v="Trabajador dependiente protegido"/>
    <s v="Región de La Araucanía"/>
    <s v="NO"/>
    <s v="Con fecha 14-04-2022, se da respuesta a usuario vía correo electrónico "/>
    <s v="Estimada_x000a_NIRA JEANNETTE MONSALVE MARTINEZ_x000a_Presente_x000a_Junto con saludar, a través del presente se da respuesta a su reclamo N° 290246 ingresado mediante nuestro_x000a_formulario OIRS, referido a Gestión Clínica._x000a_Este Instituto ha revisado su requerimiento, siendo posible informar mediante el presente lo siguiente:_x000a_1. En relación a reclamo por retraso en atención con prestador en convenio._x000a_Al revisar los antecedentes disponibles e informados por prestador, efectivamente existió un retraso en la_x000a_atención con prestador de Clínica Mayor, MEDIFIS._x000a_En relación a lo ocurrido, hemos reforzado con Clínica Mayor la importancia del cumplimiento en las horas_x000a_agendadas. Sabemos que existen eventualidades de distintas índoles, que pudieran retrasar en forma_x000a_eventual algún tipo de prestación, por lo que solicitamos vuestra comprensión._x000a_Importante mencionar, que Ley N° 16.144, respalda al trabajador a asistir a prestaciones de salud, dentro del_x000a_horario de trabajo, asociadas a siniestros calificados como laboral._x000a_2. En relación a notificación de licencia médica por siniestro calificado como común_x000a_Le informamos que, existió un error desde nuestra Institución, ya que se asoció licencia médica a otro de sus_x000a_siniestros. Actualmente estamos gestionando la regularización de est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290246"/>
    <x v="0"/>
  </r>
  <r>
    <s v="312775"/>
    <s v="Reclamos"/>
    <s v=""/>
    <s v="Claudia Maria Barrientos Diaz"/>
    <s v="20/06/2022 11:26:33"/>
    <x v="8"/>
    <s v="30/06/2022 16:13:17"/>
    <s v="Preparación y Entrega de Respuesta"/>
    <s v="0"/>
    <s v="10"/>
    <s v="Corridos"/>
    <s v="Cristian Chavez Liempi"/>
    <s v="Etapa 3 de 3"/>
    <s v="02/07/2022"/>
    <x v="5"/>
    <s v="30/06/2022"/>
    <s v="20/06/2022"/>
    <s v="10.612.671-2"/>
    <s v=""/>
    <s v="Mónica Lidia Salinas Espinoza"/>
    <s v="Mujer"/>
    <s v="Región de La Araucanía"/>
    <s v="Temuco"/>
    <s v="molysal@gmail.com"/>
    <s v="988933519"/>
    <s v="10.612.671-2"/>
    <s v=""/>
    <s v="Mónica Lidia Salinas Espinoza"/>
    <s v="Canal web"/>
    <s v="Solicito Informe de Puesto Laboral requerido en forma presencial en oficina de ISL Temuco (a la fecha no he tenido_x000a__x000a_respuesta) con fecha 17 de Mayo de 2022, de acuerdo a RECA 1481973 de fecha 26-04-2022_x000a__x000a_Observaciones: Este informe ya fue requerido, solicitándose en forma presencia al llenar documento requerido para entrega de informe_x000a_de puesto laboral, indicando el correo (molysal@gmail.com), no he recibido respuesta alguna y se requiere de forma_x000a_urgente. No entiendo porque no me ha llegado si ya se efectuó de forma manual la solicitud directamente en oficina ISL_x000a_Temuco."/>
    <s v="Correo Electrónico"/>
    <s v="molysal@gmail.com"/>
    <s v=""/>
    <s v="988933519"/>
    <s v="CHILE"/>
    <s v="Entre 45 y 54"/>
    <s v="No responde"/>
    <s v="Prestaciones médicas: Atención ambulatoria"/>
    <s v="Ley"/>
    <s v="Directo en el Organismo Administrador"/>
    <s v="No"/>
    <s v="Trabajador dependiente protegido"/>
    <s v="Trabajador dependiente protegido"/>
    <s v="Región de La Araucanía"/>
    <s v="SI"/>
    <s v="Con fecha 30-06-2022, Se da respuesta a requerimiento a usuaria."/>
    <s v="Estimada_x000a_Mónica Lidia Salinas Espinoza_x000a_Presente_x000a_Junto con saludar, a través del presente se da respuesta a su reclamo N° 312775 ingresado mediante nuestro_x000a_formulario OIRS, referido a estudio de puesto de trabajo._x000a_Este Instituto ha revisado su requerimiento, siendo posible informar mediante el presente lo siguiente:_x000a_Se procedió a la revisión de antecedentes, además de tomar contacto con funcionaria quien procedió a su atención_x000a_el día 17-05-2022, donde se puede visualizar que efectivamente se recepcionó requerimiento de antecedentes_x000a_clínicos, como consta en el formulario de solicitud presentada, procediendo en ese momento a la entregada su_x000a_ficha clínica._x000a_Por lo anterior, al otorgar los antecedentes clínicos, se informa que el estudio de puesto de trabajo debe ser_x000a_solicitado por Ley de Transparencia, recibiendo la orientación de la funcionaria a cargo de su solicitud, indicando_x000a_que debe adjuntar copia de cédula de identidad, y señalar formato de respuesta a su requerimiento_x000a_Visto lo anterior, indicamos a usted que, el formulario presentado de forma presencial, no contempla la entrega de_x000a_estudios de puesto de trabajo donde exista tratamiento y protección de datos de las personas que pudieren verse_x000a_afectado su derecho de confidencialidad._x000a_Por otra parte, informar que su requerimiento realizado a través de la Ley de transparencia, se encuentra en_x000a_proceso de gestión y respuest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12775"/>
    <x v="0"/>
  </r>
  <r>
    <s v="290242"/>
    <s v="Reclamos"/>
    <s v=""/>
    <s v="Cesar Alfonso Palma Torres"/>
    <s v="01/04/2022 13:26:00"/>
    <x v="3"/>
    <s v="18/05/2022 11:06:47"/>
    <s v="Preparación y Entrega de Respuesta"/>
    <s v="0"/>
    <s v="46"/>
    <s v="Corridos"/>
    <s v="Cristian Chavez Liempi"/>
    <s v="Etapa 3 de 3"/>
    <s v="13/04/2022"/>
    <x v="6"/>
    <s v="18/05/2022"/>
    <s v="01/04/2022"/>
    <s v="12.667.110-5"/>
    <s v=""/>
    <s v="MONSALVE MARTINEZ NIRA"/>
    <s v="Mujer"/>
    <s v="Región de La Araucanía"/>
    <s v="Temuco"/>
    <s v="niramonsalve@gmail.com"/>
    <s v="56981229701"/>
    <s v="12.667.110-5"/>
    <s v=""/>
    <s v="MONSALVE MARTINEZ NIRA"/>
    <s v="Canal web"/>
    <s v="REALICE DENUNCIA DE ENFERMEDAD PROFESIONAL EL DIA 05 DE AGOSTO DEL 2020, DICHA DENUNCIA, FUE CALIFICADA COMO ENFERMEDAD COMUN POR ISL, EL MEDIO DE NOTIFICACION FUE QUE AL LLEGAR AL CONTROL MEDICO AL PRESTADOR DE ISL, CLINICO DE LA MAYOR, SE ME NOTIFICA QUE LA HORA SE ENCUENTRA SUSPENDIDA, A LO QUE ME RECOMIENDAN IR AL MESON ISL, SACAR NUMERO, ESPERAR Y CONSULTAR. AL ATENDERME LA SRTA. DE ISL EN HCUM, ME SEÑALA QUE LA HORA SE SUSPENDIO, POR CESE DE PRESTACIONES, DADO QUE MI CASO HABIA SIDO CALIFICADO COMO COMUN. A LOS DIAS ME LLEGO UNA CARTA AL DOMICILIO, QUE CONTENIA LA RECA, Y NINGUN OTRO ANTECEDENTE, TALES COMO EL INFORME DE CALIFICACION O ANTECENTES MEDICOS. LA SRTA. DE ADMISION DE HCUM, ME DIJO QUE PARA SOLICITAR EL INFORME DE CALIFICACION Y LOS ANTECEDENTES MEDICOS, TENIA QUE ENVIAR UN CORREO A CCHAVEZ@ISL.GOB.CL, QUIEN POSTERIORMENTE ME ENVIO DICHOS ANTECEDENTES DE ACUERDO A MI SOLICITUD.  MI RECLAMO ES EN RELACION A LA FORMA EN LA CUAL ME ENTERE DEL CESE DE MIS PRESTACIONES MEDICAS, YA QUE NISIQUIERA ME LLAMARON PARA PODER AVISARME QUE NO DEBIA ASISTIR AL CONTROL, YO ME SENTIA ENFERMA, CON DOLOR, MALESTAR GENERAL, LLEGUE AL CENTRO DE ATENCION Y RECIEN AHI, ME HICIERON SACAR NUMERO Y ESPERAR PARA SABER EL PORQUE. MI SEGUNDO RECLAMO, ES PORQUE LA RESOLUCION QUE SE ME ENVIO POSTERIORMENTE, SOLO LLEVABA ADJUNTA LA RECA, SIENDO QUE EL COMPENDIO DEL SEGURO DE ACCIDENTES DEL TRABAJO Y ENF. PROFESIONALES, ESTABLECE QUE LA NOTIFICACION DEBE HACERSE CON CITACION DEL TRABAJADOR ENTREGANDO LA RECA, INFORME DE CESE DE PRESTACIONES MEDICAS Y ANTECEDENTES CLINICOS, LO CUAL NO ME FUE ENVIADO, POR EL CONTRARIO TUVE QUE REALIZAR UN TRAMITES EXTRAORDINARIO, CASI AUTOINFORMANDOME DEL TERMINO DE PRESTACIONES Y  PIDIENDO QUE ME ENVIEN LOS ANTECEDENTES CLINICOS POSTERIORMENTE. LO ANTERIOR NO CORRESPONDE, DADO QUE EL ORGANISMO ADMINISTRADOR TIENE OBLIGACIONES QUE ESTAN DADAS POR LEY, AL NO CUMPLIRLAS VULNERAN MIS DERECHOS Y AFECTAN MI SALUD FISICA Y MENTAL, YA QUE TUVE QUE MOVILIZARME PARA EL HCUM, PAGAR PASAJE Y DESPUES VOLVER CABISBAJA SIN ATENCION MEDICA, ADEMAS AFECTAN MI OPORTUNIDAD DE ATENCION CLINICA, YA QUE DE HABER ESTADO EN CONOCIMIENTO QUE NO ME HIBAN ATENDER, HUBIESE IDO A OTRO MEDICO POR MI PREVISION Y EN ESOS DIAS, HABRIA PODIDO AVANZAR EN TRATAMIENTO PARA MI RECUPERACION Y TAMBIEN EN MI APELACION A SUSESO."/>
    <s v="Correo Electrónico"/>
    <s v="niramonsalve@gmail.com"/>
    <s v=""/>
    <s v="56981229701"/>
    <s v="CHILE"/>
    <s v="Entre 45 y 54"/>
    <s v="Media técnica completa"/>
    <s v="Calificación de accidentes y enfermedades profesionales"/>
    <s v="Ley"/>
    <s v="Directo en el Organismo Administrador"/>
    <s v="Si"/>
    <s v="Trabajador dependiente protegido"/>
    <s v="Trabajador dependiente protegido"/>
    <s v="Región de La Araucanía"/>
    <s v="NO"/>
    <s v="Se deriva consulta con fecha 07-04-2022, a unidad de salud laboral, con fecha 11-04-2022, dicha unidad remite información, se genera respuesta y se deriva para VB° con fecha 19-04-2022, se indican observaciones a unidad de salud laboral, dando respuesta con fecha 17-05-2022, mismo día se deriva caso a NC._x000a_Con fecha 18-05-2022, se remite respuesta a usuario vía correo electrónico. "/>
    <s v="&quot;Estimada_x000a__x000a_NIRA JEANNETTE MONSALVE MARTINEZ_x000a__x000a_Presente_x000a__x000a_ _x000a__x000a_Junto con saludar, a través del presente se da respuesta a su reclamo N° 290242 ingresado mediante nuestro formulario OIRS, referido a notificación de Resolución de Calificación._x000a__x000a_Este Instituto ha revisado su requerimiento, siendo posible informar mediante el presente lo siguiente:_x000a__x000a_1.       En relación a que, la forma en la cual me entere del cese de mis prestaciones médicas, ya que ni siquiera me llamaron para poder avisarme que no debía asistir al control, yo me sentía enferma, con dolor, malestar general, llegue al centro de atención y recién ahí, me hicieron sacar número y esperar para saber el porqué._x000a__x000a_ _x000a__x000a_El hacer un ingreso por Sospecha de Enfermedad Profesional (DIEP), significa dar las primeras atenciones para evaluar pertinencia de Evaluación de Puesto de Trabajo (EPT). De serlo, se inicia estudio o peritaje para evaluar si el Factor de Riesgo que gatilla el cuadro clínico o genera el Diagnostico, se origina en el puesto de trabajo. Mientras esto es evaluado, paralelamente se brindan las atenciones para dar continuidad a su tratamiento hasta que el Instituto de Seguridad Laboral resuelva o se pronuncie al momento de la calificación (Patología de Origen Común o laboral). El resultado de la calificación es notificada independiente del resultado; En este caso en particular, se notificó con fecha 19/04/2021, con un primer llamado a las 16.40 Hrs., del cual, no hubo respuesta, posteriormente, se reitera llamado el día 22/04/2021 a las 15.00 hrs., concretando notificación._x000a__x000a_Además, fue notificada vía carta certificada el día 14/05/2021 a domicilio particular._x000a__x000a_ _x000a__x000a_2.       En relación a que, mi segundo reclamo, es porque la resolución que se me envió posteriormente, solo llevaba adjunta la RECA, siendo que el compendio del seguro de accidentes del trabajo y Enf. profesionales, establece que la notificación debe hacerse con citación del trabajador entregando la RECA, informe de cese de prestaciones médicas y antecedentes clínicos, lo cual no me fue enviado, por el contrario, tuve que realizar un tramites extraordinario, casi auto informándome del termino de prestaciones y pidiendo que me envíen los antecedentes clínicos posteriormente._x000a__x000a_ _x000a__x000a_Eso es efectivo, La notificación se hace por medio de carta certificada por una empresa externa, sumado a que por tema pandémico se modificó el proceder interno del Instituto de Seguridad Laboral por COVID-19 para las notificaciones._x000a__x000a_La notificación en cualquier índole (Telefónica, correo electrónico, presencial y/o carta certificada), involucra la entrega de la Resolución de Calificación._x000a__x000a_Para acceder a los antecedentes clínicos puede dirigirse a las Oficinas del Instituto de Seguridad Laboral, o por los canales virtuales vía Ley de trasparencia._x000a__x000a_ _x000a__x000a_3.       En relación a que, lo anterior no corresponde, dado que el organismo administrador tiene obligaciones que están dadas por ley, al no cumplirlas vulneran mis derechos y afectan mi salud física "/>
    <s v="Finalizado con respuesta desfavorable"/>
    <s v="290242"/>
    <x v="0"/>
  </r>
  <r>
    <s v="290248"/>
    <s v="Reclamos"/>
    <s v=""/>
    <s v="Felipe Jara A"/>
    <s v="01/04/2022 15:21:47"/>
    <x v="3"/>
    <s v="08/04/2022 13:07:01"/>
    <s v="Preparación y Entrega de Respuesta"/>
    <s v="0"/>
    <s v="6"/>
    <s v="Corridos"/>
    <s v="Maria Monserrat Moreno Calzada"/>
    <s v="Etapa 3 de 3"/>
    <s v="13/04/2022"/>
    <x v="3"/>
    <s v="08/04/2022"/>
    <s v="01/04/2022"/>
    <s v="16.679.079-4"/>
    <s v=""/>
    <s v="Juan Flores"/>
    <s v="Hombre"/>
    <s v="Región del Maule"/>
    <s v="Constitución"/>
    <s v="nnunezg@isl.gob.cl"/>
    <s v="994109692"/>
    <s v="16.679.079-4"/>
    <s v=""/>
    <s v="Juan Flores"/>
    <s v="Canal web"/>
    <s v="Me entregaban 4 desodorantes hidrofugal y sin avisarme me bajaron a 1 al mes y no me alcanzan los insumos"/>
    <s v="Via Teléfonica"/>
    <s v="nnunezg@isl.gob.cl"/>
    <s v=""/>
    <s v="994109692"/>
    <s v="CHILE"/>
    <s v="Entre 35 y 44"/>
    <s v="Media completa"/>
    <s v="Otros"/>
    <s v="Ley"/>
    <s v="Directo en el Organismo Administrador"/>
    <s v="No"/>
    <s v="Trabajador dependiente protegido"/>
    <s v="Trabajador dependiente protegido"/>
    <s v="Región del Maule"/>
    <s v="NO"/>
    <s v="Correo respuesta a Reclamo ID N° 290248"/>
    <s v="Estimado_x000a_Juan Flores Verdugo_x000a_Presente_x000a_ _x000a_Junto con saludar, a través del presente se da respuesta a su reclamo N°290248, ingresado mediante nuestro formulario OIRS, referido a baja de dosis en insumos en Hospital del Trabajador._x000a_Este Instituto ha revisado su requerimiento, siendo posible informar mediante el presente lo siguiente: Se ha tomado contacto con prestador médico en convenio ACHS y revisión de antecedentes clínicos, con la finalidad de indagar sobre su situación de baja de dosis de Desodorante Hidrofugal, recetado por Fisiatra en Hospital del Trabajador en Santiago._x000a_La respuesta de la especialista y respaldos existentes en su ficha clínica, desde agosto del 2021 está determinada la dosis de un Desodorante Hidrofugal y una crema Lubriderm al mes. La cantidad entregada en el mes de marzo no era para el mes, sino para que tuviera los insumos necesarios para un periodo y evitar su retiro mensualm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0248"/>
    <x v="0"/>
  </r>
  <r>
    <s v="312779"/>
    <s v="Reclamos"/>
    <s v=""/>
    <s v="Sofia Isabel Bohle Perez"/>
    <s v="20/06/2022 12:40:09"/>
    <x v="8"/>
    <s v="01/07/2022 08:44:43"/>
    <s v="Preparación y Entrega de Respuesta"/>
    <s v="0"/>
    <s v="10"/>
    <s v="Corridos"/>
    <s v="Paola Aguilar Trujillo"/>
    <s v="Etapa 3 de 3"/>
    <s v="02/07/2022"/>
    <x v="1"/>
    <s v="01/07/2022"/>
    <s v="20/06/2022"/>
    <s v=""/>
    <s v="100832283"/>
    <s v="Marcela Segovia"/>
    <s v="Mujer"/>
    <s v="Región de Los Lagos"/>
    <s v="Castro"/>
    <s v="marcelasegovia@hotmail.com"/>
    <s v="958517452"/>
    <s v=""/>
    <s v="100832283"/>
    <s v="Marcela Segovia"/>
    <s v="Canal web"/>
    <s v="Reclamo pagol icencia médica"/>
    <s v="Correo Electrónico"/>
    <s v="marcelasegovia@hotmail.com"/>
    <s v=""/>
    <s v="958517452"/>
    <s v="CHILE"/>
    <s v="Entre 35 y 44"/>
    <s v="Postgrado"/>
    <s v="Prestaciones económicas: Cálculo de subsidios"/>
    <s v="Ley"/>
    <s v="Directo en el Organismo Administrador"/>
    <s v="No"/>
    <s v="Trabajador dependiente protegido"/>
    <s v="Trabajador dependiente protegido"/>
    <s v="Región de Los Lagos"/>
    <s v="NO"/>
    <s v="APOYO EN PLATAFORMAS INTERNAS"/>
    <s v="Estimada_x000a__x000a__x000a_Marcela Segovia_x000a__x000a__x000a_Presente_x000a__x000a_ _x000a_Junto con saludar, a través del presente, se da respuesta al reclamo N° 312779  ingresado mediante nuestro formulario OIRS, por motivo pago de licencia médica._x000a__x000a_ _x000a__x000a_Este Instituto ha revisado su requerimiento, siendo posible informar mediante el presente, lo siguiente:_x000a__x000a_ _x000a__x000a_Revisado nuestro sistema de licencias médicas, podemos informar que Ud. figura con una licencia folio N°71564490-8 aún en proceso de pronunciamiento, emitida por el periodo desde el 9 de junio de 2022 por 30 días. Al respecto, le informamos que se encuentra en proceso en la Unidad de Contraloría Médica para su pronunciamiento, estando aún dentro de los plazos correspondientes para su resolución._x000a__x000a_Lo invitamos a que, frente a cualquier necesidad o inquietud, visite nuestros diversos canales de atención :_x000a__x000a_ü  Sucursal ISL de Castro, ubicada en calle Latorre N° 215, 1° piso – Castro / Horario de Atención en la semana: 08:30 a 13:30 horas._x000a__x000a_ü   Nuestro Call Center en horario de de lunes a viernes desde las 08:30 hasta las 16:30 horas, el N° teléfono 6005869090._x000a__x000a_ü  Sucursal virtual en link https://sucursalenlinea.isl.gob.cl/.(Con clave única)._x000a__x000a_ü  Web www.isl.gob.cl, seleccionando la opción Informaciones y Reclamos -OIRS- donde nos encontramos a disposición para atender su consulta, reclamo, felicitación y/o sugerencia. _x000a__x000a_ü  Y además por medio de nuestro correo regional loslagos@isl.gob.cl._x000a__x000a__x000a__x000a_Recordamos además que, ante cualquier reclamo, apelación, denuncia o disconformidad, Ud. puede dirigirse a la Superintendencia de Seguridad Social www.suseso.cl_x000a__x000a_ _x000a__x000a_Sin otro particular, le saluda atentamente;_x000a__x000a_ _x000a__x000a_ _x000a__x000a_ _x000a__x000a_SOFIA BOHLE PÉREZ_x000a__x000a_DIRECTORA REGIONAL DE LOS LAGOS_x000a__x000a_INSTITUTO DE SEGURIDAD LABORAL_x000a__x000a_ "/>
    <s v="Finalizado con respuesta favorable"/>
    <s v="312779"/>
    <x v="0"/>
  </r>
  <r>
    <s v="312784"/>
    <s v="Reclamos"/>
    <s v=""/>
    <s v="Sofia Isabel Bohle Perez"/>
    <s v="20/06/2022 13:11:12"/>
    <x v="8"/>
    <s v="01/07/2022 10:03:06"/>
    <s v="Preparación y Entrega de Respuesta"/>
    <s v="0"/>
    <s v="10"/>
    <s v="Corridos"/>
    <s v="Paola Aguilar Trujillo"/>
    <s v="Etapa 3 de 3"/>
    <s v="02/07/2022"/>
    <x v="1"/>
    <s v="01/07/2022"/>
    <s v="20/06/2022"/>
    <s v="10.083.228-3"/>
    <s v=""/>
    <s v="Marcela Segovia Ojeda"/>
    <s v="Mujer"/>
    <s v="Región de Los Lagos"/>
    <s v="Castro"/>
    <s v="marcelasegovia@hotmail.com"/>
    <s v="958517452"/>
    <s v="10.083.228-3"/>
    <s v=""/>
    <s v="Marcela Segovia Ojeda"/>
    <s v="Canal web"/>
    <s v="Que la Licencia N°69914397-9, emitida el día 9-5-2022, está rechazada, aún que ya había pasado más de un mes me avisan, ya que yo me acerqué a ISL Castro, y no es que estuviera inubicable tal lo dice la carta certificada que recibí._x000a_En cuento al motivo del rechazo, es que quiero apelar, pues esta licencia no alcanza a estar dentro de las 104semanas que culo n°indica el Art N°31 de la Ley 16744del 1 de Febrero de 1968. Tal semana se cumple en la semana de l 14 de Junio del presente año, ya que el accidente se produjo el 19 de Junio de 2020, e incluso los primeros 15 dias tambien corresponderian a licencia o subsidio laboral. Dicho sea de paso la última licencia pagada habia sido el 12 de Abril, pagasndo la posterios recien el 31 de Mayo, sumado a todo esto, no recibí ninguna carta o aviso previo que se iba a suspender el pago de licencias y estoy en una situación bien compleja por los pagos que no se estan realizando. _x000a_Se debe considerar además que yo poseo el 37,5% de perdida de capacidad de ganancia con otras instituciones, los cuales me imagino debería presentar algún documento que acredite dicho porcentaje._x000a_Sin otro  particular, esperando tenga una pronta respuesta"/>
    <s v="Correo Electrónico"/>
    <s v="marcelasegovia@hotmail.com"/>
    <s v=""/>
    <s v="958517452"/>
    <s v="CHILE"/>
    <s v="Entre 35 y 44"/>
    <s v="Postgrado"/>
    <s v="Prestaciones económicas: Cálculo de subsidios"/>
    <s v="Ley"/>
    <s v="Directo en el Organismo Administrador"/>
    <s v="No"/>
    <s v="Trabajador dependiente protegido"/>
    <s v="Trabajador dependiente protegido"/>
    <s v="Región de Los Lagos"/>
    <s v="NO"/>
    <s v="APOYO COORDINADORA DE SALUD REGIONAL"/>
    <s v="Estimada_x000a__x000a__x000a_Marcela Segovia_x000a__x000a__x000a_Presente_x000a__x000a_ _x000a_Junto con saludar, a través del presente, se da respuesta al reclamo N° 312784  ingresado mediante nuestro formulario OIRS, por motivo rechazo de licencia médica._x000a__x000a_ _x000a__x000a_Este Instituto ha revisado su requerimiento, siendo posible informar mediante el presente, lo siguiente:_x000a__x000a_La licencia médica Folio N°69914397-9 emitida para el periodo 09 de mayo 2022 por 30 días, efectivamente fue rechazada y le fue notificada a través de su correo electrónico marcelasegovia@gmail.com  con fecha 10 de junio 2022, el cual incluía oficio N°28, con detalle de los motivos del rechazo._x000a_Para solicitar la apelación respecto de dicho rechazo, Ud. debe completar el Formulario Recurso de Reposición que se adjunta y presentarlo de forma presencial en alguna de nuestras sucursales o a través de nuestro correo regional, indicado más adelante._x000a_Respecto de su disconformidad en cuanto a que su licencia médica no alcanza las 104 semanas, cabe mencionar que nuestra contraloría médica es quien se pronuncia en relación a las licencias médicas y, en su caso, el rechazo no es porque haya cumplido las 104 semanas, sino porque ellos consideran que para su caso ya hay secuelas configuradas y se debe gestionar su PCG  (Perdida Capacidad de Ganancia) definitiva, lo que está indicado en el Acta de Pronunciamiento notificada a Ud._x000a_Con fecha 6 de junio de 2022 fue dada de alta por profesional traumatólogo, lo que fue recepcionado por la institución y analizado, se procedió a solicitar abrir el proceso para PCG, el cual ya fue tramitado por ISL y enviado a la Compin para que pueda pasar a Comisión y así emitir resolución final, por lo que esperamos prontamente tener respuesta al respecto._x000a_En lo referido al porcentaje que Ud. indica por otros eventos con otras mutualidades, podemos informarle que el PCG enviado a Compin es sólo por la secuela del accidente sufrido con fecha 20 de junio 2020 mientras se encontraba adherida a nuesta institución._x000a_Esperamos haber dado respuesta a su reclamo, y la invitamos a que, frente a cualquier necesidad o inquietud, visite nuestros diversos canales de comunicación:_x000a__x000a_1.  Sucursal ISL de Castro, ubicada en calle Latorre N° 215, 1° piso – Castro / Horario de Atención en la semana: 08:30 a 13:30 horas._x000a__x000a_2.  Nuestro Call Center en horario de lunes a viernes desde las 08:30 hasta las 16:30 horas, el N° teléfono 6005869090._x000a__x000a_3. Sucursal virtual en link https://sucursalenlinea.isl.gob.cl/.(Con clave única)._x000a__x000a_4. Web www.isl.gob.cl, seleccionando la opción Informaciones y Reclamos -OIRS- donde nos encontramos a disposición para atender su consulta, reclamo, felicitación y/o sugerencia. _x000a__x000a_5. Y además por medio de nuestro correo regional loslagos@isl.gob.cl._x000a__x000a_ _x000a__x000a__x000a_Recordamos además que, ante cualquier reclamo, apelación, denuncia o disconformidad, Ud. puede dirigirse a la Superintendencia de Seguridad Social www.suseso.cl_x000a__x000a_ _x000a__x000a_Sin otro particular, le saluda atentamente;_x000a__x000a_ _x000a__x000a_ _x000a__x000a_ _x000a__x000a_SOFIA BOHLE PÉREZ_x000a__x000a_DIRECTORA REGIONAL DE LOS LAGOS_x000a__x000a_INST"/>
    <s v="Finalizado con respuesta favorable"/>
    <s v="312784"/>
    <x v="0"/>
  </r>
  <r>
    <s v="290257"/>
    <s v="Reclamos"/>
    <s v=""/>
    <s v="Enrique Carrasco B"/>
    <s v="01/04/2022 21:46:04"/>
    <x v="3"/>
    <s v="06/04/2022 13:33:06"/>
    <s v="Preparación y Entrega de Respuesta"/>
    <s v="0"/>
    <s v="4"/>
    <s v="Corridos"/>
    <s v="Jose Luis Rojas Peralta"/>
    <s v="Etapa 3 de 3"/>
    <s v="13/04/2022"/>
    <x v="3"/>
    <s v="06/04/2022"/>
    <s v="01/04/2022"/>
    <s v="15.720.179-4"/>
    <s v=""/>
    <s v="carolina silva"/>
    <s v="Mujer"/>
    <s v="Región Metropolitana de Santiago"/>
    <s v="San Miguel"/>
    <s v="casilva27@uc.cl"/>
    <s v="978723274"/>
    <s v="15.720.179-4"/>
    <s v=""/>
    <s v="carolina silva"/>
    <s v="Canal web"/>
    <s v="Poseo un segundo trabajo a honorarios en el hospital de urgencia asistencia publica. Doy el pago al seguro de accidentes del trabajo y enfermedades profesionales a traves de la mutual ACHS en la pagina de previred de manera particular. Esto desde inicios del año 2021. Por algún motivo en la declaración de renta año 2022 aparece que estoy inscrita en el instituto de seguridad laboral desde noviembre 2021, trámite que no he ejecutado. Por lo mismo se me esta cobrando en la declaración un monto de $33.828 que por ley no estoy obligada a pagar. Solicito aclarar esta situación a la brevedad para dar inicio a mi declaración de renta."/>
    <s v="Correo Electrónico"/>
    <s v="casilva27@uc.cl"/>
    <s v=""/>
    <s v="978723274"/>
    <s v="CHILE"/>
    <s v="Entre 35 y 44"/>
    <s v="Postgrado"/>
    <s v="Afiliación o adhesión"/>
    <s v="Ley"/>
    <s v="Directo en el Organismo Administrador"/>
    <s v="No"/>
    <s v="Trabajador independiente protegido"/>
    <s v="Trabajador independiente protegido"/>
    <s v="Región Metropolitana de Santiago"/>
    <s v="NO"/>
    <s v="Respuesta enviada por CRM al correo casilva27@uc.cl"/>
    <s v=""/>
    <s v="Finalizado con respuesta favorable"/>
    <s v="290257"/>
    <x v="0"/>
  </r>
  <r>
    <s v="312786"/>
    <s v="Reclamos"/>
    <s v=""/>
    <s v="Felipe Jara A"/>
    <s v="20/06/2022 14:08:58"/>
    <x v="8"/>
    <s v="24/06/2022 15:50:36"/>
    <s v="Preparación y Entrega de Respuesta"/>
    <s v="0"/>
    <s v="4"/>
    <s v="Corridos"/>
    <s v="Maria Monserrat Moreno Calzada"/>
    <s v="Etapa 3 de 3"/>
    <s v="02/07/2022"/>
    <x v="5"/>
    <s v="24/06/2022"/>
    <s v="20/06/2022"/>
    <s v="18.572.321-6"/>
    <s v=""/>
    <s v="Juan Anthony Vega González"/>
    <s v="Hombre"/>
    <s v="Región del Maule"/>
    <s v="Talca"/>
    <s v="juan1993vega@hotmail.com"/>
    <s v="966218940"/>
    <s v="18.572.321-6"/>
    <s v=""/>
    <s v="Juan Anthony Vega González"/>
    <s v="Canal Sucursal"/>
    <s v="Uso este medio para dejar mi reclamo y molestia , e esperado meses para el pago de mi licencia . Entregué todo los documentos solicitantes y estoy a la espera de la aceptación del pago desde Santiago ._x000a_ Como es posible que se demoren 2 meses y contando en tramitarla , no es posible que no llamen ni informen el tiempo de espera ._x000a_Espero que se agudice los tiempos y pronto reciba el pago de la licencia."/>
    <s v="Correo Electrónico"/>
    <s v="juan1993vega@hotmail.com"/>
    <s v=""/>
    <s v="966218940"/>
    <s v="CHILE"/>
    <s v="Entre 25 y 34"/>
    <s v="Superior técnica completa"/>
    <s v="Prestaciones económicas: Cálculo de subsidios"/>
    <s v="Ley"/>
    <s v="Directo en el Organismo Administrador"/>
    <s v="No"/>
    <s v="Trabajador dependiente protegido"/>
    <s v="Trabajador dependiente protegido"/>
    <s v="Región del Maule"/>
    <s v="NO"/>
    <s v="CARTA RESPUESTA A RECLAMO ID N° 312786"/>
    <s v="Estimado_x000a_Juan Vega González_x000a_Presente_x000a_ _x000a_Junto con saludar, a través del presente se da respuesta a su reclamo N°312786, ingresado mediante nuestro formulario OIRS, referido a espera por pago de licencia médica._x000a_Este Instituto ha revisado su requerimiento, siendo posible informar mediante el presente lo siguiente: Se ha consultado a  los sistemas de nuestro Instituto y se aprecia que su licencia médica N° 9606242-7, por 7 días, se encuentra en etapa de cálculo, para posteriormente ser depositado el monto a su Cuenta Rut a más tardar el día 30 de junio del pres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12786"/>
    <x v="0"/>
  </r>
  <r>
    <s v="312787"/>
    <s v="Reclamos"/>
    <s v=""/>
    <s v="Pablo Rojas Ravest"/>
    <s v="20/06/2022 14:09:31"/>
    <x v="8"/>
    <s v="24/06/2022 15:02:04"/>
    <s v="Preparación y Entrega de Respuesta"/>
    <s v="0"/>
    <s v="4"/>
    <s v="Corridos"/>
    <s v="Enrique Alejandro Varas Campillay"/>
    <s v="Etapa 3 de 3"/>
    <s v="02/07/2022"/>
    <x v="5"/>
    <s v="24/06/2022"/>
    <s v="20/06/2022"/>
    <s v="13.175.698-4"/>
    <s v=""/>
    <s v="Paula Álvarez"/>
    <s v="Mujer"/>
    <s v="Región de Atacama"/>
    <s v="Copiapó"/>
    <s v="paramento.arquitectura@gmail.com"/>
    <s v="981831963"/>
    <s v="13.175.698-4"/>
    <s v=""/>
    <s v="Paula Álvarez"/>
    <s v="Canal web"/>
    <s v="Fuí notificada vía carta, que recibí el lunes 13 de este mes, que no había sido acogida mi patología como enfermedad laboral, me hiciero llegar un  informe, el que adjuntaba un peritaje sicológico (quién me vió solo una vez) y no da detalles más allá de lo meramente decriptivo, señalo que nunca fui atendida por un médico especialista en salud mental, por lo que dado que ya tenía un diagnóstico previo por un siquiatra, me llama esto la atención, estoy con medicamentos y esto solo acrecienta lo devaluada y sola que estamos como trabajadores públicos, sobre todo ante un caso de acoso y maltrato laboral."/>
    <s v="Correo Electrónico"/>
    <s v="paramento.arquitectura@gmail.com"/>
    <s v=""/>
    <s v="981831963"/>
    <s v="CHILE"/>
    <s v="Entre 45 y 54"/>
    <s v="Postgrado"/>
    <s v="Calificación de accidentes y enfermedades profesionales"/>
    <s v="Ley"/>
    <s v="Directo en el Organismo Administrador"/>
    <s v="No"/>
    <s v="Trabajador dependiente protegido"/>
    <s v="Trabajador dependiente protegido"/>
    <s v="Región de Atacama"/>
    <s v="NO"/>
    <s v="CORREO"/>
    <s v="ID DE RECLAMO: 312781_x000a_FECHA RESPUESTA: 24-06-2022_x000a_Estimada_x000a_PAULA ALVAREZ_x000a_Presente_x000a_Junto con saludar, a través del presente se da respuesta a su reclamo N° 312781 ingresado mediante nuestro_x000a_formulario OIRS, inconformidad con resolución enfermedad profesional._x000a_Este Instituto ha revisado su requerimiento, siendo posible informar mediante el presente lo siguiente:_x000a_Junto con saludar, informar que fundamento de calificación específica que patología de trabajadora no se relaciona_x000a_de manera directa a la exposición de un riesgo laboral, por cuanto el comité calificador determina que el tiempo de_x000a_exposición, frecuencia e intensidad, son insuficientes y no explican la aparición del cuadro a causa del trabajo. En_x000a_resumen: No se logra corroborar la exposición al factor de riesgo denunciado, pues existen factores fuera de la_x000a_esfera laboral que propician la condición sintomatológica de la trabajadora.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OIRS_x000a_Instituto de Seguridad Laboral_x000a_Teatinos #726, Santiago._x000a_Fono: 6005869090_x000a_24/6/22, 14:53 Correo de Instituto de Seguridad Laboral - OIRS N° 312781_x000a_https://mail.google.com/mail/u/1/?ik=e1ca129bec&amp;view=pt&amp;search=all&amp;permthid=thread-a%3Ar-5508926469083127085&amp;simpl=msg-a%3Ar-8636468… 2/2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12787"/>
    <x v="0"/>
  </r>
  <r>
    <s v="329191"/>
    <s v="Reclamos"/>
    <s v=""/>
    <s v="Enrique Carrasco B"/>
    <s v="10/10/2022 22:32:59"/>
    <x v="4"/>
    <s v="17/10/2022 10:35:22"/>
    <s v="Preparación y Entrega de Respuesta"/>
    <s v="0"/>
    <s v="6"/>
    <s v="Corridos"/>
    <s v="Jose Luis Rojas Peralta"/>
    <s v="Etapa 3 de 3"/>
    <s v="22/10/2022"/>
    <x v="8"/>
    <s v="17/10/2022"/>
    <s v="10/10/2022"/>
    <s v="6.069.108-8"/>
    <s v=""/>
    <s v="Angeles Rodriguez"/>
    <s v="Mujer"/>
    <s v="Región Metropolitana de Santiago"/>
    <s v="Providencia"/>
    <s v="angeles.rodriguez.mc@gmail.com"/>
    <s v="56991291478"/>
    <s v="78.033.210-7"/>
    <s v=""/>
    <s v="agricola Santa Gabriela"/>
    <s v="Canal web"/>
    <s v="Mediante correo enviado De: Instituto de Seguridad Laboral no.responder@isl.gob.cl_x000a_Date: mié, 22 jun 2022 a las 9:12_x000a_Subject: ISL informa que puede solicitar devolución de excedentes por cotizaciones de la Ley 16.744_x000a_Se me informo de una devolución que correspondía a $ 900.000. Sin embargo solo se depositaron $ 451.007 según informacion adjunta:_x000a_Estimado(a) Sr(a) AGRICOLA SANTA GABRIELA LIMITA  ,_x000a_De acuerdo a lo instruido por nuestro Cliente INSTITUTO DE SEGURIDAD LABORAL, le informamos que hemos recibido una instrucción de pago con los siguientes datos:_x000a_Cualquier dificultad en la recepción conforme, deberá dirigirse directamente a INSTITUTO DE SEGURIDAD LABORAL para su aclaración._x000a_Datos de la Instrucción de Pago_x000a_Nombre_x0009_INSTITUTO DE SEGURIDAD LABORAL_x000a_Rut Empresa_x0009_61533000-0_x000a_Fecha Instrucción de Pago_x0009_10/08/2022_x000a_Banco_x0009_BANCO DE CHILE_x000a_Tipo de Pago_x0009_Abono en Cuenta Corriente_x000a_Número Cuenta_x0009_000001910104909_x000a_Monto Instruido a Pago_x0009_$ 451,007_x000a_Detalle de la Instrucción de Pago : Documentos asociados_x000a_Tipo Documento_x0009_Número Documento_x0009_Fecha Vencimiento_x0009_Monto_x0009_Observaciones_x000a_Factura Electrónica_x0009_0002990995_x0009_09/08/2022_x0009_$ 451,007_x0009__x000a_Notas:_x000a_Por favor, no responda este e-mail. El mensaje fue generado en forma automática._x000a_Información sujeta a confirmación_x000a_Al consultar cuando harían el ultimo ABONO, me responden:_x000a_Carla Cisternas Perez (ISL Chile)_x000a_3 oct 2022 12:12 GMT-3_x000a_Estimados Sres. Agrícola_x000a_ Junto con saludar, informo que desde el área de devoluciones me indican lo siguiente:_x000a_ Este caso corresponde a las devoluciones masiva Junio 2022_x000a_Al empleador Rut 78.033.210-7 su devolución por exceso fue realizada el 10 de Agosto 2022-_x000a_TRANSFERENCIA_x0009_ _x000a_Rut_x0009_78.033.210-7_x000a_Nombre_x0009_AGRICOLA SANTA GABRIELA LTDA_x000a_Fecha de Abono_x0009_10-08-2022_x000a_N° Cuenta_x0009_1910104909_x000a_Tipo de cuenta_x0009_CUENTA CORRIENTE_x000a_Banco_x0009_BANCO DE CHILE_x000a_Monto_x0009_451.007_x000a_Estado_x0009_PAGADO_x000a_ Es cuanto puedo señalar_x000a_ Que tenga una buena tarde_x000a_ Atte._x000a_Por favor quisiera saber en que parte del proceso entre lo que me informaron y lo que indicaron como abono, que corresponde casi al 50,11 por ciento de lo que indicaron inicialmente, no voy a recibir nada mas ? _x000a_Porque informaron mediante su pagina web que eran  $900.000 y solo recibiré  $451.007?_x000a_Quisiera al menos algún antecedente extra para seguir escalando y obtener lo que me deben depositar, según sus propios datos entregados en forma oficial en su pagina web._x000a_Les saludo atentamente"/>
    <s v="Correo Electrónico"/>
    <s v="angeles.rodriguez.mc@gmail.com"/>
    <s v=""/>
    <s v="56991291478"/>
    <s v="CHILE"/>
    <s v="Entre 55 y 64"/>
    <s v="Universitaria completa"/>
    <s v="Recaudación de cotizaciones"/>
    <s v="Ley"/>
    <s v="Directo en el Organismo Administrador"/>
    <s v="No"/>
    <s v="Empresa adherente o afiliada"/>
    <s v="Empresa adherente o afiliada"/>
    <s v="Región Metropolitana de Santiago"/>
    <s v="NO"/>
    <s v="Respuesta enviada por CRM al correo angeles.rodriguez.mc@gmail.com"/>
    <s v=""/>
    <s v="Finalizado con respuesta favorable"/>
    <s v="329191"/>
    <x v="0"/>
  </r>
  <r>
    <s v="290285"/>
    <s v="Reclamos"/>
    <s v=""/>
    <s v="Cesar Alfonso Palma Torres"/>
    <s v="04/04/2022 12:13:28"/>
    <x v="3"/>
    <s v="13/04/2022 11:43:55"/>
    <s v="Preparación y Entrega de Respuesta"/>
    <s v="0"/>
    <s v="8"/>
    <s v="Corridos"/>
    <s v="Cristian Chavez Liempi"/>
    <s v="Etapa 3 de 3"/>
    <s v="16/04/2022"/>
    <x v="3"/>
    <s v="13/04/2022"/>
    <s v="04/04/2022"/>
    <s v="12.002.126-5"/>
    <s v=""/>
    <s v="FRESIA QUICHAM PAINIVIL"/>
    <s v="Mujer"/>
    <s v="Región de La Araucanía"/>
    <s v="Temuco"/>
    <s v="fquicham@gmail.com"/>
    <s v="944889610"/>
    <s v="12.002.126-5"/>
    <s v=""/>
    <s v="FRESIA QUICHAM PAINIVIL"/>
    <s v="Otro"/>
    <s v="REALICE DENUNCIA DE ACCIDENTE DEL TRABAJO POR EFECTOS ADVERSOS DE LA VACUNA CONTRA EL COVID-19, DÍA 08/03/2022, LA CUAL POR DOLORES INSOPORTABLES ACUDÍ AL CLÍNICO MAYOR POR URGENCIA, LA CUAL NUNCA ME DERIVARON A UN ESPECIALISTA...PASADO ALGUNOS DIAS JAMAS ME DIERON UNA RESPUESTA SOBRE EL RESULTADO DE MI DENUNCIA Y ME ENTERE CUANDO QUISE QUE ME OTORGARAN CONTROL MEDICO EL MISMO MES, JAMAS RECIBI MI INFORME DE CALIFICACIÓ, MI RESOLUCION O RECA Y MIS ANTECEDENTES MEDICOS._x000a__x000a_SOLICITO CLARIDAD EN LA RESOLUCION DE MI CASO EL QUE SALIO DE ORIGEN COMUN Y JAMAS FUI INFORMADA A TIEMPO."/>
    <s v="Correo Electrónico"/>
    <s v="fquicham@gmail.com"/>
    <s v=""/>
    <s v="944889610"/>
    <s v="CHILE"/>
    <s v="Entre 55 y 64"/>
    <s v="Superior técnica completa"/>
    <s v="Calificación de accidentes y enfermedades profesionales"/>
    <s v="Ley"/>
    <s v="Directo en el Organismo Administrador"/>
    <s v="No"/>
    <s v="Trabajador dependiente protegido"/>
    <s v="Trabajador dependiente protegido"/>
    <s v="Región de La Araucanía"/>
    <s v="NO"/>
    <s v="Con fecha 13-04-2022, se da respuesta a usuaria vía correo electrónico.  "/>
    <s v="Estimada_x000a_FRESIA QUICHAM PAINIVIL_x000a_Presente_x000a_Junto con saludar, a través del presente se da respuesta a su reclamo N° 290285 ingresado mediante nuestro_x000a_formulario OIRS, referido a gestión clínica y calificación de accidente._x000a_Este Instituto ha revisado su requerimiento, siendo posible informar mediante el presente lo siguiente:_x000a_1. En relación a reclamo por atenciones de salud no entregadas._x000a_Podemos informar, siniestro 100774 con fecha 24-10-2021, en donde recibe primera atención con prestador_x000a_en convenio Clínica Mayor, servicio de urgencia con fecha 08-03-2022, donde se solicita evaluación_x000a_ambulatoria con traumatólogo, recibiendo esta atención en centro médico el 11-03- 2022. Dr. Flores. Por lo_x000a_que atenciones solicitadas fueron entregadas por este instituto._x000a_2. En relación a desconformidad en la notificación de calificación común y cese de atenciones:_x000a_Mencionar que enviamos correo de notificación vía correo electrónico: fquicham@gmail.com el 31-03-_x000a_2022, informando resolución de calificación del siniestro, y respectivo cese de prestaciones médicas con_x000a_prestador en convenio, lo anterior, con la respectiva orientación para la obtención de antecedentes clínicos_x000a_y/o eventual apelación a SUSESO. Por lo que este Instituto procedió a realizar la notificación correspondient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90285"/>
    <x v="0"/>
  </r>
  <r>
    <s v="323054"/>
    <s v="Reclamos"/>
    <s v=""/>
    <s v="Laura Rojas Cerda"/>
    <s v="24/06/2022 13:03:48"/>
    <x v="8"/>
    <s v="12/07/2022 17:23:09"/>
    <s v="Preparación y Entrega de Respuesta"/>
    <s v="0"/>
    <s v="18"/>
    <s v="Corridos"/>
    <s v="Laura Gabriela Rojas Cerda"/>
    <s v="Etapa 3 de 3"/>
    <s v="06/07/2022"/>
    <x v="1"/>
    <s v="12/07/2022"/>
    <s v="24/06/2022"/>
    <s v="17.995.036-7"/>
    <s v=""/>
    <s v="Veronica Constanza Figueroa Diaz"/>
    <s v="Mujer"/>
    <s v="Región de Valparaíso"/>
    <s v="Casablanca"/>
    <s v="veronica.figd@gmail.com"/>
    <s v="979883451"/>
    <s v="17.995.036-7"/>
    <s v=""/>
    <s v="Veronica Constanza Figueroa Diaz"/>
    <s v="Canal web"/>
    <s v="solicito formalmente una respuesta a mi demanda laboral . He seguido todo los canales formales y el dia de hoy ya todos los responsables e involucrados a nivel de inspección laboral, corporación jurídica, entre otros a fines. _x000a_Hasta el presente dia no consigo ni poder cobrar mi seguro de cesantía, mes de aviso u honorarios pendientes._x000a_POR FAVOR, SOLICITO AYUDA FORMAL PARA QUE MI CASO SEA RESUELTO A LA BREVEDAD"/>
    <s v="Correo Electrónico"/>
    <s v="veronica.figd@gmail.com"/>
    <s v=""/>
    <s v="979883451"/>
    <s v="CHILE"/>
    <s v="Entre 25 y 34"/>
    <s v="Universitaria incompleta"/>
    <s v="Prestaciones económicas: Tiempo de otorgamiento de pensiones"/>
    <s v="Extra Ley"/>
    <s v="Directo en el Organismo Administrador"/>
    <s v="Si"/>
    <s v="Trabajador no protegido"/>
    <s v="Trabajador no protegido"/>
    <s v="Región de Valparaíso"/>
    <s v="NO"/>
    <s v="Se realiza llamada para clarificar solicitud"/>
    <s v="ID DE RECLAMO: 323054_x000a_FECHA RESPUESTA: 12-07-2022_x000a__x000a_Estimada_x000a_Sra. Verónica Figueroa Díaz_x000a_Presente_x000a_ Junto con saludar, a través del presente se da respuesta a su reclamo N° 323054 ingresado mediante nuestro formulario OIRS, referido a solicitud de respuesta respecto a demanda laboral, presentada en Inspección del Trabajo y Corporación Jurídica, ya que hasta la presente fecha no ha conseguido cobrar su seguro de cesantía, mes de aviso y honorarios pendientes._x000a_Este Instituto ha revisado su requerimiento, siendo posible informar que al revisar nuestro registro de trabajadores afiliados a ISL, usted no figura con cotizaciones vigentes con ISL._x000a_Visto lo anterior, informamos a usted que según conversación telefónica sostenida el 12/07/2022, usted manifiesta que reclamo se fundamenta en situación ocurrida este año durante el verano, que no tiene relación con ISL, ya que no presenta algún siniestro registrado en dicho periodo, se le remienda reiterar demanda realizada a empleador en Inspección del Trabajo.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3054"/>
    <x v="2"/>
  </r>
  <r>
    <s v="290283"/>
    <s v="Reclamos"/>
    <s v=""/>
    <s v="PATRICIA ANGELICA ACUñA BARRIGA"/>
    <s v="04/04/2022 11:51:53"/>
    <x v="3"/>
    <s v="14/04/2022 13:24:08"/>
    <s v="Preparación y Entrega de Respuesta"/>
    <s v="0"/>
    <s v="10"/>
    <s v="Corridos"/>
    <s v="Patricia Angelica Acuña Barriga"/>
    <s v="Etapa 3 de 3"/>
    <s v="16/04/2022"/>
    <x v="3"/>
    <s v="14/04/2022"/>
    <s v="04/04/2022"/>
    <s v="13.382.773-0"/>
    <s v=""/>
    <s v="Luis Montoya Millar"/>
    <s v="Hombre"/>
    <s v="Región del Biobío"/>
    <s v="Concepción"/>
    <s v="lmontoyamillar@gmail.com"/>
    <s v="920137287"/>
    <s v="13.382.773-0"/>
    <s v=""/>
    <s v="Luis Montoya Millar"/>
    <s v="Canal web"/>
    <s v="Paso a relatar que desde diciembre en adelante no me an cancelado mis licencias médicas hasta hoy abril 2022 _x000a_Además quiero mencionar que a la mutual que ustedes me asignaron  me emitió mal la licencia médica del mes de diciembre y  yo al detectar el error porque la enviaron a otro empleador servicio salud y no a la empresa ecolider  necesito que agilicen el pago de Estás ya van 5 meses y ahora sería el secto mes sin pago además ahora no me recibe las licencias el empleador aludiendo que la licencia médica nunca la envío la achs y consultado a la achs si envían las licencias médicas con copia a ecolider  necesito que me ayuden ya que me e presentado en la sucursal 5veces  y no e obtenido respuesta alguna además e consultado vía telefónica y nada es por este motivo que pido ayuda y den una respuesta favorable a mi solicitud tengo una familia que alimentar vestir y como padre de familia no lo e podido realizar quedó atento a sus comentarios saludos cordiales_x000a_Luis Montoya Millar"/>
    <s v="Correo Electrónico"/>
    <s v="lmontoyamillar@gmail.com"/>
    <s v=""/>
    <s v="920137287"/>
    <s v="CHILE"/>
    <s v="Entre 35 y 44"/>
    <s v="Superior técnica completa"/>
    <s v="Prestaciones económicas: Tiempo de otorgamiento de subsidios"/>
    <s v="Ley"/>
    <s v="Directo en el Organismo Administrador"/>
    <s v="No"/>
    <s v="Trabajador dependiente protegido"/>
    <s v="Trabajador dependiente protegido"/>
    <s v="Región del Biobío"/>
    <s v="NO"/>
    <s v="Se cierra caso hoy 14 abril y se sube respaldo a CRM."/>
    <s v=""/>
    <s v="Finalizado con respuesta favorable"/>
    <s v="290283"/>
    <x v="0"/>
  </r>
  <r>
    <s v="290300"/>
    <s v="Reclamos"/>
    <s v=""/>
    <s v="Cesar Alfonso Palma Torres"/>
    <s v="04/04/2022 16:59:55"/>
    <x v="3"/>
    <s v="14/04/2022 09:33:35"/>
    <s v="Preparación y Entrega de Respuesta"/>
    <s v="0"/>
    <s v="9"/>
    <s v="Corridos"/>
    <s v="Cristian Chavez Liempi"/>
    <s v="Etapa 3 de 3"/>
    <s v="16/04/2022"/>
    <x v="3"/>
    <s v="14/04/2022"/>
    <s v="04/04/2022"/>
    <s v="17.845.491-9"/>
    <s v=""/>
    <s v="Daniela Lagos Romero"/>
    <s v="Mujer"/>
    <s v="Región de La Araucanía"/>
    <s v="Temuco"/>
    <s v="daniela.alr@gmail.com"/>
    <s v="954816202"/>
    <s v="17.845.491-9"/>
    <s v=""/>
    <s v="Daniela Lagos Romero"/>
    <s v="Canal web"/>
    <s v="la dirección de mi hospital no respeta la calificación de enfermedad profesional otorgada por el ISL, según  Resolución   N° 1395404, ellos manifiestan que uds. informaron que mi patología es de carácter común y por esa razón no hay razón para disminuir la sobrecarga laboral, hasta que la superintendencia se mencione._x000a_he recibido muy malos tratos por parte de mis jefaturas y psicólogo laboral,  por esta situación,  estoy con mucho miedo y no se como actuar en este caso, estoy ansiosa y muy temerosa de como va a actuar mi jefatura._x000a_solicito a uds. indicar que significa que se acoge al art. 77bis y si la resolución (reca)  N° 1395404 entregada por uds. prima hasta que resuelva la superintendencia"/>
    <s v="Correo Electrónico"/>
    <s v="daniela.alr@gmail.com"/>
    <s v=""/>
    <s v="954816202"/>
    <s v="CHILE"/>
    <s v="Entre 25 y 34"/>
    <s v="Universitaria completa"/>
    <s v="Calificación de accidentes y enfermedades profesionales"/>
    <s v="Ley"/>
    <s v="Directo en el Organismo Administrador"/>
    <s v="No"/>
    <s v="Trabajador dependiente protegido"/>
    <s v="Trabajador dependiente protegido"/>
    <s v="Región de La Araucanía"/>
    <s v="NO"/>
    <s v="Con fecha 13-04-2022, se da respuesta vía correo electrónico "/>
    <s v="Estimada_x000a_Daniela Lagos Romero_x000a_Presente_x000a_Junto con saludar, a través del presente se da respuesta a su reclamo N° 290300 ingresado mediante nuestro_x000a_formulario OIRS, referido a Resolución de Calificación._x000a_Este Instituto ha revisado su requerimiento, siendo posible informar mediante el presente comentar que actualmente_x000a_su Denuncia por Enfermedad Profesional, Siniestro N° 916708 de fecha 05-07-2021, se encuentra acogido como_x000a_laboral, mediante aplicación de articulo 77Bis, de la Ley N° 16.744., el cual, establece otorgar prestaciones médicas_x000a_y/o económicas por parte de este Instituto hasta pronunciamiento por parte de SUSESO._x000a_Por esta razón, el Instituto de Seguridad Laboral, se encuentra entregando atenciones de salud con prestador médico_x000a_en convenio, a la espera de pronunciamiento de entidad responsable._x000a_En relación a la implementación de medidas, es preciso señalar que, ello procederá una vez se defina_x000a_origen de calificación; mientras tanto, debe continuar acudiendo a sus controles con su médico tratante y guardando_x000a_reposo en caso de indicación médica._x000a_Visto lo anterior, indicamos a usted que, las gestiones realizadas por este Instituto, dan cumplimiento a la_x000a_normativa legal vigente en materia de accidentes del trabajo y enfermedades profesional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290300"/>
    <x v="0"/>
  </r>
  <r>
    <s v="312829"/>
    <s v="Reclamos"/>
    <s v=""/>
    <s v="Enrique Carrasco B"/>
    <s v="20/06/2022 16:49:33"/>
    <x v="8"/>
    <s v="12/07/2022 12:57:44"/>
    <s v="Preparación y Entrega de Respuesta"/>
    <s v="0"/>
    <s v="21"/>
    <s v="Corridos"/>
    <s v="Jose Luis Rojas Peralta"/>
    <s v="Etapa 3 de 3"/>
    <s v="02/07/2022"/>
    <x v="1"/>
    <s v="12/07/2022"/>
    <s v="20/06/2022"/>
    <s v="6.572.018-3"/>
    <s v=""/>
    <s v="Victor Antonio Garcia Maikowski"/>
    <s v="Hombre"/>
    <s v="Región Metropolitana de Santiago"/>
    <s v="Peñaflor"/>
    <s v="vagarciam@gmail.com"/>
    <s v="982498802"/>
    <s v=""/>
    <s v="65720183"/>
    <s v="Victor Garcia M"/>
    <s v="Canal correo físico/postal"/>
    <s v="Buen Dia Señores._x000a_Reclamo por Negligencia por inasistencia de cuidadora por parte de Empreza Mirasalud, Tengo 15 años de Discapacidad con atencion domiciliaria de cuidadora de lunes a sabado. cuidadora permanente se ausento desde 24 de Mayo 2022 por contagio de Covid 19, a la fecha con licencia medica, donde mira salud a sustituido en forma esporadica asistente para cubrir turno, Ejemplo Junio asiste con cuidadora dias 1-2-3-6-11-13-14. de 19 dias solo 7 dias a mandado asistente para cubrir turno. Originandome que mi estado de salud se deteriore por no recibir asistencia. Yo vivo solo con mi esposa que esta delicada de salud con dos ernias cervicales y problema de Epicondilitis. Esta Situacion a sido informada a ISL con visita de Asistente Social Sra Silvana Leiton. _x000a_Mirasalud a demostrado una indiferencia y poca voluntad de cubrir turno con una indolencia, Incapacidad de conmoverse o sentirse afectado por dejarme dias y dias sin poder asearme y quedarme acostado etc. Solicito favor ser responsable y dar cobertura a mis requerimientos basicos de cuidado se los hemos solicitado de todas las formas existentes,a la fecha solo con la respuesta, que estan buscando._x000a_Atentamente a Ustedes y esperando una pronta respuesta a mi solicitud._x000a_Victor Garcia M."/>
    <s v="Correo Electrónico"/>
    <s v="vagarciam@gmail.com"/>
    <s v=""/>
    <s v="982498802"/>
    <s v="CHILE"/>
    <s v="Más de 65"/>
    <s v="Superior técnica completa"/>
    <s v="Prestaciones médicas: Atención hospitalaria"/>
    <s v="Ley"/>
    <s v="Directo en el Organismo Administrador"/>
    <s v="Si"/>
    <s v="Trabajador dependiente protegido"/>
    <s v="Trabajador dependiente protegido"/>
    <s v="Región Metropolitana de Santiago"/>
    <s v="NO"/>
    <s v="Respuesta Enviada por CRM al correo vagarciam@gmail.com"/>
    <s v=""/>
    <s v="Finalizado con respuesta favorable"/>
    <s v="312829"/>
    <x v="0"/>
  </r>
  <r>
    <s v="290297"/>
    <s v="Reclamos"/>
    <s v=""/>
    <s v="Cesar Alfonso Palma Torres"/>
    <s v="04/04/2022 16:25:36"/>
    <x v="3"/>
    <s v="18/05/2022 12:24:31"/>
    <s v="Preparación y Entrega de Respuesta"/>
    <s v="0"/>
    <s v="52"/>
    <s v="Corridos"/>
    <s v="Cristian Chavez Liempi"/>
    <s v="Etapa 3 de 3"/>
    <s v="16/04/2022"/>
    <x v="6"/>
    <s v="27/05/2022"/>
    <s v="04/04/2022"/>
    <s v="16.321.284-6"/>
    <s v=""/>
    <s v="NATALY MARTINEZ VIDAL"/>
    <s v="Mujer"/>
    <s v="Región de La Araucanía"/>
    <s v="Temuco"/>
    <s v="nataly.martinez@redsalud.gov.cl"/>
    <s v="56965484722"/>
    <s v="16.321.284-6"/>
    <s v=""/>
    <s v="NATALY MARTINEZ VIDAL"/>
    <s v="Canal web"/>
    <s v="En representación de la Unidad de Prevencion de Riesgos del HHHA, he solicitado de manera reiterativa procedimiento de derivación de casos COVID, de funcionarios de este establecimiento. Lo anterior, ya que solo hemos recibido respuestas a correos genéricos, sin respuesta a nuestras consultas especificas por parte de jefe unidad atención y operaciones de ISL Araucanía. En especifico este Hospital requiere contar con documento escrito, que detalle en que casos debemos emitir DIAT de tipo COVID (solo en casos con trazabilidad laboral o en todos los casos positivos), en los antecedentes que indican que debemos adjuntar, señalan que debemos adjuntar antecedentes clínicos, aun cuando nuestra Unidad legalmente no cuenta con acceso a datos clínicos de los funcionarios por ley de protección del paciente y hemos informado de manera reiterativa, el canal de solicitud adecuado mediante la unidad del HHHA encargada de entregar estos antecedentes, como prestador medico de ISL. Solicito poder revisar la información proporcionada, el flujo de solicitud de antecedentes médicos a HHHA y adjuntar documento formal que indique procedimiento de denuncias de casos COVID, para que como institución y/o empresa adherida, podamos realizar procedimiento adecuado, evitando generar gran cantidad de correos electrónicos y reuniones, para poder reunir la información que a poco ha sido proporcionada por ISL región Araucanía."/>
    <s v="Correo Electrónico"/>
    <s v="nataly.martinez@redsalud.gov.cl"/>
    <s v=""/>
    <s v="56965484722"/>
    <s v="CHILE"/>
    <s v="Entre 35 y 44"/>
    <s v="Universitaria completa"/>
    <s v="Calificación de accidentes y enfermedades profesionales"/>
    <s v="Ley"/>
    <s v="Directo en el Organismo Administrador"/>
    <s v="Si"/>
    <s v="Trabajador dependiente protegido"/>
    <s v="Trabajador dependiente protegido"/>
    <s v="Región de La Araucanía"/>
    <s v="NO"/>
    <s v="con fecha 07-04-2022 se deriva para gestión de respuesta, se da remiten antecedentes con fecha 17-05-2022, se da VB° 18-05-2022 y se deriva a NC quien en misma fecha da respuesta a usuario_x000a_"/>
    <s v="Estimada Nataly Martinez Vidal_x000a_Unidad de Prevención de Riesgos Hospital Hernán Henríquez Aravena_x000a_Región de La Araucanía_x000a_Presente_x000a_Junto con saludar, a través del presente se da respuesta a su reclamo N° 290297 ingresado mediante nuestro_x000a_formulario OIRS, referido a procedimiento de derivación de casos COVID de funcionarios de este establecimiento._x000a_Este Instituto ha revisado su requerimiento, siendo posible informar mediante el presente lo siguiente:_x000a_En antecedente de su solicitud, puedo informar a Ud. lo referido más abajo, como directriz operativa o regla de_x000a_trabajo en lo que respecta a estos casos._x000a_En este contexto diferenciamos 2 grandes grupos respecto del origen de ellos, a informar:_x000a_1. Casos positivos a COVID 19; sospechosos o asintomáticos con PCR (+) a COVID 19._x000a_2. Casos en riesgo de COVID o Contactos Estrechos Laborales, CELAB._x000a_Para aquellos casos de trabajadores que cumplan con lo referido en el punto 1; procede realizar la denuncia del_x000a_siniestro bajo la figura de Accidente de Trabajo, a través de una Denuncia Individual de Accidente de Trabajo, DIAT._x000a_En el proceso calificación de estos casos y de manera interna, el caso se califica de origen bajo la tipología de_x000a_siniestro como Enfermedad Profesional de acuerdo con los antecedentes disponibles y evidenciables._x000a_La documentación requerida para la denuncia del siniestro del trabajador/es que hayan requerido atención médica_x000a_en alguno de nuestros prestadores médicos en convenio corresponde el envío de:_x000a_1. DIAT_x000a_2. Formulario de Advertencia_x000a_3. Antecedentes clínicos disponibles requeridos para el proceso de calificación. (Dato de Atención de_x000a_Urgencia, DAU, Informes de Exámenes de Laboratorio entre otros)_x000a_Para los casos que correspondan a la situación establecida en el punto 2, corresponde ingresar denuncia de_x000a_siniestro como Denuncia Individual de Enfermedad Profesional, DIEP, la cual, de acuerdo a los antecedentes e_x000a_información evidenciable, serán calificados en el mismo flujo de calificación para Enfermedades Profesionales._x000a_Para el ingreso de siniestros en estos casos, procedemos acorde a la normativa MINSAL vigente para la definición y_x000a_gestión de estos casos, esto es, que deben cumplir con el criterio de CELAB notificado a través de Epivigila por el_x000a_MINSAL y asociado actualmente a brotes en lugares de trabajo._x000a_Como antecedentes para la calificación de estos casos, se realiza seguimiento del trabajador durante el periodo de_x000a_aislamiento con el fin de monitorear la aparición de síntomas en cuyo caso corresponde derivar oportunamente a_x000a_18/5/22, 11:59 Correo de Instituto de Seguridad Laboral - OIRS N° 290297_x000a_https://mail.google.com/mail/u/1/?ik=e1ca129bec&amp;view=pt&amp;search=all&amp;permthid=thread-a%3Ar6130487298521861599&amp;simpl=msg-a%3Ar61321397… 2/2_x000a_atención médica en alguno de nuestros prestadores en convenio y establecer a través de los registros ad hoc, el_x000a_insumo e información para el proceso de calificación._x000a_Cabe señalar que, para ambos tipos de siniestros, la calificación de origen abarca los criterio"/>
    <s v="Finalizado con respuesta favorable"/>
    <s v="290297"/>
    <x v="0"/>
  </r>
  <r>
    <s v="290299"/>
    <s v="Reclamos"/>
    <s v=""/>
    <s v="Margarita Meneses"/>
    <s v="04/04/2022 16:59:48"/>
    <x v="3"/>
    <s v="08/04/2022 15:12:03"/>
    <s v="Preparación y Entrega de Respuesta"/>
    <s v="0"/>
    <s v="3"/>
    <s v="Corridos"/>
    <s v="Marcelo Andres Meriño Meriño"/>
    <s v="Etapa 3 de 3"/>
    <s v="16/04/2022"/>
    <x v="3"/>
    <s v="08/04/2022"/>
    <s v="04/04/2022"/>
    <s v="8.741.424-8"/>
    <s v=""/>
    <s v="LUIS EDUARDO FERRADA GODOY"/>
    <s v="Hombre"/>
    <s v="Región de Antofagasta"/>
    <s v="Antofagasta"/>
    <s v="loboeferradag@gmail.com"/>
    <s v="966934960"/>
    <s v="8.741.424-8"/>
    <s v=""/>
    <s v="LUIS EDUARDO FERRADA GODOY"/>
    <s v="Canal Sucursal"/>
    <s v="En el hospital militar atiende el Dr. Alejandro Avendaño, él me dio el alta el 22-03-2022 y yo diciéndole que sentía dolor cuando caminaba o subía o bajaba escaleras, o sea, no me encontraba al 100% para volver a mis funciones como VV.PP., por eso la empresa solicitó cambio de prestador (ACHS), pero en la ACHS me encuentro que el traumatólogo era el Dr. Alejandro Avendaño y es el único que atiende en esta asociación , es por eso que solicité volver al hospital militar y que me atienda el Dr. Briceño (traumatólogo) para otra opinión médica."/>
    <s v="Correo Electrónico"/>
    <s v="loboeferradag@gmail.com"/>
    <s v=""/>
    <s v="966934960"/>
    <s v="CHILE"/>
    <s v="Entre 55 y 64"/>
    <s v="Media completa"/>
    <s v="Prestaciones médicas: Atención ambulatoria"/>
    <s v="Ley"/>
    <s v="Directo en el Organismo Administrador"/>
    <s v="No"/>
    <s v="Trabajador dependiente protegido"/>
    <s v="Trabajador dependiente protegido"/>
    <s v="Región de Antofagasta"/>
    <s v="SI"/>
    <s v="Se envió respuesta a usuario."/>
    <s v="ID DE RECLAMO: 290299_x000a__x000a_FECHA RESPUESTA: 08-04-2022_x000a_Estimado Sr. Luis Ferrada Godoy_x000a_Presente_x000a_ _x000a_Junto con saludar, a través del presente se da respuesta a su reclamo N° 290299 ingresado mediante nuestro formulario OIRS, referido a: “Cambio de prestador y de médico especialista”._x000a__x000a_Este Instituto ha revisado su requerimiento, siendo posible informar mediante el presente lo siguiente, según respuesta de nuestro departamento de prestaciones médicas:_x000a_“Paciente dado de alta laboral en HOSMIL, en primera instancia por especialista en traumatología Dr. Avendaño, en disconformidad del paciente en relación al alta, se realiza cambio de prestador a ACHS agencia Antofagasta, donde tienen atención con el mismo especialista; por lo anterior se realizan las gestiones para nuevo control con traumatólogo Dr. Briceño para el día de mañana 08-04-2022 a las 08:30 horas en Hospital Militar del Norte, el paciente se encuentra notificado y confirmado por el prestador”._x000a_Visto lo anterior, indicamos a usted que: “Se realizan las gestiones para nuevo control con traumatólogo Dr. Briceño para el día de hoy 08-04-2022 a las 08:30 horas en Hospital Militar del Norte, usted como paciente ya se encuentra notificado y confirmado por nuestro prestador médic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MARGARITA LORETO MENESES OSORIO_x000a_DIRECCIÓN REGIONAL DE (INDICAR REGIÓN)_x000a_INSTITUTO DE SEGURIDAD LABORAL_x000a__x000a_MMM"/>
    <s v="Finalizado con respuesta favorable"/>
    <s v="290299"/>
    <x v="0"/>
  </r>
  <r>
    <s v="323077"/>
    <s v="Reclamos"/>
    <s v=""/>
    <s v="Claudia Maria Barrientos Diaz"/>
    <s v="24/06/2022 17:54:53"/>
    <x v="8"/>
    <s v="05/07/2022 15:28:19"/>
    <s v="Preparación y Entrega de Respuesta"/>
    <s v="0"/>
    <s v="10"/>
    <s v="Corridos"/>
    <s v="Cristian Chavez Liempi"/>
    <s v="Etapa 3 de 3"/>
    <s v="06/07/2022"/>
    <x v="1"/>
    <s v="05/07/2022"/>
    <s v="24/06/2022"/>
    <s v="15.653.939-2"/>
    <s v=""/>
    <s v="VALESKA SILVA CASTRO"/>
    <s v="Mujer"/>
    <s v="Región de La Araucanía"/>
    <s v="Temuco"/>
    <s v="vsilvacastro16@gmail.com"/>
    <s v="985108695"/>
    <s v="15.653.939-2"/>
    <s v=""/>
    <s v="VALESKA SILVA CASTRO"/>
    <s v="Canal web"/>
    <s v="DE ACUERDO A RESPUESTA ENTREGADA EN RECLAMO ANTERIOR, (OIRS N° 312536)_x000a_SOLICITO COPIA DE CORREO ENVIADO Y REGISTRO DE LLAMADAS HECHAS POR EMPRESA EXTERNA, YA QUEEN  LAS FECHAS DESCRITAS NO TENGO REGISTRO DE LLAMADAS PERDIDAS NI CORREOS. SOLICITO A USTEDES PODER HACER LLEGAR AQUELLOS REGISTROS, YA QUE CON TODOS QUIENES ME HAN CONTACTADO POR PARTE DEL ISL NO HA HABIDO PROBLEMA , SIN EMBARGO CON LA EMPRESA EXTERNA NO, Y ESO ME GENERA DISCONFORMIDAD NO CON USTEDES PERO SI CON LA EMPRESA EVALUADORA. ESPERO COPIA DE LO SOLICITADO A MI CORREO.ADEMÁS NO ME REUNI CON GENTE DEL ISL EL DÍA 23 DE JUNIO, SI NO EL VIERNES 17 DE JUNIO.  MUCHAS GRACIAS."/>
    <s v="Correo Electrónico"/>
    <s v="vsilvacastro16@gmail.com"/>
    <s v=""/>
    <s v="985108695"/>
    <s v="CHILE"/>
    <s v="Entre 35 y 44"/>
    <s v="Universitaria completa"/>
    <s v="Prestaciones médicas: Atención ambulatoria"/>
    <s v="Ley"/>
    <s v="Directo en el Organismo Administrador"/>
    <s v="No"/>
    <s v="Trabajador dependiente protegido"/>
    <s v="Trabajador dependiente protegido"/>
    <s v="Región de La Araucanía"/>
    <s v="SI"/>
    <s v="Con fecha 05-07-2022, se da respuesta a usuaria vía correo electrónico "/>
    <s v="Estimada_x000a_VALESKA SILVA CASTRO_x000a_Presente_x000a_Junto con saludar, a través del presente se da respuesta a su reclamo N° 323077 ingresado mediante nuestro_x000a_formulario OIRS, referido a coordinación de estudio de puesto de trabajo_x000a_Este Instituto ha revisado su requerimiento, siendo posible informar mediante el presente lo siguiente:_x000a_En atención a su reclamo, se procedió a revisión de las distintas plataformas de gestión médica, pudiendo observar_x000a_la información de registros de coordinación de contacto._x000a_Por lo anterior, lamentamos informar que, no es posible enviar registros por el canal OIRS, ya que, de acuerdo a lo_x000a_establecido en la Ley N°20.584, al ser información clínica y sensible de la trabajadora, el protocolo de gestión y_x000a_derecho al resguardo de ficha clínica limita el acceso a dicha información._x000a_Visto lo anterior, indicamos a usted que para la obtención de información puede solicitarlo a través de la ley de_x000a_transparencia en el siguiente link https://www.portaltransparencia.cl/PortalPdT/ingreso-sai-v2?idOrg=1031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323077"/>
    <x v="0"/>
  </r>
  <r>
    <s v="312839"/>
    <s v="Reclamos"/>
    <s v=""/>
    <s v="Marcelo Andrés Triviño Alvarez"/>
    <s v="21/06/2022 12:01:41"/>
    <x v="8"/>
    <s v="29/06/2022 16:28:30"/>
    <s v="Preparación y Entrega de Respuesta"/>
    <s v="0"/>
    <s v="8"/>
    <s v="Corridos"/>
    <s v="Alejandra Estela Sierpe Vera"/>
    <s v="Etapa 3 de 3"/>
    <s v="03/07/2022"/>
    <x v="5"/>
    <s v="29/06/2022"/>
    <s v="21/06/2022"/>
    <s v="27.396.589-0"/>
    <s v=""/>
    <s v="Diana Marcela López Bejarano"/>
    <s v="Mujer"/>
    <s v="Región de Magallanes y de la Antártica Chilena"/>
    <s v="Punta Arenas"/>
    <s v="pipelon0915@hotmail.com"/>
    <s v="937548864"/>
    <s v="27.396.589-0"/>
    <s v=""/>
    <s v="Diana Marcela López Bejarano"/>
    <s v="Canal web"/>
    <s v="Buena tarde, el día 20 de junio me realizaron una cirugía de injerto de piel la cual desperté muy adolorida, en varias ocasiones la enfermera de turno me preguntaba por el dolor el cual siempre le notifique que me dolía demasiado y con mi sistema de vac que no funcionaba bien, lo único que querían era mandarme a mi sala de recuperación. _x000a__x000a_Gracias a Dios llegué a mi sala la enfermera me recibió de le mejor manera y preocupada por mi alto nivel de dolor se comunicó con mi medico tratante el Dr Morales el cual de inmediato llegó me arreglo mi vac y me formuló un medicamento para mí dolor el cual era intenso y gracias a él no llego a mayores teniendo en cuenta que podía llegar al nivel de que mi injerto se dañará todo por la falta de preocupación de una enfermera que solo quieren es desocupar la sala._x000a__x000a_Hago este reclamo ya que como pudo haber Sido a mi le pueden pasar a muchas personas, esto se debe a la falta de vocación del servicio por personas como está enferma que solo están ahí por lo económico."/>
    <s v="Correo Electrónico"/>
    <s v="pipelon0915@hotmail.com"/>
    <s v=""/>
    <s v="937548864"/>
    <s v="COLOMBIA"/>
    <s v="Entre 35 y 44"/>
    <s v="Universitaria incompleta"/>
    <s v="Otros"/>
    <s v="Extra Ley"/>
    <s v="Directo en el Organismo Administrador"/>
    <s v="No"/>
    <s v="otro"/>
    <s v="otro"/>
    <s v="Región de Magallanes y de la Antártica Chilena"/>
    <s v="NO"/>
    <s v="SE INFORMA QUE RECLAMO DEBE EFECTUARLO AL HOSPITAL CLINICO DE MAGALLANES."/>
    <s v="SE INFORMA QUE EL RECLAMO CORRESPONDE A ATENCIONES MÉDICAS POR ENFERMEDAD COMUN Y DEBE EFECTUAR SU RECLAMO A LA OIRS DEL HOSPITAL CLINICO MAGALLANES. SE LE INFORMA ADEMÁS INSTANCIAS PARA EFECTUAR EL RECLAMO."/>
    <s v="Finalizado con respuesta favorable"/>
    <s v="312839"/>
    <x v="2"/>
  </r>
  <r>
    <s v="323079"/>
    <s v="Reclamos"/>
    <s v=""/>
    <s v="Milena Barria V"/>
    <s v="24/06/2022 23:00:02"/>
    <x v="8"/>
    <s v="14/07/2022 15:27:36"/>
    <s v="Preparación y Entrega de Respuesta"/>
    <s v="0"/>
    <s v="19"/>
    <s v="Corridos"/>
    <s v="Veronica Janette Mella Troncoso"/>
    <s v="Etapa 3 de 3"/>
    <s v="06/07/2022"/>
    <x v="1"/>
    <s v="14/07/2022"/>
    <s v="24/06/2022"/>
    <s v="14.328.004-7"/>
    <s v=""/>
    <s v="Cinthia del Pilar Farías Moraga"/>
    <s v="Mujer"/>
    <s v="Región de Los Ríos"/>
    <s v="La Unión"/>
    <s v="cinthiadelpilar77@gmail.com"/>
    <s v="995446683"/>
    <s v="14.328.004-7"/>
    <s v=""/>
    <s v="Cinthia del Pilar Farías Moraga"/>
    <s v="Canal web"/>
    <s v="A la fecha figura impago mi sueldo e imposiciones del mes de agosto de 2021"/>
    <s v="Correo Electrónico"/>
    <s v="cinthiadelpilar77@gmail.com"/>
    <s v=""/>
    <s v="995446683"/>
    <s v="CHILE"/>
    <s v="Entre 45 y 54"/>
    <s v="Media completa"/>
    <s v="Prestaciones económicas: Cálculo de subsidios"/>
    <s v="Ley"/>
    <s v="Directo en el Organismo Administrador"/>
    <s v="Si"/>
    <s v="Trabajador dependiente protegido"/>
    <s v="Trabajador dependiente protegido"/>
    <s v="Región de Los Ríos"/>
    <s v="NO"/>
    <s v="No"/>
    <s v="Respuesta enviada a cinthiadelpilar77@gmail.com"/>
    <s v="Finalizado con respuesta favorable"/>
    <s v="323079"/>
    <x v="0"/>
  </r>
  <r>
    <s v="290316"/>
    <s v="Reclamos"/>
    <s v=""/>
    <s v="Laura Rojas Cerda"/>
    <s v="05/04/2022 10:24:51"/>
    <x v="3"/>
    <s v="20/04/2022 16:04:13"/>
    <s v="Preparación y Entrega de Respuesta"/>
    <s v="0"/>
    <s v="15"/>
    <s v="Corridos"/>
    <s v="Laura Gabriela Rojas Cerda"/>
    <s v="Etapa 3 de 3"/>
    <s v="17/04/2022"/>
    <x v="3"/>
    <s v="20/04/2022"/>
    <s v="05/04/2022"/>
    <s v="12.845.891-3"/>
    <s v=""/>
    <s v="MARIA SOLEDAD GUARDA RODRIGUEZ"/>
    <s v="Mujer"/>
    <s v="Región de Valparaíso"/>
    <s v="Valparaíso"/>
    <s v="soleguarda@gmail.com"/>
    <s v="964741387"/>
    <s v="12.845.891-3"/>
    <s v=""/>
    <s v="MARIA SOLEDAD GUARDA RODRIGUEZ"/>
    <s v="Otro"/>
    <s v="El día 17 de Febrero presenté licencia médica por accidente de trayecto, al realizar el trámite, ISL me informa que la licencia será cancelada en 30 días. Transcurridos los 30 días y al no obtener pago llamo a ISL, quienes me informan que se encuentran calculando el monto a pago y que en la comuna existe un retraso en los pagos por aumento de casos y que el pago será realizado en 15 días más. Pasados los 15 días y al continuar mi liencia impaga, llamo nuevamente y me dan la misma respuesta del cálculo y del retraso. Solicito al ejecutivo alguna solución, a lo cual me indica colocar un reclamo a través de este medio, indicando el retraso del pago en las fechas estipuladas. Agradecería se diera una pronta solución a mi problema . Gracias"/>
    <s v="Correo Electrónico"/>
    <s v="soleguarda@gmail.com"/>
    <s v=""/>
    <s v="964741387"/>
    <s v="CHILE"/>
    <s v="Entre 45 y 54"/>
    <s v="Universitaria completa"/>
    <s v="Prestaciones económicas: Cálculo de subsidios"/>
    <s v="Ley"/>
    <s v="Directo en el Organismo Administrador"/>
    <s v="No"/>
    <s v="Trabajador independiente protegido"/>
    <s v="Trabajador independiente protegido"/>
    <s v="Región de Valparaíso"/>
    <s v="NO"/>
    <s v="Se revisa sesión ISL en Banco Estado"/>
    <s v="ID DE RECLAMO: 290316_x000a_FECHA RESPUESTA: 20-04-2022_x000a__x000a_Estimada_x000a_Sra. María Soledad Guarda Rodríguez_x000a_Presente_x000a_ Junto con saludar, a través del presente se da respuesta a su reclamo N° 290316 ingresado mediante nuestro formulario OIRS, referido a la demora en el pago de la licencia médica folio 66315735-3._x000a_Este Instituto ha revisado su requerimiento, siendo posible informar mediante el presente lo siguiente: que la licencia médica se encuentra tramitada._x000a_Visto lo anterior, informamos a usted que licencia médica consultada fue depositada en su Cuenta RU Banco Estado el 13-04-2021.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316"/>
    <x v="0"/>
  </r>
  <r>
    <s v="323084"/>
    <s v="Reclamos"/>
    <s v=""/>
    <s v="Enrique Carrasco B"/>
    <s v="26/06/2022 10:15:39"/>
    <x v="8"/>
    <s v="30/06/2022 15:58:00"/>
    <s v="Preparación y Entrega de Respuesta"/>
    <s v="0"/>
    <s v="4"/>
    <s v="Corridos"/>
    <s v="Jose Luis Rojas Peralta"/>
    <s v="Etapa 3 de 3"/>
    <s v="08/07/2022"/>
    <x v="5"/>
    <s v="30/06/2022"/>
    <s v="26/06/2022"/>
    <s v=""/>
    <s v="118465997"/>
    <s v="PATRICIA PINTO"/>
    <s v="Mujer"/>
    <s v="Región Metropolitana de Santiago"/>
    <s v="Las Condes"/>
    <s v="patricia@moscoso.cl"/>
    <s v="992188575"/>
    <s v="8.511.019-5"/>
    <s v=""/>
    <s v="ANDRES ANTONIO ARIAS GONZALEZ"/>
    <s v="Canal web"/>
    <s v="ANDRES ARIAS ES EL UNICO DUEÑO Y REPRESENTANTE LEGAL DE PATAGONIA ASSET MANAGEMENT EMPRESA POR LA CUAL SE PAGA UN SUELDO ACOGIDO A LA FICCION DEL SII LLAMADA SUELDO EMPRESARIAL EL QUE LA DIRECCION DEL TRABAJO NO RECONOCE COMO TRABAJADOR PERO PERMITE REBAJAR SU REMUNERACIONES COMO GASTO EN LA EMPRESA, NO TIENE DERECHO A COBERTURA DE ACCIDENTES LABORALES POR LO TANTO NO DEBERIA PAGAR COTIZACIÓN Y NO ME DEJA ELIMINARLA EN PREVIRED."/>
    <s v="Correo Electrónico"/>
    <s v="patricia@moscoso.cl"/>
    <s v=""/>
    <s v="992188575"/>
    <s v="CHILE"/>
    <s v="Entre 45 y 54"/>
    <s v="Universitaria completa"/>
    <s v="Afiliación o adhesión"/>
    <s v="Ley"/>
    <s v="Directo en el Organismo Administrador"/>
    <s v="No"/>
    <s v="otro"/>
    <s v="Trabajador no protegido"/>
    <s v="Región Metropolitana de Santiago"/>
    <s v="NO"/>
    <s v="Respuesta enviada por CRM al correo patricia@moscoso.cl"/>
    <s v=""/>
    <s v="Finalizado con respuesta desfavorable"/>
    <s v="323084"/>
    <x v="0"/>
  </r>
  <r>
    <s v="323085"/>
    <s v="Reclamos"/>
    <s v=""/>
    <s v="Milena Barria V"/>
    <s v="26/06/2022 16:52:16"/>
    <x v="8"/>
    <s v="11/07/2022 16:59:30"/>
    <s v="Preparación y Entrega de Respuesta"/>
    <s v="0"/>
    <s v="15"/>
    <s v="Corridos"/>
    <s v="Veronica Janette Mella Troncoso"/>
    <s v="Etapa 3 de 3"/>
    <s v="08/07/2022"/>
    <x v="1"/>
    <s v="11/07/2022"/>
    <s v="26/06/2022"/>
    <s v="14.224.394-6"/>
    <s v=""/>
    <s v="Oscar Bustos Norambuena"/>
    <s v="Hombre"/>
    <s v="Región de Los Ríos"/>
    <s v="Los Lagos"/>
    <s v="nelsigomezcarrasco@gmail.com"/>
    <s v="956803435"/>
    <s v="14.224.394-6"/>
    <s v=""/>
    <s v="Oscar Bustos Norambuena"/>
    <s v="Canal web"/>
    <s v="Tuve un accidente laboral y llevo 2 meses con licencia. la segunda licencia termina hoy 26 de junio. El viernes 24 de junio pasado, fui a curaciones a Valdivia y la enfermera me dio el alta verbalmente, no me entregaron documentación (no me vio el medico tratante). Sin embargo, no he pasado o derivado a rehabilitación, o kinesiología o algo que me permita recuperar la movilidad de la mano, por lo que no estoy en condiciones de retomar mi trabajo al 100%. Esta falta de rehabilitación me podría perjudicar o generar mas lesiones en mi mano, además de comprometer a mi empleador a multas por falta de atención medica. Necesita una respuesta urgente. Gracias."/>
    <s v="Correo Electrónico"/>
    <s v="nelsigomezcarrasco@gmail.com"/>
    <s v=""/>
    <s v="956803435"/>
    <s v="CHILE"/>
    <s v="Entre 35 y 44"/>
    <s v="Media incompleta"/>
    <s v="Prestaciones médicas: Atención ambulatoria"/>
    <s v="Ley"/>
    <s v="Directo en el Organismo Administrador"/>
    <s v="No"/>
    <s v="Trabajador dependiente protegido"/>
    <s v="Trabajador dependiente protegido"/>
    <s v="Región de Los Ríos"/>
    <s v="SI"/>
    <s v="No"/>
    <s v="Respuesta enviada vía e-mail"/>
    <s v="Finalizado con respuesta favorable"/>
    <s v="323085"/>
    <x v="0"/>
  </r>
  <r>
    <s v="327182"/>
    <s v="Reclamos"/>
    <s v=""/>
    <s v="Minerva Castañeda M"/>
    <s v="06/09/2022 10:07:18"/>
    <x v="5"/>
    <s v="28/10/2022 15:44:23"/>
    <s v="Preparación y Entrega de Respuesta"/>
    <s v="0"/>
    <s v="52"/>
    <s v="Corridos"/>
    <s v="Cristian Chavez Liempi"/>
    <s v="Etapa 3 de 3"/>
    <s v="18/09/2022"/>
    <x v="8"/>
    <s v="28/10/2022"/>
    <s v="06/09/2022"/>
    <s v="12.753.297-4"/>
    <s v=""/>
    <s v="MARCELO ERNESTO SANTIBAÑEZ CONEJEROS"/>
    <s v="Hombre"/>
    <s v="Región de La Araucanía"/>
    <s v="Temuco"/>
    <s v="masantico1975@gmail.com"/>
    <s v="995196336"/>
    <s v="12.753.297-4"/>
    <s v=""/>
    <s v="MARCELO ERNESTO SANTIBAÑEZ CONEJEROS"/>
    <s v="Canal web"/>
    <s v="Mediante la presente vengo a manifestar mi malestar en relación a 2 situaciones . La primera es la imposibilidad, por negativa del dr. Dawson,  para el otorgamiento de un certificado médico debido al acortamiento de mi licencia médica , dicho profesional me evalúa por derivación de ISL el día 11/08/2022 a causa de un accidente laboral con los diagnósticos: Meniscopatia -esguince de rodilla derecha .Luego de haberme evaluado y prolongar  mi licencia médica a causa del &quot;ESGUINCE DE RODILLA&quot;( lo que cataloga como &quot;accidente laboral&quot;) se me cortan las prestaciones kinésicas y acorta la primera licencia médica calificándome ISL  como &quot;NO LABORAL&quot; omitiendo el segundo diagnóstico ._x000a_Al realizar la apelación vía web el formato de ISL sugiere adjuntar un certificado médico el cual me lo  niega  dicho médico aludiendo que fue &quot;contratado por ISL y malamente haría un informe para, en este momento , su &quot;empleador&quot; y que además implica tiempo y dedicación y su agenda médica no le permite ._x000a_La apelación por &quot;acortamiento&quot; de mi licencia ya está en curso fundamentado con la copia de la ficha clínica pero lamento profundamente estás dos actitudes o medidas , por una parte la negativa del dr. para otorgarme un certificado y la cancelación inmediata de mis prestaciones lo que ,sin dudas, ha hecho retroceder mi rehabilitación ."/>
    <s v="Correo Electrónico"/>
    <s v="masantico1975@gmail.com"/>
    <s v=""/>
    <s v="995196336"/>
    <s v="CHILE"/>
    <s v="Entre 55 y 64"/>
    <s v="No responde"/>
    <s v="Prestaciones médicas: Atención ambulatoria"/>
    <s v="Ley"/>
    <s v="Directo en el Organismo Administrador"/>
    <s v="Si"/>
    <s v="Trabajador dependiente protegido"/>
    <s v="Trabajador dependiente protegido"/>
    <s v="Región de La Araucanía"/>
    <s v="SI"/>
    <s v="con fecha 12-09-2022, se deriva solicitud de antecedentes para retroalimentación, se da respuesta con fecha 19-10-2022_x000a_con fecha 26-10-2022, se solicita VB° de DR_x000a_Con fecha 27-10-2022, se da respuesta a usuario vía correo electrónico."/>
    <s v="Estimado_x000a_MARCELO ERNESTO SANTIBAÑEZ CONEJEROS_x000a_Presente_x000a_Junto con saludar, a través del presente se da respuesta a su reclamo N° 327182 ingresado mediante nuestro_x000a_formulario OIRS, referido a cese de atenciones clínicas._x000a_Este Instituto ha revisado su requerimiento, siendo posible informar mediante el presente lo siguiente:_x000a_En atención a su reclamo, la unidad de salud laboral regional de ISL, levanta esta situación con prestador en_x000a_convenio, reforzando acuerdos convenidos en relación a garantizar y facilitar las gestiones por parte del trabajador_x000a_relacionadas con solicitudes de informes médicos en contexto de apelación de licencias médicas. Además de_x000a_reforzar el buen trato a todo usuario de este Instituto y reforzar los procesos con la finalidad de que cada_x000a_profesional pueda orientar de forma correcta los procesos administrativos que deban ser realizados por cada_x000a_usuario que lo requiera._x000a_Importante mencionar que, ante requerimiento de informe médico, este debe ser requerido en cualquiera de los_x000a_módulos de convenio ISL ubicados en centro médico de red salud, con las ejecutivas a cargo._x000a_Respecto al cese de atenciones, informamos que existen fundamentos médicos y/o administrativos que justifican la_x000a_calificación del accidente como de origen común. Los que fueron remitidos por parte del instituto a través de carta_x000a_certificada a domicilio registrado en DIAT. Al existir una calificación no laboral, el trabajador debe continuar sus_x000a_atenciones a través de su previs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27182"/>
    <x v="0"/>
  </r>
  <r>
    <s v="323087"/>
    <s v="Reclamos"/>
    <s v=""/>
    <s v="Enrique Carrasco B"/>
    <s v="27/06/2022 16:55:24"/>
    <x v="8"/>
    <s v="30/06/2022 10:15:52"/>
    <s v="Preparación y Entrega de Respuesta"/>
    <s v="0"/>
    <s v="2"/>
    <s v="Corridos"/>
    <s v="Jose Luis Rojas Peralta"/>
    <s v="Etapa 3 de 3"/>
    <s v="09/07/2022"/>
    <x v="5"/>
    <s v="30/06/2022"/>
    <s v="27/06/2022"/>
    <s v="9.704.007-9"/>
    <s v=""/>
    <s v="Carlos Mauricio Salas Saavedra"/>
    <s v="Hombre"/>
    <s v="Región Metropolitana de Santiago"/>
    <s v="Ñuñoa"/>
    <s v="csalass1963@gmail.com"/>
    <s v="971391342"/>
    <s v="9.704.007-9"/>
    <s v=""/>
    <s v="Carlos Mauricio Salas Saavedra"/>
    <s v="Canal telefónico"/>
    <s v="No pago de licencias médicas"/>
    <s v="Via Teléfonica"/>
    <s v="csalass1963@gmail.com"/>
    <s v=""/>
    <s v="971391342"/>
    <s v="CHILE"/>
    <s v="Entre 55 y 64"/>
    <s v="Media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csalass1963@gmail.com"/>
    <s v=""/>
    <s v="Finalizado con respuesta favorable"/>
    <s v="323087"/>
    <x v="0"/>
  </r>
  <r>
    <s v="312840"/>
    <s v="Reclamos"/>
    <s v=""/>
    <s v="PATRICIA ANGELICA ACUñA BARRIGA"/>
    <s v="21/06/2022 18:57:24"/>
    <x v="8"/>
    <s v="29/06/2022 12:05:11"/>
    <s v="Preparación y Entrega de Respuesta"/>
    <s v="0"/>
    <s v="7"/>
    <s v="Corridos"/>
    <s v="Patricia Angelica Acuña Barriga"/>
    <s v="Etapa 3 de 3"/>
    <s v="03/07/2022"/>
    <x v="5"/>
    <s v="29/06/2022"/>
    <s v="21/06/2022"/>
    <s v="17.889.466-8"/>
    <s v=""/>
    <s v="Felipe Droguett Barahona"/>
    <s v="Hombre"/>
    <s v="Región del Biobío"/>
    <s v="San Pedro de la Paz"/>
    <s v="droguett001@gmail.com"/>
    <s v="979925404"/>
    <s v="17.889.466-8"/>
    <s v=""/>
    <s v="Felipe Droguett Barahona"/>
    <s v="Otro"/>
    <s v="El día 28 de marzo una trabajadora de mi empresa tuvo un accidente, como mi empresa es relativamente nueva, recurrí hasta la oficina del ISL en Concepción para que me orientaran en los pasos a seguir luego de un accidente laboral. En la oficina, luego por correo me ratificaron que no era un accidente de trabajo grave, por lo que yo no tomé las medidas como accidente grave. Esto llevo a que la Inspección del Trabajo, quien indico que según su criterio si era accidente grave, me multara por $ 16 millones. Luego la prevencionista de riesgos Valeska Sazo Silva que se supone que es la experta en el tema, me asesoro con mucha tranquilidad puesto que según ella las multas se sustituirían por recursos administrativos explicándome lo que debía hacer. Al final, toda la asesoría estuvo mala, realmente todo, me rechazaron las 5 solicitudes administrativas porque estaban mal presentadas. Siendo que hice todo lo que me dijo la prevencionista del ISL._x000a_Si el Instituto de Seguridad Laboral es mi organismo administrador me  parece realmente irresponsable de su parte que me asesoren con tanta certeza siendo que todo lo que me indicaron que hiciera estaba malo. Ahora mi empresa deberá solicitar la quiebra puesto que las 5 multas quedaron intactas."/>
    <s v="Correo Electrónico"/>
    <s v="droguett001@gmail.com"/>
    <s v=""/>
    <s v="979925404"/>
    <s v="CHILE"/>
    <s v="Entre 25 y 34"/>
    <s v="Universitaria completa"/>
    <s v="Prestaciones preventivas"/>
    <s v="Ley"/>
    <s v="Directo en el Organismo Administrador"/>
    <s v="No"/>
    <s v="Empresa adherente o afiliada"/>
    <s v="Empresa adherente o afiliada"/>
    <s v="Región del Biobío"/>
    <s v="NO"/>
    <s v="Con fecha de hoy 29/06 se sube respado a CRM y se cierra el caso."/>
    <s v=""/>
    <s v="Finalizado con respuesta favorable"/>
    <s v="312840"/>
    <x v="0"/>
  </r>
  <r>
    <s v="323080"/>
    <s v="Reclamos"/>
    <s v=""/>
    <s v="Claudia Maria Barrientos Diaz"/>
    <s v="24/06/2022 23:59:43"/>
    <x v="8"/>
    <s v="18/07/2022 10:09:48"/>
    <s v="Preparación y Entrega de Respuesta"/>
    <s v="0"/>
    <s v="23"/>
    <s v="Corridos"/>
    <s v="Valentina Villanueva Santibáñez"/>
    <s v="Etapa 3 de 3"/>
    <s v="06/07/2022"/>
    <x v="1"/>
    <s v="18/07/2022"/>
    <s v="24/06/2022"/>
    <s v="16.320.385-5"/>
    <s v=""/>
    <s v="Karen Mascareño Ulloa"/>
    <s v="Mujer"/>
    <s v="Región de La Araucanía"/>
    <s v="Temuco"/>
    <s v="kmascareu@gmail.com"/>
    <s v="996445081"/>
    <s v="16.320.385-5"/>
    <s v=""/>
    <s v="Karen Mascareño Ulloa"/>
    <s v="Canal web"/>
    <s v="Junto con saludar informo que, el día 19 de abril del presente año mientras cumplía mis funciones como anestesióloga en el Pabellón de urgencia del Hospital Hernán Henríquez Aravena de Temuco alrededor de las 22.00 horas al realizar el control de la columna cervical y de la vía aérea de una paciente mientras movilizábamos para poder realizar otro procedimiento (peridural para manejo de dolor postoperatorio) sentí que la muñeca perdió su sostén (sentí que algo se sale y vuelve a entrar en la muñeca) y un click audible a distancia, seguido de un dolor intenso e impotencia funcional._x000a_Se realizó el documento de notificación de accidente laboral y recibí mi primera atención de urgencia en el mismo hospital: Radiografía de muñeca, TAC de muñeca, reposo, analgesia e inmovilización con yeso. Diagnóstico presuntivo inicial: esguince de muñeca._x000a_Posteriormente, en Clínica Redsalud Mayor Temuco se realiza RNM de muñeca evidenciando una sinusitis aguda. Luego de 3-4 semanas de inmovilización inicio la terapia de rehabilitación kinésica, la que no evoluciona conforme el diagnóstico inicial._x000a_Mi traumatólogo, especialista de mano, Dr. Eduardo Guzmán, sospecha por clínica y evolución que el diagnóstico más acorde a mi cuadro es Lesión de fibrocartílago triangular de muñeca izquierda, y solicita ArtroTAC para poder decidir en continuar con manejo conservador o resolución quirúrgica. Esto último fue rechazado, ya que ISL se quedó con el primer diagnóstico presuntivo y da por terminada las prestaciones. Pese a lo anterior, realizo el examen de forma particular, costo total $381.000.-, que informa Rotura parcial de la inserción ulnar del complejo fibrocartílago triangular con compromiso de espesor total de la mitad dorsal de la inserción foveal y parcial de la mitad dorsal del componente estiloideo, asociado a sinovitis focal. Actualmente con indicación quirúrgica de reinserción artroscópica del fibrocartílago triangular según consta en el informe del médico tratante._x000a_ _x000a_Solicito intervenir y asegurar que mis exámenes, evaluaciones e intervenciones en mi muñeca izquierda sean cubiertas por mi seguro laboral._x000a_ _x000a_Atentamente._x000a_ _x000a_ _x000a_ _x000a_Karen Mascareño Ulloa_x000a_Anestesiología y Reanimación"/>
    <s v="Correo Electrónico"/>
    <s v="kmascareu@gmail.com"/>
    <s v=""/>
    <s v="996445081"/>
    <s v="CHILE"/>
    <s v="Entre 35 y 44"/>
    <s v="Postgrado"/>
    <s v="Prestaciones médicas: Atención ambulatoria"/>
    <s v="Ley"/>
    <s v="Directo en el Organismo Administrador"/>
    <s v="Si"/>
    <s v="Trabajador dependiente protegido"/>
    <s v="Trabajador dependiente protegido"/>
    <s v="Región de La Araucanía"/>
    <s v="SI"/>
    <s v="Se cierra caso "/>
    <s v=""/>
    <s v="Finalizado con respuesta desfavorable"/>
    <s v="323080"/>
    <x v="0"/>
  </r>
  <r>
    <s v="329225"/>
    <s v="Reclamos"/>
    <s v=""/>
    <s v="Patricio Caballero Salinas"/>
    <s v="11/10/2022 14:21:48"/>
    <x v="4"/>
    <s v="27/10/2022 15:33:32"/>
    <s v="Preparación y Entrega de Respuesta"/>
    <s v="0"/>
    <s v="16"/>
    <s v="Corridos"/>
    <s v="Enrique Alejandro Varas Campillay"/>
    <s v="Etapa 3 de 3"/>
    <s v="23/10/2022"/>
    <x v="8"/>
    <s v="27/10/2022"/>
    <s v="11/10/2022"/>
    <s v=""/>
    <s v="82995919"/>
    <s v="WUARNER ISRAEL MADARIAGA VILLALOBOS"/>
    <s v="Hombre"/>
    <s v="Región de Atacama"/>
    <s v="Copiapó"/>
    <s v="esuarezn@isl.gob.cl"/>
    <s v="963292041"/>
    <s v=""/>
    <s v="82995919"/>
    <s v="WUARNER ISRAEL MADARIAGA VILLALOBOS"/>
    <s v="Otro"/>
    <s v="Reclama por maltrato y  pago de silla,  pago de pañales ,  insumos de aseo, y reclama por aviso de sese de pago de pensión  e informa que ha presentado denuncia en medios de comunicación e ingresa una carta con timbre de recepción de Seremi de Salud"/>
    <s v="Correo Electrónico"/>
    <s v="esuarezn@isl.gob.cl"/>
    <s v=""/>
    <s v="963292041"/>
    <s v="CHILE"/>
    <s v="Entre 55 y 64"/>
    <s v="No responde"/>
    <s v="Prestaciones médicas: Facturación y cobro"/>
    <s v="Ley"/>
    <s v="Directo en el Organismo Administrador"/>
    <s v="Si"/>
    <s v="Trabajador dependiente protegido"/>
    <s v="Trabajador dependiente protegido"/>
    <s v="Región de Atacama"/>
    <s v="NO"/>
    <s v="oficio"/>
    <s v="OFICIO ADJUNTO"/>
    <s v="Finalizado con respuesta favorable"/>
    <s v="329225"/>
    <x v="0"/>
  </r>
  <r>
    <s v="290314"/>
    <s v="Reclamos"/>
    <s v=""/>
    <s v="Laura Rojas Cerda"/>
    <s v="05/04/2022 10:22:11"/>
    <x v="3"/>
    <s v="20/04/2022 15:58:15"/>
    <s v="Preparación y Entrega de Respuesta"/>
    <s v="0"/>
    <s v="15"/>
    <s v="Corridos"/>
    <s v="Laura Gabriela Rojas Cerda"/>
    <s v="Etapa 3 de 3"/>
    <s v="17/04/2022"/>
    <x v="3"/>
    <s v="20/04/2022"/>
    <s v="05/04/2022"/>
    <s v="20.521.618-9"/>
    <s v=""/>
    <s v="MACARENA DE LOS ANGELES CELSI RAMIREZ"/>
    <s v="Mujer"/>
    <s v="Región de Valparaíso"/>
    <s v="Villa Alemana"/>
    <s v="connie.bernalramirez@gmail.com"/>
    <s v="945858351"/>
    <s v="20.521.618-9"/>
    <s v=""/>
    <s v="MACARENA DE LOS ANGELES CELSI RAMIREZ"/>
    <s v="Canal web"/>
    <s v="Estimados, efectuo el siguente reclamo para indicar que el dia  30 de marzo se solicito por el call center la información de horas medicas pendientes correspondiente a kinesiologia, ademas entrega de medicamentos y una rodillera, la cual el call envio correo electronico al area correspondiente pero aun hasta la fecha no he tenido comunicación para la entrega de información ya que la trabajdora esta en proceso de tratamiento para llevar acabo una operación"/>
    <s v="Via Teléfonica"/>
    <s v="connie.bernalramirez@gmail.com"/>
    <s v=""/>
    <s v="945858351"/>
    <s v="CHILE"/>
    <s v="Entre 25 y 34"/>
    <s v="Media completa"/>
    <s v="Prestaciones médicas: Atención hospitalaria"/>
    <s v="Ley"/>
    <s v="Directo en el Organismo Administrador"/>
    <s v="No"/>
    <s v="Trabajador dependiente protegido"/>
    <s v="Trabajador dependiente protegido"/>
    <s v="Región de Valparaíso"/>
    <s v="NO"/>
    <s v="SE CONSULTA EN SPM"/>
    <s v="ID DE RECLAMO: 290314_x000a_FECHA RESPUESTA: 20-04-2022_x000a__x000a_Estimada_x000a_Sra. Macarena Celsi Ramirez_x000a_Presente_x000a_ Junto con saludar, a través del presente se da respuesta a su reclamo N° 290314 ingresado mediante nuestro formulario OIRS, referido a la no oportuna entrega de la información de las horas médicas y de kinesiólogo, además de la entrega de los medicamentos._x000a_Este Instituto ha revisado su requerimiento, siendo posible informar mediante el presente lo siguiente: el accidente que sufrió el 21-03-2022 se le entregaron las primeras atenciones médicas como lo establece la Ley 16.744._x000a_Visto lo anterior, informamos que con fecha 06-04-2022 su accidente fue calificado de origen común por ISL, lo que implica que debe continuar las atenciones médicas bajo su previsión de salud. Le comento que la Resolución de Calificación fue enviada a su domicilio (Samuel Lillo 1705, Villa Alemana) a través de una carta certificada el 11-04-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0314"/>
    <x v="0"/>
  </r>
  <r>
    <s v="290325"/>
    <s v="Reclamos"/>
    <s v=""/>
    <s v="Laura Rojas Cerda"/>
    <s v="05/04/2022 11:54:42"/>
    <x v="3"/>
    <s v="20/04/2022 16:47:46"/>
    <s v="Preparación y Entrega de Respuesta"/>
    <s v="0"/>
    <s v="15"/>
    <s v="Corridos"/>
    <s v="Laura Gabriela Rojas Cerda"/>
    <s v="Etapa 3 de 3"/>
    <s v="17/04/2022"/>
    <x v="3"/>
    <s v="20/04/2022"/>
    <s v="05/04/2022"/>
    <s v="13.227.324-3"/>
    <s v=""/>
    <s v="Madelyn Diaz Uribe"/>
    <s v="Mujer"/>
    <s v="Región de Valparaíso"/>
    <s v="Quilpué"/>
    <s v="diazuribemadelyn@gmail.com"/>
    <s v="948933482"/>
    <s v="13.227.324-3"/>
    <s v=""/>
    <s v="Madelyn Diaz Uribe"/>
    <s v="Canal web"/>
    <s v="Meses esperando que se me pague una licencia del 3 de enero  , hasta la fecha no he tenido respuesta de resolución  ni menos depósito alguno ."/>
    <s v="Correo Electrónico"/>
    <s v="diazuribemadelyn@gmail.com"/>
    <s v=""/>
    <s v="948933482"/>
    <s v="CHILE"/>
    <s v="Entre 35 y 44"/>
    <s v="Universitaria incompleta"/>
    <s v="Prestaciones económicas: Cálculo de subsidios"/>
    <s v="Ley"/>
    <s v="Directo en el Organismo Administrador"/>
    <s v="No"/>
    <s v="Trabajador dependiente protegido"/>
    <s v="Trabajador dependiente protegido"/>
    <s v="Región de Valparaíso"/>
    <s v="NO"/>
    <s v="Se revisa sesión de Banco Estado ISL"/>
    <s v="ID DE RECLAMO: 290325_x000a_FECHA RESPUESTA: 20-04-2022_x000a__x000a_Estimada_x000a_Sra. Madelyn Díaz Uribe_x000a_Presente_x000a_ Junto con saludar, a través del presente se da respuesta a su reclamo N° 290325 ingresado mediante nuestro formulario OIRS, referido a la demora en el pago de la licencia médica folio 63918603-2._x000a_Este Instituto ha revisado su requerimiento, siendo posible informar mediante el presente lo siguiente: que la licencia médica se encuentra tramitada._x000a_Visto lo anterior, informamos a usted que licencia médica consultada fue depositada en su Cuenta RUT Banco Estado el 11-04-2021.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325"/>
    <x v="0"/>
  </r>
  <r>
    <s v="323091"/>
    <s v="Reclamos"/>
    <s v=""/>
    <s v="Enrique Carrasco B"/>
    <s v="28/06/2022 00:38:33"/>
    <x v="8"/>
    <s v="30/06/2022 16:01:18"/>
    <s v="Preparación y Entrega de Respuesta"/>
    <s v="0"/>
    <s v="2"/>
    <s v="Corridos"/>
    <s v="Jose Luis Rojas Peralta"/>
    <s v="Etapa 3 de 3"/>
    <s v="10/07/2022"/>
    <x v="5"/>
    <s v="30/06/2022"/>
    <s v="28/06/2022"/>
    <s v=""/>
    <s v="134995505"/>
    <s v="Claudia bascur"/>
    <s v="Mujer"/>
    <s v="Región Metropolitana de Santiago"/>
    <s v="Pedro Aguirre Cerda"/>
    <s v="claudiabascur21@gmail.com"/>
    <s v="965789166"/>
    <s v="13.499.550-5"/>
    <s v=""/>
    <s v="Claudia bascur"/>
    <s v="Canal web"/>
    <s v="Solicito la apelacion por resolucion por enfermedad laboral en la cual no estoy de acuerdo por lo declarado por ISL y solicito se revise mi caso nuevamente ya que mi diagnóstico ansioso depresivo no es causa común si no es causa laboral por las reiteradas amenazas y la total vulneración Y a mi descriminacion y daño psicológico que recibí por parte de mi jefatura; la resolución entregada fue por falta de información por parte de mis compañeros ya que nadie quizo testificar por posibles represalias de parte de la jefa de centro y jefatura del servicio de hematologia es por esto que acudo a ustedes con el fin de volver a investigar mi situación ya que por culpa de todo esto estoy sometida a fármacos y sicotropicos para mantener mi día a día estable y sin alteraciones_x000a_Solicito reevaluar mi situación para que sea efectiva la denuncia y no vuelva a pasar con ningún compañero lo que sucedió conmigo _x000a_De ante mano muchas gracias"/>
    <s v="Correo Electrónico"/>
    <s v="claudiabascur21@gmail.com"/>
    <s v=""/>
    <s v="965789166"/>
    <s v="CHILE"/>
    <s v="Entre 35 y 44"/>
    <s v="Media completa"/>
    <s v="Calificación de accidentes y enfermedades profesionales"/>
    <s v="Ley"/>
    <s v="Directo en el Organismo Administrador"/>
    <s v="No"/>
    <s v="Trabajador dependiente protegido"/>
    <s v="Trabajador dependiente protegido"/>
    <s v="Región Metropolitana de Santiago"/>
    <s v="NO"/>
    <s v="Respuesta enviada por CRM al correo claudiabascur21@gmail.com "/>
    <s v=""/>
    <s v="Finalizado con respuesta favorable"/>
    <s v="323091"/>
    <x v="0"/>
  </r>
  <r>
    <s v="323100"/>
    <s v="Reclamos"/>
    <s v=""/>
    <s v="Claudia Maria Barrientos Diaz"/>
    <s v="28/06/2022 10:27:05"/>
    <x v="8"/>
    <s v="29/07/2022 12:40:08"/>
    <s v="Preparación y Entrega de Respuesta"/>
    <s v="0"/>
    <s v="31"/>
    <s v="Corridos"/>
    <s v="Leyla Neira Romero"/>
    <s v="Etapa 3 de 3"/>
    <s v="10/07/2022"/>
    <x v="1"/>
    <s v="29/07/2022"/>
    <s v="28/06/2022"/>
    <s v="19.480.468-7"/>
    <s v=""/>
    <s v="LUIS VASQUEZ PADILLA"/>
    <s v="Hombre"/>
    <s v="Región de La Araucanía"/>
    <s v="Temuco"/>
    <s v="luis.vasquez.padilla1997@gmail.com"/>
    <s v="953414191"/>
    <s v="19.480.468-7"/>
    <s v=""/>
    <s v="LUIS VASQUEZ PADILLA"/>
    <s v="Canal Sucursal"/>
    <s v="recibió información por falta a horas medicas, inasistencias, retrasos y cambio de atenciones, por tratamiento. pido por favor revisar mis antecedentes ya que estoy muy comprometido con esta."/>
    <s v="Correo Electrónico"/>
    <s v="luis.vasquez.padilla1997@gmail.com"/>
    <s v=""/>
    <s v=""/>
    <s v="CHILE"/>
    <s v="Entre 25 y 34"/>
    <s v="Media incompleta"/>
    <s v="Prestaciones médicas: Atención ambulatoria"/>
    <s v="Ley"/>
    <s v="Directo en el Organismo Administrador"/>
    <s v="Si"/>
    <s v="Trabajador dependiente protegido"/>
    <s v="Trabajador dependiente protegido"/>
    <s v="Región de La Araucanía"/>
    <s v="SI"/>
    <s v="CON FECHA 29-06-2022, SE SOLICITA INFORMACION A SALUD LABORAL."/>
    <s v="SE ENVIA RESPUESTA VIA MAIL"/>
    <s v="Finalizado con respuesta favorable"/>
    <s v="323100"/>
    <x v="0"/>
  </r>
  <r>
    <s v="290333"/>
    <s v="Reclamos"/>
    <s v=""/>
    <s v="Enrique Carrasco B"/>
    <s v="05/04/2022 14:58:10"/>
    <x v="3"/>
    <s v="11/04/2022 13:04:00"/>
    <s v="Preparación y Entrega de Respuesta"/>
    <s v="0"/>
    <s v="5"/>
    <s v="Corridos"/>
    <s v="Jose Luis Rojas Peralta"/>
    <s v="Etapa 3 de 3"/>
    <s v="17/04/2022"/>
    <x v="3"/>
    <s v="11/04/2022"/>
    <s v="05/04/2022"/>
    <s v="12.069.512-6"/>
    <s v=""/>
    <s v="Mirtha Marquez Arenas"/>
    <s v="Mujer"/>
    <s v="Región Metropolitana de Santiago"/>
    <s v="Maipú"/>
    <s v="mirthaveri@hotmail.com"/>
    <s v="940044943"/>
    <s v="12.069.512-6"/>
    <s v=""/>
    <s v="Mirtha Marquez Arenas"/>
    <s v="Canal web"/>
    <s v="He sido muy mal atendida por el prestador de REDSALUD Providencia, en el cual no _x000a_me han dado los correspondientes servicios, me encuentro con Licencia Medica ISL que vence hoy y me han derivado sin darme respuesta alguna sobre las prestaciones que se me deben asignar (solicitadas hace más de un mes) La coordinadora del servicio Sra. Priscilla Torres, me ha dado un muy mal trato y no me genera las correspondientes servicios para mi recuperación, indicándome que debo yo rascarmelas por las mías,  a tal punto hemos llegado que solicite cambio de prestador sin aún tener una respuesta satisfactoria.y han pasado ya un mes sin respuesta. En atención médica hoy tenía una hora adicional con la Sra. Maria Cecilia Urzua, se me hizo esperar hasta casi la 1 de la tarde en que se me señala que no seré atendida por que la facultativa se retiro del servicio, teniendo correo de confirmación de hora sin poder haber sido atendida. Personal administrativo, a cargo de las horas de la doctora, me niegan el acceso e ingreso, siendo que esta consulta se encontraba previamente confirmada. _x000a__x000a__x000a_Saludos cordiales,"/>
    <s v="Correo Electrónico"/>
    <s v="mirthaveri@hotmail.com"/>
    <s v=""/>
    <s v="94004"/>
    <s v="CHILE"/>
    <s v="Entre 45 y 54"/>
    <s v="Universitaria completa"/>
    <s v="Prestaciones médicas: Atención hospitalaria"/>
    <s v="Ley"/>
    <s v="Directo en el Organismo Administrador"/>
    <s v="No"/>
    <s v="Trabajador dependiente protegido"/>
    <s v="Trabajador dependiente protegido"/>
    <s v="Región Metropolitana de Santiago"/>
    <s v="NO"/>
    <s v="Respuesta enviada por CRM al correo mirthaveri@hotmail.com"/>
    <s v=""/>
    <s v="Finalizado con respuesta favorable"/>
    <s v="290333"/>
    <x v="0"/>
  </r>
  <r>
    <s v="323101"/>
    <s v="Reclamos"/>
    <s v=""/>
    <s v="PATRICIA ANGELICA ACUñA BARRIGA"/>
    <s v="28/06/2022 10:46:37"/>
    <x v="8"/>
    <s v="11/07/2022 12:49:30"/>
    <s v="Preparación y Entrega de Respuesta"/>
    <s v="0"/>
    <s v="13"/>
    <s v="Corridos"/>
    <s v="Patricia Angelica Acuña Barriga"/>
    <s v="Etapa 3 de 3"/>
    <s v="10/07/2022"/>
    <x v="1"/>
    <s v="11/07/2022"/>
    <s v="28/06/2022"/>
    <s v="13.310.321-k"/>
    <s v=""/>
    <s v="Demetrio Esaú Beltran Tiznado"/>
    <s v="Hombre"/>
    <s v="Región del Biobío"/>
    <s v="San Pedro de la Paz"/>
    <s v="dbeltran007@gmail.com"/>
    <s v="56994838227"/>
    <s v="13.310.321-k"/>
    <s v=""/>
    <s v="Demetrio Esaú Beltran Tiznado"/>
    <s v="Otro"/>
    <s v="EN LO PRINCIPAL: INTERPONGO RECURSO DE REPOSICIÓN; EN SUBSIDIO, INTERPONGO EL RECURSO JERÁRQUICO. CONFORME ESTABLECE EL ARTÍCULO 59 DE LA LEY 19880.  EN CONTRA DE LA RESPUESTA DEL 17 DE JUNIO DEL 2022 A LA RECLAMACIÓN OIRS N° 312561. _x000a__x000a_PRIMER OTROSI: ADJUNTO CRONOGRAMA COMPARATIVO, TÉNGASE PRESENTE QUE A PARTIR DEL 09.04.2022 SE PRESENTA LICENCIA MÉDICA TIPO 6 CON LA RESPECTIVA DIEP. LO QUE ESTÁ EN PROCESO DE CALIFICACIÓN._x000a__x000a_se enviara mail a drecabalg@isl.gob.cl; dgayosol@isl.gob.cl;salud.biobio@isl.gob.cl;pacunab@isl.gob.cl con la id del reclamo para enviar el extenso en pdf de la presentación mencionada. Agradeciendo desde ya ser considerado el mail para tramitacion."/>
    <s v="Correo Electrónico"/>
    <s v="dbeltran007@gmail.com"/>
    <s v=""/>
    <s v="56994838227"/>
    <s v="CHILE"/>
    <s v="Entre 45 y 54"/>
    <s v="Postgrado"/>
    <s v="Calificación de accidentes y enfermedades profesionales"/>
    <s v="Ley"/>
    <s v="Directo en el Organismo Administrador"/>
    <s v="No"/>
    <s v="Trabajador dependiente protegido"/>
    <s v="Trabajador dependiente protegido"/>
    <s v="Región del Biobío"/>
    <s v="NO"/>
    <s v="Se cierra caso con fecha de hoy lunes 11/07 y se sube respaldo a CRM."/>
    <s v=""/>
    <s v="Finalizado con respuesta favorable"/>
    <s v="323101"/>
    <x v="0"/>
  </r>
  <r>
    <s v="323103"/>
    <s v="Reclamos"/>
    <s v=""/>
    <s v="Laura Rojas Cerda"/>
    <s v="28/06/2022 11:16:04"/>
    <x v="8"/>
    <s v="13/07/2022 12:02:53"/>
    <s v="Preparación y Entrega de Respuesta"/>
    <s v="0"/>
    <s v="15"/>
    <s v="Corridos"/>
    <s v="Laura Gabriela Rojas Cerda"/>
    <s v="Etapa 3 de 3"/>
    <s v="10/07/2022"/>
    <x v="1"/>
    <s v="13/07/2022"/>
    <s v="28/06/2022"/>
    <s v="7.335.678-4"/>
    <s v=""/>
    <s v="maria ponce"/>
    <s v="Mujer"/>
    <s v="Región de Valparaíso"/>
    <s v="Limache"/>
    <s v="sebastianponceponce@gmail.com"/>
    <s v="966374912"/>
    <s v="7.335.678-4"/>
    <s v=""/>
    <s v="maria ponce"/>
    <s v="Canal web"/>
    <s v="buen día, nuevamente me comunico por este medio para manifestar la molestia e insatisfacción por el servicio de isl, solicito contacto telefónico de forma inmediata para solucionar el problema de pago de licencia de mi madre."/>
    <s v="Via Teléfonica"/>
    <s v="sebastianponceponce@gmail.com"/>
    <s v=""/>
    <s v="966374912"/>
    <s v="CHILE"/>
    <s v="Más de 65"/>
    <s v="Básica completa o menos"/>
    <s v="Prestaciones económicas: Cálculo de subsidios"/>
    <s v="Ley"/>
    <s v="Directo en el Organismo Administrador"/>
    <s v="Si"/>
    <s v="Trabajador dependiente protegido"/>
    <s v="Trabajador dependiente protegido"/>
    <s v="Región de Valparaíso"/>
    <s v="NO"/>
    <s v="Se llama a hijo de usuaria para informarle "/>
    <s v="ID DE RECLAMO: 323103_x000a_FECHA RESPUESTA: 13-07-2022_x000a__x000a_Estimada_x000a_Sra. María Ponce Olivares_x000a_Presente_x000a_ Junto con saludar, a través del presente se da respuesta a su reclamo N° 323103 ingresado mediante nuestro formulario OIRS, referido a su molestia por la demora en el pago de licencia médica._x000a_Este Instituto ha revisado su requerimiento, siendo posible informar que la licencia médica folio 70385091-K se encuentra con pronunciamiento por parte de nuestra Contraloría Médica._x000a_Visto lo anterior, informamos a usted que la licencia médica por la cual consulta se encuentra rechazada por nuestra Contraloría Médica, pero en conversación telefónica sostenida con su hijo el día 07-07-2022, quien es el que presenta reclamo en nuestra OIRS, le indique que presentaría un Recurso de Reposición para que se reconsidere la decisión tomada por nuestra Contraloría, ya que aún no ha sido evaluada por COMPIN, dicha gestión fue realizada el 07-07-2022 y se debe esperar la respuesta, la cual una vez que se tenga será informada a través de una llamada telefónic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3103"/>
    <x v="0"/>
  </r>
  <r>
    <s v="325153"/>
    <s v="Reclamos"/>
    <s v=""/>
    <s v="Enrique Carrasco B"/>
    <s v="02/08/2022 11:39:12"/>
    <x v="2"/>
    <s v="18/08/2022 15:41:07"/>
    <s v="Preparación y Entrega de Respuesta"/>
    <s v="0"/>
    <s v="16"/>
    <s v="Corridos"/>
    <s v="Jose Luis Rojas Peralta"/>
    <s v="Etapa 3 de 3"/>
    <s v="14/08/2022"/>
    <x v="2"/>
    <s v="18/08/2022"/>
    <s v="02/08/2022"/>
    <s v="15.407.954-8"/>
    <s v=""/>
    <s v="Juan Carlos lara"/>
    <s v="Hombre"/>
    <s v="Región Metropolitana de Santiago"/>
    <s v="Buin"/>
    <s v="pollo1412198232@gmail.com"/>
    <s v="953584770"/>
    <s v="15.407.954-8"/>
    <s v=""/>
    <s v="Juan Carlos lara"/>
    <s v="Canal web"/>
    <s v="Hola  mi caso es el siguiente tengo tres licencias médicas del isl pagadas mi pregunta es por q la cuarta  no me l quieren pagar  todas las otras alos 13 días estaban depositadas y la última  aún nada  estoy todos los días llamando para preguntar  y aún nada  son 21 días  de licencia q los nesesito"/>
    <s v="Correo Electrónico"/>
    <s v="pollo1412198232@gmail.com"/>
    <s v=""/>
    <s v="953584770"/>
    <s v="CHILE"/>
    <s v="Entre 35 y 44"/>
    <s v="Universitar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pollo1412198232@gmail.com"/>
    <s v=""/>
    <s v="Finalizado con respuesta favorable"/>
    <s v="325153"/>
    <x v="0"/>
  </r>
  <r>
    <s v="325161"/>
    <s v="Reclamos"/>
    <s v=""/>
    <s v="Marisol Villalobos M"/>
    <s v="02/08/2022 12:56:46"/>
    <x v="2"/>
    <s v="09/08/2022 16:40:35"/>
    <s v="Preparación y Entrega de Respuesta"/>
    <s v="0"/>
    <s v="7"/>
    <s v="Corridos"/>
    <s v="Marisol Del Carmen Villalobos Manquez"/>
    <s v="Etapa 3 de 3"/>
    <s v="14/08/2022"/>
    <x v="2"/>
    <s v="09/08/2022"/>
    <s v="02/08/2022"/>
    <s v="16.791.977-4"/>
    <s v=""/>
    <s v="LADY SOLEDAD VIDELA CUEVAS"/>
    <s v="Mujer"/>
    <s v="Región de Coquimbo"/>
    <s v="La Serena"/>
    <s v="emantmat@hotmail.com"/>
    <s v="983932451"/>
    <s v="77.575.953-4"/>
    <s v=""/>
    <s v="TELECOMUNICACIONES VARAS Y VIDELA COMPAÑIA LIMITADA"/>
    <s v="Canal correo físico/postal"/>
    <s v="se declararon las cotizaciones del mes de junio 2022 y  las pague el día 26 de  julio 2022, y fui a sacar un certificado de afiliación empresa nueva  y no aparecen las cotizaciones de ese mes. ya que al pagar en previred la  mutual no estaba. y ahora me dicen que debo pagar con multas"/>
    <s v="Correo Electrónico"/>
    <s v="emantmat@hotmail.com"/>
    <s v=""/>
    <s v="983932451"/>
    <s v="CHILE"/>
    <s v="Entre 45 y 54"/>
    <s v="Superior técnica completa"/>
    <s v="Recaudación de cotizaciones"/>
    <s v="Ley"/>
    <s v="Directo en el Organismo Administrador"/>
    <s v="No"/>
    <s v="Empresa adherente o afiliada"/>
    <s v="Empresa adherente o afiliada"/>
    <s v="Región de Coquimbo"/>
    <s v="NO"/>
    <s v="Se dará respuesta"/>
    <s v=""/>
    <s v="Finalizado con respuesta favorable"/>
    <s v="325161"/>
    <x v="0"/>
  </r>
  <r>
    <s v="327229"/>
    <s v="Reclamos"/>
    <s v=""/>
    <s v="PATRICIA ANGELICA ACUñA BARRIGA"/>
    <s v="06/09/2022 14:42:11"/>
    <x v="5"/>
    <s v="12/09/2022 15:52:34"/>
    <s v="Preparación y Entrega de Respuesta"/>
    <s v="0"/>
    <s v="6"/>
    <s v="Corridos"/>
    <s v="Patricia Angelica Acuña Barriga"/>
    <s v="Etapa 3 de 3"/>
    <s v="18/09/2022"/>
    <x v="7"/>
    <s v="12/09/2022"/>
    <s v="06/09/2022"/>
    <s v="15.628.418-1"/>
    <s v=""/>
    <s v="VESNA ZIZAK VERGARA"/>
    <s v="Mujer"/>
    <s v="Región del Biobío"/>
    <s v="Concepción"/>
    <s v="prevencion1@indamax.cl"/>
    <s v="975604329"/>
    <s v="18.199.860-1"/>
    <s v=""/>
    <s v="FERNANDO SANDOVAL MUÑOZ"/>
    <s v="Canal web"/>
    <s v="SOLICITO URGENTE  VISITA TECNICA DE SU ORGANISMO ADMINISTRADOR DE ACUERDO A CASO PRESENTADO Y ENVIADO VIA CORREO ELECTRONICO,  BIOBIO@ISL.GOB.CL número de atención 162785,  POR CASO DE TRABAJADOR CON CAIDA DE ALTURA. POR FAVOR SU VISITA DE ACUERDO A SOLICITUD DE SEREMI DE SALUD PARA DAR ALZAMIENTO A LA OBRA. MUCHAS GRACIAS."/>
    <s v="Correo Electrónico"/>
    <s v="prevencion1@indamax.cl"/>
    <s v=""/>
    <s v="975604329"/>
    <s v="CHILE"/>
    <s v="Entre 35 y 44"/>
    <s v="Universitaria completa"/>
    <s v="Prestaciones preventivas"/>
    <s v="Ley"/>
    <s v="Directo en el Organismo Administrador"/>
    <s v="No"/>
    <s v="Empresa no adherente o afiliada"/>
    <s v="Empresa no adherente o afiliada"/>
    <s v="Región del Biobío"/>
    <s v="NO"/>
    <s v="Con fecha de hoy 09/09 se cierra caso y se contactó con empresa experto Prevencionista Asignado, Ralf Burgos."/>
    <s v=""/>
    <s v="Finalizado con respuesta favorable"/>
    <s v="327229"/>
    <x v="0"/>
  </r>
  <r>
    <s v="288319"/>
    <s v="Reclamos"/>
    <s v=""/>
    <s v="Enrique Carrasco B"/>
    <s v="18/01/2022 13:03:14"/>
    <x v="9"/>
    <s v="01/02/2022 12:33:28"/>
    <s v="Preparación y Entrega de Respuesta"/>
    <s v="0"/>
    <s v="13"/>
    <s v="Corridos"/>
    <s v="Rodrigo Perez Flores"/>
    <s v="Etapa 3 de 3"/>
    <s v="30/01/2022"/>
    <x v="0"/>
    <s v="01/02/2022"/>
    <s v="18/01/2022"/>
    <s v="18.315.269-6"/>
    <s v=""/>
    <s v="Juan Antonio Opazo Echeverria"/>
    <s v="Hombre"/>
    <s v="Región Metropolitana de Santiago"/>
    <s v="Puente Alto"/>
    <s v="juan.opazoe@gmail.com"/>
    <s v="951203188"/>
    <s v="18.315.269-6"/>
    <s v=""/>
    <s v="Juan Antonio Opazo Echeverria"/>
    <s v="Canal web"/>
    <s v="Hola, mi reclamo va dirigido por el no pago de mis licencias médicas. Llevo 3 meses sin el pago de estas (octubre-noviembre-diciembre) y asumo que ustedes comprenderán lo que significa no tener el dinero durante 3 meses para pagar mis cosas. Se supone que la licencia de octubre y noviembre fue emitida a nombre de la ACHS y no del ISL, y es por esto que no se ha podido pagar. El día lunes 10 de enero se supone que se solucionó este problema, pero a la fecha aún no tengo información de esto y al llamar al ISL me informan que aún no les aparece en sistema las licencias de octubre y noviembre. Entiendo que las licencia fueron mal emitidas, pero de todo estos trámites yo no tengo la culpa de nada y al final el único perjudicado acá soy yo. Estoy muy molesto con este tema, ya que nadie se hace responsable por la embarrada financiera que tengo por la ausencia de estos pagos y sumado a mi condición (de no poder trabajar por estar con licencia médica debido a que todavía no me recupero para volver) es muy frustrante el asunto. Espero obtener una respuesta concluyente y no sólo respuestas sin información de que es lo que esta pasando."/>
    <s v="Correo Electrónico"/>
    <s v="juan.opazoe@gmail.com"/>
    <s v=""/>
    <s v="951203188"/>
    <s v="CHILE"/>
    <s v="Entre 25 y 34"/>
    <s v="Universitaria incompleta"/>
    <s v="Prestaciones económicas: Tiempo de otorgamiento de subsidios"/>
    <s v="Ley"/>
    <s v="Directo en el Organismo Administrador"/>
    <s v="Si"/>
    <s v="Trabajador dependiente protegido"/>
    <s v="Trabajador dependiente protegido"/>
    <s v="Región Metropolitana de Santiago"/>
    <s v="NO"/>
    <s v="se rescatan folios y tramitan, precontraloría dará urgenmcia a pronunciamiento."/>
    <s v=""/>
    <s v="Finalizado con respuesta favorable"/>
    <s v="288319"/>
    <x v="0"/>
  </r>
  <r>
    <s v="288313"/>
    <s v="Reclamos"/>
    <s v=""/>
    <s v="Enrique Carrasco B"/>
    <s v="18/01/2022 11:55:18"/>
    <x v="9"/>
    <s v="31/03/2022 12:53:06"/>
    <s v="Preparación y Entrega de Respuesta"/>
    <s v="0"/>
    <s v="2"/>
    <s v="Corridos"/>
    <s v="Rodrigo Perez Flores"/>
    <s v="Etapa 3 de 3"/>
    <s v="30/01/2022"/>
    <x v="10"/>
    <s v="20/01/2022"/>
    <s v="18/01/2022"/>
    <s v="14.137.075-8"/>
    <s v=""/>
    <s v="Alexis Bustamante"/>
    <s v="Hombre"/>
    <s v="Región Metropolitana de Santiago"/>
    <s v="Pudahuel"/>
    <s v="alexis25011981@gmail.com"/>
    <s v="954078487"/>
    <s v=""/>
    <s v="141370758"/>
    <s v="AlexisBustamante"/>
    <s v="Canal web"/>
    <s v="Me dirijo ya que por causa de estar accidentado y desempleado mis licencias medicas han sido muy extensas para pago es inaceptable que pasen más de 90 días para poder tener algo de dinero ya es repetitivo necesito que porfavor vean mi caso nadie vive de bingos y limosnas quien esta tranquilo abligan a dejar t estar generando recuerdos informalmente ya que No cumplen con los pagos a tiempo"/>
    <s v="Via Teléfonica"/>
    <s v="alexis25011981@gmail.com"/>
    <s v=""/>
    <s v="954078487"/>
    <s v="CHILE"/>
    <s v="Entre 35 y 44"/>
    <s v="Superior técnica incompleta"/>
    <s v="Prestaciones económicas: Tiempo de otorgamiento de subsidios"/>
    <s v="Ley"/>
    <s v="Directo en el Organismo Administrador"/>
    <s v="No"/>
    <s v="Trabajador dependiente protegido"/>
    <s v="Trabajador dependiente protegido"/>
    <s v="Región Metropolitana de Santiago"/>
    <s v="NO"/>
    <s v="se informa fecha de pago de 2 lm_x000a_se reitera a contraloria por 1 lm_x000a_ultima lm esta dentro del plazo"/>
    <s v=""/>
    <s v="Finalizado con respuesta favorable"/>
    <s v="288313"/>
    <x v="0"/>
  </r>
  <r>
    <s v="290362"/>
    <s v="Reclamos"/>
    <s v=""/>
    <s v="Enrique Carrasco B"/>
    <s v="06/04/2022 12:25:04"/>
    <x v="3"/>
    <s v="14/04/2022 12:55:25"/>
    <s v="Preparación y Entrega de Respuesta"/>
    <s v="0"/>
    <s v="8"/>
    <s v="Corridos"/>
    <s v="Jose Luis Rojas Peralta"/>
    <s v="Etapa 3 de 3"/>
    <s v="18/04/2022"/>
    <x v="3"/>
    <s v="14/04/2022"/>
    <s v="06/04/2022"/>
    <s v="14.047.579-3"/>
    <s v=""/>
    <s v="Mauricio Aviles"/>
    <s v="Hombre"/>
    <s v="Región Metropolitana de Santiago"/>
    <s v="Paine"/>
    <s v="nataliaqualityfruit@gmail.com"/>
    <s v="979829215"/>
    <s v="14.047.579-3"/>
    <s v=""/>
    <s v="Mauricio Aviles"/>
    <s v="Canal web"/>
    <s v="Tengo 2 licencias medicas pendientes de pago por tramitacion, favor necesito saber fecha estimativa."/>
    <s v="Correo Electrónico"/>
    <s v="nataliaqualityfruit@gmail.com"/>
    <s v=""/>
    <s v="979829215"/>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Respuesta enviada por sistema CRM al correo nataliaqualityfruit@gmail.com"/>
    <s v=""/>
    <s v="Finalizado con respuesta favorable"/>
    <s v="290362"/>
    <x v="0"/>
  </r>
  <r>
    <s v="290368"/>
    <s v="Reclamos"/>
    <s v=""/>
    <s v="PATRICIA ANGELICA ACUñA BARRIGA"/>
    <s v="06/04/2022 13:27:25"/>
    <x v="3"/>
    <s v="14/04/2022 13:30:32"/>
    <s v="Preparación y Entrega de Respuesta"/>
    <s v="0"/>
    <s v="8"/>
    <s v="Corridos"/>
    <s v="Patricia Angelica Acuña Barriga"/>
    <s v="Etapa 3 de 3"/>
    <s v="18/04/2022"/>
    <x v="3"/>
    <s v="14/04/2022"/>
    <s v="06/04/2022"/>
    <s v="12.382.024-k"/>
    <s v=""/>
    <s v="LAURA ESTER CARVAJAL GATICA"/>
    <s v="Mujer"/>
    <s v="Región del Biobío"/>
    <s v="Talcahuano"/>
    <s v="carvajallaura41@gmail.com"/>
    <s v="988941294"/>
    <s v="12.382.024-k"/>
    <s v=""/>
    <s v="LAURA ESTER CARVAJAL GATICA"/>
    <s v="Canal web"/>
    <s v="reclamo a ISL debido a carta 596/2022 recibida por email, en donde se suspende toda atencion medica por constatar diagnosticos mixtos, sin evaluar con examenes de rayos x o ecografias el diagnostico  &quot;esguince metacarpofalangico grado 2&quot; . Hasta la fecha me impide movimientos motrices causando dolor. Solicito evaluacion por especialista para dicho diagnostico."/>
    <s v="Correo Electrónico"/>
    <s v="carvajallaura41@gmail.com"/>
    <s v=""/>
    <s v="988941294"/>
    <s v=""/>
    <s v=""/>
    <s v=""/>
    <s v="Calificación de accidentes y enfermedades profesionales"/>
    <s v="Ley"/>
    <s v="Directo en el Organismo Administrador"/>
    <s v="No"/>
    <s v="Trabajador dependiente protegido"/>
    <s v="Trabajador dependiente protegido"/>
    <s v="Región del Biobío"/>
    <s v="NO"/>
    <s v="Se cierra caso hoy 14 de abril y se sube respaldo a CRM."/>
    <s v=""/>
    <s v="Finalizado con respuesta favorable"/>
    <s v="290368"/>
    <x v="0"/>
  </r>
  <r>
    <s v="288321"/>
    <s v="Reclamos"/>
    <s v=""/>
    <s v="Enrique Carrasco B"/>
    <s v="18/01/2022 13:14:11"/>
    <x v="9"/>
    <s v="21/01/2022 08:48:43"/>
    <s v="Preparación y Entrega de Respuesta"/>
    <s v="0"/>
    <s v="2"/>
    <s v="Corridos"/>
    <s v="Rodrigo Perez Flores"/>
    <s v="Etapa 3 de 3"/>
    <s v="30/01/2022"/>
    <x v="10"/>
    <s v="21/01/2022"/>
    <s v="18/01/2022"/>
    <s v="10.453.740-5"/>
    <s v=""/>
    <s v="Eduardo Escobar"/>
    <s v="Hombre"/>
    <s v="Región Metropolitana de Santiago"/>
    <s v="Peñalolén"/>
    <s v="edu.escobar1967@gmail.com"/>
    <s v="973207991"/>
    <s v="10.453.740-5"/>
    <s v=""/>
    <s v="Eduardo Escobar"/>
    <s v="Otro"/>
    <s v="Mi licencia médica está aprobada desde diciembre y aún no me han liberado el pago, a la hora de llamar por teléfono es mal atendido y no entregan ninguna información."/>
    <s v="Correo Electrónico"/>
    <s v="edu.escobar1967@gmail.com"/>
    <s v=""/>
    <s v="973207991"/>
    <s v="CHILE"/>
    <s v="Entre 45 y 54"/>
    <s v="Media completa"/>
    <s v="Prestaciones económicas: Tiempo de otorgamiento de subsidios"/>
    <s v="Ley"/>
    <s v="Directo en el Organismo Administrador"/>
    <s v="No"/>
    <s v="Trabajador independiente protegido"/>
    <s v="Trabajador independiente protegido"/>
    <s v="Región Metropolitana de Santiago"/>
    <s v="NO"/>
    <s v="LM pagada._x000a_segunda licencia mal emitida por lo que se solicita reemplazo_x000a_tercera LM tramitada"/>
    <s v=""/>
    <s v="Finalizado con respuesta favorable"/>
    <s v="288321"/>
    <x v="0"/>
  </r>
  <r>
    <s v="327240"/>
    <s v="Reclamos"/>
    <s v=""/>
    <s v="Minerva Castañeda M"/>
    <s v="06/09/2022 16:05:21"/>
    <x v="5"/>
    <s v="20/10/2022 16:32:19"/>
    <s v="Preparación y Entrega de Respuesta"/>
    <s v="0"/>
    <s v="43"/>
    <s v="Corridos"/>
    <s v="Cristian Chavez Liempi"/>
    <s v="Etapa 3 de 3"/>
    <s v="18/09/2022"/>
    <x v="8"/>
    <s v="20/10/2022"/>
    <s v="06/09/2022"/>
    <s v="14.563.011-8"/>
    <s v=""/>
    <s v="CECILIA LILIAN RIVAS CERDA"/>
    <s v="Mujer"/>
    <s v="Región de La Araucanía"/>
    <s v="Villarrica"/>
    <s v="cecyrivas@yahoo.com"/>
    <s v="56968480768"/>
    <s v="14.563.011-8"/>
    <s v=""/>
    <s v="CECILIA LILIAN RIVAS CERDA"/>
    <s v="Canal web"/>
    <s v="Según se registra en el informe de calificación, siniestro 973467, se declara mi patología como Enfermedad Profesional._x000a_El día 25 de Agosto, recibo vía correo electrónico, notificación de Diagnósticos mixtos y cese de atenciones por patología actual cubierta y sin tratamientos pendientes. La sintomatología presentada actualmente no tiene relación directa a los factores de riesgo declarados como laboral y el empleador ha implementado las medidas correctivas eliminando su exposición al factor de riesgo._x000a_Con esta información, solicito mi ficha clínica y en  cuanto al registro realizado por el Médico Psiquiatra Raul Springmuller Pinto, señala que no tiene mis antecedentes clínicos, él plantea una Hipótesis Diagnostica, sugiere otra entrevista para completar historia clínica, y me deja sin tratamiento farmacológico hasta la próxima atención._x000a_Ante estos antecedentes, me llama la atención que el médico Laboral haya indicado el cese de atención por parte del ISL de manera tan brusca, según registro de evolución médica en mi ficha clínica, no estoy en condiciones de alta y  el especialista requiere una segunda entrevista. A la fecha no cuento con epicrisis de alta médica, con las indicaciones correspondientes para dar término a mi atención. Terminó mi licencia médica y debo regresar a trabajar mañana 7 de agosto._x000a_Solicité a Srta. Carolina Conejeros, de la Oficina de ISL de Temuco, poder revisar mi caso, para poder dar continuidad a la prestación, pero ella me responde vía correo electrónico que ISL ya se pronunció en relación a diagnósticos mixtos, que deben ser tratados por medio de mi previsión de salud y que en caso de desconformidad reclame ante la SUCESO. Pero no da pie para hacer alguna gestión con respecto a mi requerimiento._x000a_Quiero señalar que estoy desconforme con esta respuesta, considero negligente e irresponsable, de parte del Medico Laboral del ISL, haber cesado mi atención de manera administrativa, sin haber leído bien los antecedentes registrados por los profesionales que me estaban atendiendo, quienes aún consideraban que tenían que seguir controlándome. El médico General  Dr. Sanhueza y Psicólogo Felipe Veas, verbalmente me señalaron que mi retorno al trabajo seguiría con un acompañamiento, situación que claramente no se realizará._x000a_Por lo anterior solicito se revise y revoque ORD.DR-IX DAU N°970/2022 para dar continuidad a mi atención y que esta termine cuando el médico tratante me dé el alta como corresponde, entregando epicrisis con indicaciones a  seguir."/>
    <s v="Correo Electrónico"/>
    <s v="cecyrivas@yahoo.com"/>
    <s v=""/>
    <s v="56968480768"/>
    <s v="CHILE"/>
    <s v="Entre 35 y 44"/>
    <s v="Universitaria completa"/>
    <s v="Prestaciones médicas: Atención ambulatoria"/>
    <s v="Ley"/>
    <s v="Directo en el Organismo Administrador"/>
    <s v="Si"/>
    <s v="Trabajador dependiente protegido"/>
    <s v="Trabajador dependiente protegido"/>
    <s v="Región de La Araucanía"/>
    <s v="SI"/>
    <s v="con fecha 12-09-2022 se deriva reclamo a unidad de salud laboral para envío de antecedentes_x000a_con fecha 21-09-2022 se reitera y se informa que reclamo complementa al ID 326372 _x000a_con fecha 26-09-2022 se envía propuesta de respuesta, se da vb con fecha 28-09-2022_x000a_con fecha 29-09-2022 se envia para VB° de DR_x000a_con fecha 18-10-2022 se da VB°_x000a_con fecha 20-10-2022 se da respuesta a usuario vía correo electrónico "/>
    <s v="Estimada_x000a_CECILIA LILIAN RIVAS CERDA_x000a_Presente_x000a_Junto con saludar, a través del presente se da respuesta a sus reclamos N° 326372 y 327240 ingresado mediante_x000a_nuestro formulario OIRS, referido a prestaciones médicas._x000a_Este Instituto ha revisado su requerimiento, siendo posible informar mediante el presente lo siguiente:_x000a_Se procedió a solicitar información a prestador médico, visto los antecedentes, podemos informar respecto a_x000a_siniestro 973467, en base a historial clínico, se detectaron insuficiencias administrativas en su proceso de_x000a_enfermedad profesional, respectivamente en agendamiento de horas con especialistas, por lo que, solicitamos las_x000a_disculpas correspondientes, situaciones que fueron subsanadas, reiterando al prestador la prolijidad en su actuar_x000a_en estos procesos._x000a_Por otra parte, en atención por diagnósticos clínicos, podemos mencionar que los diagnósticos de origen laboral,_x000a_fueron tratados bajo la cobertura de la ley de accidentes del trabajo y enfermedades profesionales, señalar, que,_x000a_en proceso de otorgamiento de prestaciones médicas, fue detectada patología de origen no laboral, el cual, fue_x000a_analizado y ratificado por médico del trabajo de este Instituto, por lo tanto, se procedió a informar situación a_x000a_usted mediante oficio, siendo derivada a atenciones médicas por su previsión, cabe señalar, que se procede al cese_x000a_total de atenciones por este diagnóstico, procediendo a lo establecido en la normativa legal vigente._x000a_Por lo anterior, de requerir antecedentes clínicos pueden ser solicitados por ley de transparencia, o bien, a través_x000a_de nuestro prestador médico de acuerdo a lo establecido en la ley derechos y deberes de las personas en relación_x000a_con acciones vinculadas a su atención de salud (Ley N°20.584)_x000a_Respecto de EPICRISIS señalada, este instituto de acuerdo a procedimientos internos, gestiona el alta laboral o_x000a_alta médica establecidos por ley, según sea su condición clínica, la cual, de acuerdo a lo informado por unidad_x000a_correspondiente, además de la información entregada por profesional médico tratante, será formalizada a través_x000a_de oficio para su respaldo correspondiente._x000a_Señalar que, respecto a accidente sufrido en su proceso de recuperación, se establece que, para estos casos,_x000a_corresponde a este Organismo Administrador, la cobertura de toda lesión que pueda ser originada en el trayecto a_x000a_prestadores médicos en su proceso de recuperabilidad._x000a_Visto lo anterior, indicamos a usted que, de acuerdo a evaluación médica, y medidas de adecuación desarrolladas_x000a_por su empleador, cumple los criterios para su reincorporación a su lugar de trabajo_x000a_En consecuencia, este Instituto ha brindado la cobertura a sus patologías de origen laboral, lamentamos las_x000a_situaciones presentadas en su proceso de recuperación, las cuales, fueron subsanadas por este Instituto._x000a_Expresamos a usted nuestras disculpas por la situación experimentada, y solicitamos su comprensión frente a las_x000a_eventuales molestias que esto pudo haberle provocado. Como institución, seguiremos "/>
    <s v="Finalizado con respuesta desfavorable"/>
    <s v="327240"/>
    <x v="0"/>
  </r>
  <r>
    <s v="325205"/>
    <s v="Reclamos"/>
    <s v=""/>
    <s v="Enrique Carrasco B"/>
    <s v="02/08/2022 21:36:57"/>
    <x v="2"/>
    <s v="09/08/2022 11:30:30"/>
    <s v="Preparación y Entrega de Respuesta"/>
    <s v="0"/>
    <s v="6"/>
    <s v="Corridos"/>
    <s v="Jose Luis Rojas Peralta"/>
    <s v="Etapa 3 de 3"/>
    <s v="14/08/2022"/>
    <x v="2"/>
    <s v="09/08/2022"/>
    <s v="02/08/2022"/>
    <s v="4.785.925-5"/>
    <s v=""/>
    <s v="Alberto Guzman Rojas"/>
    <s v="Hombre"/>
    <s v="Región Metropolitana de Santiago"/>
    <s v="La Cisterna"/>
    <s v="alguroj2@gmail.com"/>
    <s v="225276458"/>
    <s v="4.785.925-5"/>
    <s v=""/>
    <s v="Alberto Guzman Rojas"/>
    <s v="Canal web"/>
    <s v="Estoy esperando (meses) para obtener cita con medico oftalmologo que resolvera mis patologias _x000a_en mi ojo derecho.Me hice los examenes AFG y OCT indicados en el  Servicio Oftalmologia del htal B.Luco ."/>
    <s v="Via Teléfonica"/>
    <s v="alguroj2@gmail.com"/>
    <s v=""/>
    <s v="225276458"/>
    <s v="CHILE"/>
    <s v="Más de 65"/>
    <s v="Universitaria completa"/>
    <s v="Prestaciones médicas: Atención hospitalaria"/>
    <s v="Extra Ley"/>
    <s v="Directo en el Organismo Administrador"/>
    <s v="No"/>
    <s v="Trabajador no protegido"/>
    <s v="Trabajador no protegido"/>
    <s v="Región Metropolitana de Santiago"/>
    <s v="NO"/>
    <s v="Respuesta enviada por CRM al correo alguroj2@gmail.com"/>
    <s v=""/>
    <s v="Finalizado con respuesta favorable"/>
    <s v="325205"/>
    <x v="2"/>
  </r>
  <r>
    <s v="290391"/>
    <s v="Reclamos"/>
    <s v=""/>
    <s v="Enrique Carrasco B"/>
    <s v="07/04/2022 10:28:22"/>
    <x v="3"/>
    <s v="12/04/2022 12:10:03"/>
    <s v="Preparación y Entrega de Respuesta"/>
    <s v="0"/>
    <s v="5"/>
    <s v="Corridos"/>
    <s v="Jose Luis Rojas Peralta"/>
    <s v="Etapa 3 de 3"/>
    <s v="19/04/2022"/>
    <x v="3"/>
    <s v="12/04/2022"/>
    <s v="07/04/2022"/>
    <s v="10.612.396-9"/>
    <s v=""/>
    <s v="Cristian Hoffmann"/>
    <s v="Hombre"/>
    <s v="Región Metropolitana de Santiago"/>
    <s v="La Florida"/>
    <s v="csepulveda@lebox.com"/>
    <s v="977979160"/>
    <s v="10.612.396-9"/>
    <s v=""/>
    <s v="Cristian Hoffmann"/>
    <s v="Canal web"/>
    <s v="Estimados buen día, necesito su ayuda, ya que llevo semanas escribiendo al correo rm@isl.gob.cl bajo ticket 69661, esta pendiente respuesta a consultas realizadas, se nos informo que realizarán devolución de todos los montos pagados el 04/03 pero a la fecha no he recibido la devolución. Escribo constantemente sin respuesta."/>
    <s v="Correo Electrónico"/>
    <s v="csepulveda@lebox.com"/>
    <s v=""/>
    <s v="977979160"/>
    <s v="CHILE"/>
    <s v="Entre 45 y 54"/>
    <s v="Universitaria completa"/>
    <s v="Recaudación de cotizaciones"/>
    <s v="Ley"/>
    <s v="Directo en el Organismo Administrador"/>
    <s v="No"/>
    <s v="Trabajador independiente protegido"/>
    <s v="Trabajador independiente protegido"/>
    <s v="Región Metropolitana de Santiago"/>
    <s v="NO"/>
    <s v="Respuesta enviada por CRM al correo csepulveda@lebox.com"/>
    <s v=""/>
    <s v="Finalizado con respuesta favorable"/>
    <s v="290391"/>
    <x v="0"/>
  </r>
  <r>
    <s v="327255"/>
    <s v="Reclamos"/>
    <s v=""/>
    <s v="Minerva Castañeda M"/>
    <s v="07/09/2022 02:13:04"/>
    <x v="5"/>
    <s v="28/10/2022 15:21:32"/>
    <s v="Preparación y Entrega de Respuesta"/>
    <s v="0"/>
    <s v="51"/>
    <s v="Corridos"/>
    <s v="Cristian Chavez Liempi"/>
    <s v="Etapa 3 de 3"/>
    <s v="19/09/2022"/>
    <x v="8"/>
    <s v="28/10/2022"/>
    <s v="07/09/2022"/>
    <s v="12.739.984-0"/>
    <s v=""/>
    <s v="Jose Acuña"/>
    <s v="Hombre"/>
    <s v="Región de La Araucanía"/>
    <s v="Nueva Imperial"/>
    <s v="job.seguros@gmail.com"/>
    <s v="978574418"/>
    <s v="12.739.984-0"/>
    <s v=""/>
    <s v="Jose Acuña"/>
    <s v="Canal web"/>
    <s v="Sres. _x000a_Junto con saludar, soy José Luis Acuña Huaiquilaf, C.I N°12.739.984-0._x000a_         Reclamo, por injustificado, arbitraria resolución de  la dirección del Instituto seguridad laboral, en documento O.ORD.DR-IX DAU N°1001/2022, del 01 de septiembre, reclamo por mi derecho a replica o principio de inocencia de los hechos que me acusa falsamente, y condena fuera de todo reglamento, Ley o Constitución vigente, ya que informa del Alta administrativa y cese de atenciones por parte del seguro Ley 16.744, suspendiendo todas las atenciones y hora medicas agendadas en Clínica Mayor Temuco, Red Salud._x000a_En lo principal  por la vulneración de derechos humanos de las naciones unidas N°22 Seguridad Social. &quot;Todos tenemos el derecho, a cuidados médicos, y atención médica si estamos enfermos&quot;. _x000a_Vulneración de Mis derechos y beneficios, prestaciones medicas y subsidios de Ley 16.744 artículos 2, 88, 29, Al respecto, cabe enfatizar que el cese del otorgamiento de prestaciones, resulta inconciliable con el principio de irrenunciabilidad de los derechos consagrado en el artículo 88 de la Ley N° 16.744 y con el deber que su artículo 29 impone a los organismos administradores, en cuanto a la duración y suficiencia de las prestaciones médicas que deben otorgar a los trabajadores que han sido víctima de una accidente del trabajo o de una enfermedad profesional._x000a_ Provocando de manera injustificada daño en mi recuperación y rehabilitación de mis extremidades inferiores y superior mano derecha, pues se pierde la continuidad de tratamientos médicos ordenados, horas medicas agendadas, retrasando y perdiendo mantención de estos. Además de generar incertidumbre y perjuicios al jugar con el bien mas preciado Mi salud._x000a_Además agradeceré enviar pronto  pronunciamiento jurídico, y protocolo administrativo utilizado, con respecto a lo sancionado, castigado, condenado y vulnerado, de lo que desconozco  los hechos mencionados los cuales niego, y en todo caso, jamás justifican lo resuelto en  comunicado. &quot;CESE DE PRESTACIONES POR ALTA  ADMINISTRATIVA&quot;. Ya que en email enviado y O.ORD.DR-IX DAU N°1001/2022, no hace referencia más que un comentario arbitrario, cometiendo en el acto, falta al código administrativo, por vicio de hecho y derecho en actos administrativos, artículos 13, 14, 16, 51 Ley 19.880, Constitución vigente y vulneración a derechos fundamentales humanos y de los Trabajadores._x000a_A modo de información, el Alta Administrativa de la Seguridad Social se produce cuando esta institución no está de acuerdo con que un trabajador siga de baja médica. Y puede emitirse tras agotar periodos de baja: de 12 y de 18 meses._x000a__x000a_ Con el fin de resolver y restablecer a la brevedad posible mis atenciones médicas, Solicito  Nulidad del Acto Administrativo O.ORD.DR-IX DAU N°1001/2022._x000a_Por lo antes expuesto, Ruego revisar, tener a bien el cuidado de Mi salud  e integridad en mis derechos como trabajador._x000a__x000a_Saludos cordiales_x000a_José Acuña"/>
    <s v="Correo Electrónico"/>
    <s v="job.seguros@gmail.com"/>
    <s v=""/>
    <s v="978574418"/>
    <s v="CHILE"/>
    <s v="Entre 45 y 54"/>
    <s v="Universitaria completa"/>
    <s v="Calificación de accidentes y enfermedades profesionales"/>
    <s v="Ley"/>
    <s v="Directo en el Organismo Administrador"/>
    <s v="Si"/>
    <s v="Trabajador dependiente protegido"/>
    <s v="Trabajador dependiente protegido"/>
    <s v="Región de La Araucanía"/>
    <s v="SI"/>
    <s v="con fecha 14-09-2022, se envía solicitud de antecedentes a Unidad de Salud Laboral (se da respuesta con fecha 17-10-2022)_x000a_con fecha 18-10-2022, se envia respuesta para VB° a Directora Regional  (se da VB° con fecha 26-10-2022)_x000a_con fecha 27-10-2022, se envia respuesta a usuario vía correo electrónico _x000a__x000a_"/>
    <s v="Estimado_x000a_Jose Acuña_x000a_Presente_x000a_Junto con saludar, a través del presente se da respuesta a su reclamo N° 327255 ingresado mediante nuestro_x000a_formulario OIRS, referido a cese de atenciones clínicas._x000a_Este Instituto ha revisado su requerimiento, siendo posible informar mediante el presente lo siguiente:_x000a_En atención a su reclamo en relación a O.ORD.DR-IX DAU N°1001/2022, en el cual, se indica cese de atenciones_x000a_por actos administrativos, se procedió a analizar los puntos legales que sustentan su no conformidad en principios_x000a_de legalidad establecidos en la ley N° 16.744; Ley N° 19.880, en los artículos citados en su formulación de_x000a_descargos._x000a_Por lo anterior, es importante señalar que la Ley N° 16.744, establece derechos y cobertura médica hasta la_x000a_recuperación completa o hasta que subsistan los síntomas (art. 29), la cual, se procedió a la entrega de dichas_x000a_prestaciones por accidente laboral, siendo derivado a prestador médico en convenio de este Instituto._x000a_De acuerdo a lo anterior, en su proceso de rehabilitación se comunica por parte del prestador en convenio que_x000a_existieron actos de violencia, además, de lo evidenciados en las dependencias de este Instituto en su Dirección_x000a_Regional de La Araucanía, es por ello, que la unidad correspondiente de gestión clínica procedió al cese de_x000a_atenciones, siendo notificado mediante ordinario citado en párrafo anterior, danto cumplimento legal al acto_x000a_administrativo estableció en la Ley N° 19.880._x000a_Visto lo anterior, indicamos a usted que el acto administrativo fue fundamentado de acuerdo a las bases legales de_x000a_la Ley N° 20.584, Regula los derechos y deberes que tienen las personas en relación con acciones vinculadas a su_x000a_atención en salud; Ley N° 21.188, modifica cuerpos legales que indica para proteger a los profesionales y_x000a_funcionarios de los establecimientos de salud y el compendio de normas sobre seguridad y salud en el trabajo de la_x000a_Superintendencia de Seguridad Social._x000a_Ahora bien, se informa que sostuvo reuniones con contrapartes del área de Gestión Social y Salud, donde este_x000a_último informa en materia de reingreso por prestaciones médicas, para continuar con su proceso de rehabilitación,_x000a_siendo solicitada por usted con fecha 05-10-2022, Coordinadora de Salud Laboral procede a la autorización y_x000a_gestión de agendamiento de horas clínicas, las cuales, están siendo otorgadas a través de nuestra red de_x000a_prestadores._x000a_En consecuencia, este Instituto ha realizado las gestiones dentro del marco normativo establecido, otorgando las_x000a_prestaciones y gestiones clínicas correspondientes, para otorgar la cobertura como Organismo Administrador de la_x000a_Ley de Accidentes del Trabajo y Enfermedades Profesionales.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
    <s v="Finalizado con respuesta desfavorable"/>
    <s v="327255"/>
    <x v="0"/>
  </r>
  <r>
    <s v="288337"/>
    <s v="Reclamos"/>
    <s v=""/>
    <s v="Andres Eladio Zuñiga Lopez"/>
    <s v="19/01/2022 01:52:34"/>
    <x v="9"/>
    <s v="20/01/2022 11:00:56"/>
    <s v="Preparación y Entrega de Respuesta"/>
    <s v="0"/>
    <s v="1"/>
    <s v="Corridos"/>
    <s v="Daniela Alejandra Moran Valenzuela"/>
    <s v="Etapa 3 de 3"/>
    <s v="31/01/2022"/>
    <x v="10"/>
    <s v="20/01/2022"/>
    <s v="19/01/2022"/>
    <s v="15.110.219-0"/>
    <s v=""/>
    <s v="juan pablo pino cariqueo"/>
    <s v="Hombre"/>
    <s v="Región del Libertador Gral. Bernardo O'Higgins"/>
    <s v="San Vicente"/>
    <s v="jpino1482@gmail.com"/>
    <s v="941316771"/>
    <s v="15.110.219-0"/>
    <s v=""/>
    <s v="juan pablo pino cariqueo"/>
    <s v="Canal web"/>
    <s v="desde noviembre del 2021 que espero el pago de mi licencia medica cada vez que llamo me atienden pésimo y lo único que hacen es extender y extender el pago sin ninguna solución"/>
    <s v="Correo Electrónico"/>
    <s v="jpino1482@gmail.com"/>
    <s v=""/>
    <s v="941316771"/>
    <s v=""/>
    <s v="Entre 35 y 44"/>
    <s v="Superior técnica completa"/>
    <s v="Prestaciones económicas: Cálculo de subsidios"/>
    <s v="Ley"/>
    <s v="Directo en el Organismo Administrador"/>
    <s v="No"/>
    <s v="Trabajador dependiente protegido"/>
    <s v="Trabajador dependiente protegido"/>
    <s v="Región del Libertador Gral. Bernardo O'Higgins"/>
    <s v="NO"/>
    <s v="_x000a_Señor Juan Pablo Pino Cariqueo_x000a_Presente_x000a_Junto con saludar, a través del presente se da respuesta a su reclamo N° 288337 ingresado _x000a_mediante nuestro formulario OIRS, referido al pago de su licencia médica._x000a_Este Instituto ha revisado su requerimiento, siendo posible informar lo siguiente: Para que el _x000a_Instituto de Seguridad Laboral emita una licencia médica por contacto estrecho COVID-19, esta _x000a_condición debe ser notificada por la SEREMI DE SALUD. Ocurrida la notificación, se procede a la _x000a_creación del caso y una ejecutiva lo contacta para solicitar antecedentes necesarios para el cálculo _x000a_de subsidio. En su caso, esta etapa se ejecutó el 21-12-2021 y ese mismo día, se da admisibilidad _x000a_y envío a contraloría médica su licencia médica. Luego que ésta es aprobada por el área de salud _x000a_se procede al cálculo y respectivo pago. _x000a_Visto lo anterior, indicamos a usted que el pago de su licencia estará disponible en su cuenta rut _x000a_a más tardar el día 20-01-2022._x000a_Expresamos a usted nuestras disculpas por la situación experimentada, y solicitamos su _x000a_comprensión frente a las eventuales molestias que esto pudo haberle provocado. Como _x000a_institución, seguiremos trabajando en nuestros procesos internos, con la finalidad de dar respuesta _x000a_a sus requerimientos en el menor plazo posible, brindando atención de excelencia._x000a_Esperando haber dado respuesta a su reclamo, le invitamos a que frente a cualquier necesidad o _x000a_inquietud, visite nuestra página web www.isl.gob.cl, seleccionando la opción Informaciones y _x000a_Reclamos -OIRS- donde nos encontramos a disposición para atender su consulta, reclamo, _x000a_felicitación y/o sugerencia._x000a_Recordamos además que, ante cualquier reclamo, apelación, denuncia o disconformidad, Ud. _x000a_puede dirigirse a la Superintendencia de Seguridad Social www.suseso.cl_x000a_Sin otro particular, le saluda atentamente;_x000a_JOSÉ GRANADA MENESES_x000a_DIRECCIÓN REGIONAL DE O´HIGGINS_x000a_INSTITUTO DE SEGURIDAD LABORAL"/>
    <s v="jpino1482@gmail.com"/>
    <s v="Finalizado con respuesta favorable"/>
    <s v="288337"/>
    <x v="0"/>
  </r>
  <r>
    <s v="323165"/>
    <s v="Reclamos"/>
    <s v=""/>
    <s v="PATRICIA ANGELICA ACUñA BARRIGA"/>
    <s v="28/06/2022 17:43:01"/>
    <x v="8"/>
    <s v="11/07/2022 12:53:29"/>
    <s v="Preparación y Entrega de Respuesta"/>
    <s v="0"/>
    <s v="12"/>
    <s v="Corridos"/>
    <s v="Patricia Angelica Acuña Barriga"/>
    <s v="Etapa 3 de 3"/>
    <s v="10/07/2022"/>
    <x v="1"/>
    <s v="11/07/2022"/>
    <s v="28/06/2022"/>
    <s v="16.036.161-1"/>
    <s v=""/>
    <s v="KAREN MONTOYA CASTRO"/>
    <s v="Mujer"/>
    <s v="Región del Biobío"/>
    <s v="Talcahuano"/>
    <s v="kmontoya1985@gmail.com"/>
    <s v="982502415"/>
    <s v="16.036.161-1"/>
    <s v=""/>
    <s v="KAREN MONTOYA CASTRO"/>
    <s v="Canal web"/>
    <s v="El 01 de marzo tuve un accidente trayecto, me atendí en urgencias del hospital higueras, 10 a 15 días de reposo pero no dan licencia por lo que acudo el día 02 de marzo a la ACHS Talcahuano para una evaluación. Me dicen que por mi atención en hospital que no mostraba fractura mi esguince era grado 2, me dan 7 días de licencia, como al séptimo día mi dolor e inflamación era mucha acudí nuevamente a la ACHS y me dice la doctora que cuantos días necesito, lo que yo desconozco y le digo deme tres para terminar la semana y con el fin de  semana asumo que me sentiré mejor, le explique que no quería quedar con secuelas por mis labores del trabajo y ya que bailo cueca por lo que me dio terapia con kine 5 sesiones. Al terminar y seguir con molestias, vuelvo para que me vea un doctor y me envía a realizar resonancia. No hay horas cercanas por lo que pasa un tiempo y la realizan, acudo nuevamente a que la revisen me atiende otro doctor lee el informe y me dice que el esguince es grado 3, me da 9 sesiones más de terapia, termino esas sesiones y sigo mal, dolor e inflamación, movimientos que aún no logró realizar y me evalúa la doctora que me vio en las dos primeras atenciones me deriva a traumatólogo de la ACHS Concepción. El doctor me dice que el ve mi resonancia y ve una fractura no desplazada muy distinto a lo que dice el informe (que no está bien hecho), que no debí hacer kine, me da vitamina c un medicamento para el dolor y hora para un mes y evaluar. Hoy voy a esa evaluación, me atiende otro doctor me realizan una radiografía, no se ve fractura, pero el dolor e inflamación persisten. Evaluación en un mes más.  Todo lo que no quería que sucediera esta pasando voy para los 4 meses de la lesión, me han visto 5 doctores distintos, medicina general, cirujanos y ahora traumatólogos, la verdad es muy frustrante pasar todo este tiempo con tantas opiniones tan distintas, aun con dolor, aún inflamación sin poder hacer mi vida laboral y personal como antes. No puedo bailar cueca, no puedo usar mis zapatos de siempre, tuve que comprar zapatos bajos, completamente planos sin inclinación de un pequeño taquito etc. Mi molestia va porque siento que no tengo un diagnostico sino opiniones de distintos profesionales. Se que lo que tengo no es grabe, pero es algo que molesta día a día."/>
    <s v="Correo Electrónico"/>
    <s v="kmontoya1985@gmail.com"/>
    <s v=""/>
    <s v="982502415"/>
    <s v="CHILE"/>
    <s v="Entre 35 y 44"/>
    <s v="Postgrado"/>
    <s v="Prestaciones médicas: Tiempos de espera"/>
    <s v="Ley"/>
    <s v="Directo en el Organismo Administrador"/>
    <s v="No"/>
    <s v="Trabajador independiente protegido"/>
    <s v="Trabajador independiente protegido"/>
    <s v="Región del Biobío"/>
    <s v="SI"/>
    <s v="Se cierra caso con fecha de hoy 11/07 y se sube respaldo a CRM."/>
    <s v=""/>
    <s v="Finalizado con respuesta favorable"/>
    <s v="323165"/>
    <x v="0"/>
  </r>
  <r>
    <s v="329308"/>
    <s v="Reclamos"/>
    <s v=""/>
    <s v="Patricio Caballero Salinas"/>
    <s v="12/10/2022 13:06:57"/>
    <x v="4"/>
    <s v="13/10/2022 15:02:40"/>
    <s v="Preparación y Entrega de Respuesta"/>
    <s v="0"/>
    <s v="1"/>
    <s v="Corridos"/>
    <s v="Enrique Alejandro Varas Campillay"/>
    <s v="Etapa 3 de 3"/>
    <s v="24/10/2022"/>
    <x v="8"/>
    <s v="13/10/2022"/>
    <s v="12/10/2022"/>
    <s v="13.175.698-4"/>
    <s v=""/>
    <s v="PAULA ÁLVAREZ"/>
    <s v="Mujer"/>
    <s v="Región de Atacama"/>
    <s v="Copiapó"/>
    <s v="palvarez@monumentos.gob.cl"/>
    <s v="56981831963"/>
    <s v="13.175.698-4"/>
    <s v=""/>
    <s v="PAULA ÁLVAREZ"/>
    <s v="Canal web"/>
    <s v="DURANTE EL MES DE ABRIL DE ESTE AÑO, INGRESÉ AL ISL UNA CUSACIÓN POR PROBLEMAS DE AOSO DE MI JEFATURA DIRECTA, FUI DREIVADA A LA ACHS DONDE FUI ATENDIDA POR MÉDICOS GENERALES Y UNA SICÓLOGA QUIÉN EN UNA SESIÓN DETERMINÓ QUE NO CAB+IA A LUGAR MI CASO. DESPUÉS DE MEESES DE ACOSO GRAVE DENUNCIÉ POR MI SERVICIO AL DIRECTOR REGIONAL EN JULIO DE 2022 Y ME REINBTEGRÉ A MI TRABAJO EN AGOSTO DE ESTE AÑO. HE CONTINUADO MI TRATAMIENTO SICOLÓGICO Y SIQUIÁTRICO POR MIS MEDIOS, PERO ME PARECE INACEPTABLE QUE A LAS MUJERES SE NOS INDIQUE NEUROSIS POR TEMAS DE ACOSO REAL, ME HE VISTO DESDE EL 17 DE AGOSTO SUJETA A MALOS TRATOS, AISLAMINTO DEL RESTO DE LOS FUNCIONARIOS, DEBIDO A UN SUMARTIO EN CURSO. ME PARECE GRAVE, QUE LA SALUD MENTAL SEA DESETIMADA DE MANERA TAN RÁPIDA Y SIN LA DEBIDA ATENCIÓN. ES UNA LÁSTIMA QUE NO SE NOS APOYE A LAS MUJERES."/>
    <s v="Correo Electrónico"/>
    <s v="palvarez@monumentos.gob.cl"/>
    <s v=""/>
    <s v="56981831963"/>
    <s v="CHILE"/>
    <s v="Entre 45 y 54"/>
    <s v="Postgrado"/>
    <s v="Calificación de accidentes y enfermedades profesionales"/>
    <s v="Ley"/>
    <s v="Directo en el Organismo Administrador"/>
    <s v="No"/>
    <s v="Trabajador dependiente protegido"/>
    <s v="Trabajador dependiente protegido"/>
    <s v="Región de Atacama"/>
    <s v="NO"/>
    <s v="correo"/>
    <s v="Srta._x000a_PAULA ALVAREZ_x000a_Presente_x000a_Junto con saludar, a través del presente se da respuesta a su reclamo N° 329308 ingresado mediante nuestro_x000a_formulario OIRS, información sobre Enfermedad Profesional._x000a_Este Instituto ha revisado su requerimiento, siendo posible informar mediante el presente lo siguiente:_x000a_La enfermedad de tipo profesional es una enfermedad causada de manera directa por el ejercicio de la profesión o_x000a_trabajo que realiza una persona, y que produce incapacidad o muerte. Para determinar si la enfermedad es de_x000a_origen profesional, existe un proceso de calificación regulado por la Superintendencia de Seguridad Social_x000a_(SUSESO) que establece un plazo de 30 días para realizar el estudio. Si la enfermedad es calificada como_x000a_ENFERMEDAD COMÚN, la/el trabajador será derivada/o a su sistema de salud común, FONASA O ISAPRE. Si la_x000a_enfermedad es calificada LABORAL el seguro social cubre las prestaciones médicas y económicas necesarias para_x000a_su recuperación. En relación a esto último se determinó por este instituto que no se corrobora la exposición al_x000a_factor de riesgo denunciado, pues existen factores fuera de la esfera laboral que propician la condición_x000a_sintomatológica de la trabajadora y fue el motivo por el cual se sustenta la califica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TRICIO CABALLERO SALINAS_x000a_ATACAMA 444, COPIAPÓ_x000a_INSTITUTO DE SEGURIDAD LABORAL_x000a_ EVC_x000a_OIRS_x000a_13/10/22, 14:57 Correo de Instituto de Seguridad Laboral - OIRS N° 329308_x000a_https://mail.google.com/mail/u/1/?ik=e1ca129bec&amp;view=pt&amp;search=all&amp;permthid=thread-a%3Ar2532051037152114245&amp;simpl=msg-a%3Ar24874339… 2/2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9308"/>
    <x v="0"/>
  </r>
  <r>
    <s v="327257"/>
    <s v="Reclamos"/>
    <s v=""/>
    <s v="Enrique Carrasco B"/>
    <s v="07/09/2022 06:49:09"/>
    <x v="5"/>
    <s v="21/09/2022 15:46:14"/>
    <s v="Preparación y Entrega de Respuesta"/>
    <s v="0"/>
    <s v="14"/>
    <s v="Corridos"/>
    <s v="Jose Luis Rojas Peralta"/>
    <s v="Etapa 3 de 3"/>
    <s v="19/09/2022"/>
    <x v="7"/>
    <s v="21/09/2022"/>
    <s v="07/09/2022"/>
    <s v="18.630.077-7"/>
    <s v=""/>
    <s v="Guillermo jacob Vega Sánchez"/>
    <s v="Hombre"/>
    <s v="Región Metropolitana de Santiago"/>
    <s v="Independencia"/>
    <s v="eltiomemo95@gmil.com"/>
    <s v="945564521"/>
    <s v="18.630.077-7"/>
    <s v=""/>
    <s v="Guillermo jacob Vega Sánchez"/>
    <s v="Canal correo físico/postal"/>
    <s v="Bono de invierno"/>
    <s v="Correo Electrónico"/>
    <s v="eltiomemo95@gmil.com"/>
    <s v=""/>
    <s v="945564521"/>
    <s v="CHILE"/>
    <s v="Entre 25 y 34"/>
    <s v="Básica completa o menos"/>
    <s v="Otros"/>
    <s v="Extra Ley"/>
    <s v="Directo en el Organismo Administrador"/>
    <s v="No"/>
    <s v="Trabajador dependiente protegido"/>
    <s v="Trabajador dependiente protegido"/>
    <s v="Región Metropolitana de Santiago"/>
    <s v="NO"/>
    <s v="Respuesta enviada por CRM al correo eltiomemo95@gmil.com"/>
    <s v=""/>
    <s v="Finalizado con respuesta desfavorable"/>
    <s v="327257"/>
    <x v="2"/>
  </r>
  <r>
    <s v="288358"/>
    <s v="Reclamos"/>
    <s v=""/>
    <s v="Enrique Carrasco B"/>
    <s v="19/01/2022 12:27:04"/>
    <x v="9"/>
    <s v="25/01/2022 10:00:33"/>
    <s v="Preparación y Entrega de Respuesta"/>
    <s v="0"/>
    <s v="5"/>
    <s v="Corridos"/>
    <s v="Rodrigo Perez Flores"/>
    <s v="Etapa 3 de 3"/>
    <s v="31/01/2022"/>
    <x v="10"/>
    <s v="25/01/2022"/>
    <s v="19/01/2022"/>
    <s v=""/>
    <s v="103692652"/>
    <s v="NELSON ANDRES QUIROGA PEREZ"/>
    <s v="Hombre"/>
    <s v="Región Metropolitana de Santiago"/>
    <s v="Pudahuel"/>
    <s v="nelsonquirogaperez88@gmail.com"/>
    <s v="933364207"/>
    <s v="10.369.265-2"/>
    <s v=""/>
    <s v="NELSON ANDRES QUIROGA PEREZ"/>
    <s v="Canal web"/>
    <s v="ME PRESENTO EN TEATINOS POR NO PAGO DE LICENCIAS MEDICAS DE NOVIEMBRE Y DICIEMBRE"/>
    <s v="Correo Electrónico"/>
    <s v="nelsonquirogaperez88@gmail.com"/>
    <s v=""/>
    <s v="933364207"/>
    <s v="CHILE"/>
    <s v="Entre 55 y 64"/>
    <s v="Básica completa o menos"/>
    <s v="Prestaciones económicas: Tiempo de otorgamiento de subsidios"/>
    <s v="Ley"/>
    <s v="Directo en el Organismo Administrador"/>
    <s v="No"/>
    <s v="Trabajador dependiente protegido"/>
    <s v="Trabajador dependiente protegido"/>
    <s v="Región Metropolitana de Santiago"/>
    <s v="NO"/>
    <s v="lm pagadas"/>
    <s v=""/>
    <s v="Finalizado con respuesta favorable"/>
    <s v="288358"/>
    <x v="0"/>
  </r>
  <r>
    <s v="327270"/>
    <s v="Reclamos"/>
    <s v=""/>
    <s v="Enrique Carrasco B"/>
    <s v="07/09/2022 10:03:57"/>
    <x v="5"/>
    <s v="03/10/2022 16:13:33"/>
    <s v="Preparación y Entrega de Respuesta"/>
    <s v="0"/>
    <s v="26"/>
    <s v="Corridos"/>
    <s v="Jose Luis Rojas Peralta"/>
    <s v="Etapa 3 de 3"/>
    <s v="19/09/2022"/>
    <x v="8"/>
    <s v="03/10/2022"/>
    <s v="07/09/2022"/>
    <s v="76.000.982-2"/>
    <s v=""/>
    <s v="Canteras Andinas Ltda"/>
    <s v="Hombre"/>
    <s v="Región Metropolitana de Santiago"/>
    <s v="Recoleta"/>
    <s v="valeria@canterasandinas.cl"/>
    <s v="226216250"/>
    <s v="17.961.441-3"/>
    <s v=""/>
    <s v="Vicente Cruz Debesa"/>
    <s v="Canal web"/>
    <s v="Se solicitó con fecha 1/9 asesoría por una inspección del SEREMI de salud en donde me asignaron el numero de solicitud 162693, de la cual aun no recibo respuesta y se vencerá el  plazo que tengo para presentar mis descargos. Volví a consultar ayer y sigo esperando la información._x000a_Les pido puedan darme una respuesta a la brevedad posible."/>
    <s v="Correo Electrónico"/>
    <s v="valeria@canterasandinas.cl"/>
    <s v=""/>
    <s v="226216250"/>
    <s v="CHILE"/>
    <s v="Entre 25 y 34"/>
    <s v="Universitaria completa"/>
    <s v="Prestaciones preventivas"/>
    <s v="Ley"/>
    <s v="Directo en el Organismo Administrador"/>
    <s v="Si"/>
    <s v="Empresa adherente o afiliada"/>
    <s v="Empresa adherente o afiliada"/>
    <s v="Región Metropolitana de Santiago"/>
    <s v="NO"/>
    <s v="Respuesta enviada por CRM al correo valeria@canterasandinas.cl"/>
    <s v=""/>
    <s v="Finalizado con respuesta favorable"/>
    <s v="327270"/>
    <x v="0"/>
  </r>
  <r>
    <s v="323171"/>
    <s v="Reclamos"/>
    <s v=""/>
    <s v="PATRICIA ANGELICA ACUñA BARRIGA"/>
    <s v="29/06/2022 10:32:42"/>
    <x v="8"/>
    <s v="30/06/2022 16:42:15"/>
    <s v="Preparación y Entrega de Respuesta"/>
    <s v="0"/>
    <s v="1"/>
    <s v="Corridos"/>
    <s v="Patricia Angelica Acuña Barriga"/>
    <s v="Etapa 3 de 3"/>
    <s v="11/07/2022"/>
    <x v="5"/>
    <s v="30/06/2022"/>
    <s v="29/06/2022"/>
    <s v=""/>
    <s v="88414012"/>
    <s v="JUAN ALFONSO CARTES IBAÑEZ"/>
    <s v="Hombre"/>
    <s v="Región del Biobío"/>
    <s v="Concepción"/>
    <s v="n_munoz_e@yahoo.es"/>
    <s v="942879008"/>
    <s v=""/>
    <s v="88414012"/>
    <s v="JUAN ALFONSO CARTES IBAÑEZ"/>
    <s v="Canal Sucursal"/>
    <s v="El Referido señala ser atendido por Medico de H. Clínico del Sur  (Rogelio Vigueras ), quien le indica NO poder atenderlo ya que No se le a cancelado la Atención.- Cabe señalar que  Don Juan Ibañez ,  fue operado de la Columna el 07-11-2021, para lo que debe mantener constantes Terapias , que actualmente se han visto interrumpidas por dicha situación.-  Es así que se necesita dar solución lo antes posible al beneficiario ya que en su calidad no es prudente exponerlo a dicho estres y  debería mantenerse en reposo.-"/>
    <s v="Correo Electrónico"/>
    <s v="n_munoz_e@yahoo.es"/>
    <s v=""/>
    <s v="942879008"/>
    <s v="CHILE"/>
    <s v="Entre 55 y 64"/>
    <s v="Media incompleta"/>
    <s v="Prestaciones médicas: Tiempos de espera"/>
    <s v="Ley"/>
    <s v="Directo en el Organismo Administrador"/>
    <s v="No"/>
    <s v="Trabajador dependiente protegido"/>
    <s v="Trabajador dependiente protegido"/>
    <s v="Región del Biobío"/>
    <s v="SI"/>
    <s v="Se cierra caso con fecha de hoy 30/06 y se sube respaldo a CRM."/>
    <s v=""/>
    <s v="Finalizado con respuesta favorable"/>
    <s v="323171"/>
    <x v="0"/>
  </r>
  <r>
    <s v="327278"/>
    <s v="Reclamos"/>
    <s v=""/>
    <s v="Enrique Carrasco B"/>
    <s v="07/09/2022 10:49:06"/>
    <x v="5"/>
    <s v="21/09/2022 15:50:17"/>
    <s v="Preparación y Entrega de Respuesta"/>
    <s v="0"/>
    <s v="14"/>
    <s v="Corridos"/>
    <s v="Jose Luis Rojas Peralta"/>
    <s v="Etapa 3 de 3"/>
    <s v="19/09/2022"/>
    <x v="7"/>
    <s v="21/09/2022"/>
    <s v="07/09/2022"/>
    <s v="24.070.469-2"/>
    <s v=""/>
    <s v="Eduardo Ezequiel Cámara"/>
    <s v="Hombre"/>
    <s v="Región Metropolitana de Santiago"/>
    <s v="La Reina"/>
    <s v="eecamara@gmail.com"/>
    <s v="966805334"/>
    <s v="24.070.469-2"/>
    <s v=""/>
    <s v="Eduardo Ezequiel Cámara"/>
    <s v="Canal web"/>
    <s v="Hola, el motivo del reclamo es para solicitar puedan regularizar las cotizaciones que les corresponden a mi cuenta del ISL ya que hasta la fecha no figuran los pagos correspondientes. He contactado al ISL en dos ocasiones, el 4/08/2022 y 7/09/2022, en ambas ocasiones me informaron que no han recibido mis cotizaciones de parte del SII._x000a_El 4/08 escribí al correo independientes@isl.gob.cl y ahí adjunté el certificado de retenciones de la operación de renta 2022 donde se verificaba que el pago sí estaba realizado. Ese mismo día pudieron adherirme al ISL, ya que no estaba adherido debido a que las cotizaciones no estaban llegando al ISL._x000a_El día de ayer, 6/09, recibí correos desde la Tesorería General de la República, informando que el pago al ISL se había realizado el día 25/08._x000a_Agradezco enormemente puedan gestionar ante los organismos que correspondan (TGR, SII, etc) la regularización de los fondos que le corresponde a mi cuenta del ISL para tener una cobertura completa y evitar problemas a futuro debido a la falta de pago._x000a__x000a_Saludos cordiales,"/>
    <s v="Correo Electrónico"/>
    <s v="eecamara@gmail.com"/>
    <s v=""/>
    <s v="966805334"/>
    <s v="ARGENTINA"/>
    <s v="Entre 35 y 44"/>
    <s v="Universitaria completa"/>
    <s v="Recaudación de cotizaciones"/>
    <s v="Ley"/>
    <s v="Directo en el Organismo Administrador"/>
    <s v="No"/>
    <s v="Trabajador independiente protegido"/>
    <s v="Trabajador independiente protegido"/>
    <s v="Región Metropolitana de Santiago"/>
    <s v="NO"/>
    <s v="Respuesta enviada por CRM al correo eecamara@gmail.com"/>
    <s v=""/>
    <s v="Finalizado con respuesta favorable"/>
    <s v="327278"/>
    <x v="0"/>
  </r>
  <r>
    <s v="288360"/>
    <s v="Reclamos"/>
    <s v=""/>
    <s v="Enrique Carrasco B"/>
    <s v="19/01/2022 13:59:31"/>
    <x v="9"/>
    <s v="26/01/2022 17:33:24"/>
    <s v="Preparación y Entrega de Respuesta"/>
    <s v="0"/>
    <s v="7"/>
    <s v="Corridos"/>
    <s v="Jose Luis Rojas Peralta"/>
    <s v="Etapa 3 de 3"/>
    <s v="31/01/2022"/>
    <x v="10"/>
    <s v="26/01/2022"/>
    <s v="19/01/2022"/>
    <s v="19.080.132-2"/>
    <s v=""/>
    <s v="Pedro baraona sotomayor"/>
    <s v="Hombre"/>
    <s v="Región Metropolitana de Santiago"/>
    <s v="Vitacura"/>
    <s v="peuro.baraona@gmail.com"/>
    <s v="994288293"/>
    <s v="19.080.132-2"/>
    <s v=""/>
    <s v="Pedro baraona sotomayor"/>
    <s v="Canal web"/>
    <s v="Me deben dos licencia que siguen en trámite más la otra de desfase de pago ... Me van a quitar el departamento porque llevo atrasos y no me logro poner al día porque se suma y suma y ustedes no pagan como corresponde porfavor necesito respuesta estoy súper complicado y estoy quebrado entero por el accidente y no puedo trabajar porfavor respuesta para no tener que tomar medidas legales porque necesito ayuda gracias."/>
    <s v="Correo Electrónico"/>
    <s v="peuro.baraona@gmail.com"/>
    <s v=""/>
    <s v="994288293"/>
    <s v="CHILE"/>
    <s v="Entre 25 y 3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peuro.baraona@gmail.com"/>
    <s v=""/>
    <s v="Finalizado con respuesta favorable"/>
    <s v="288360"/>
    <x v="0"/>
  </r>
  <r>
    <s v="323176"/>
    <s v="Reclamos"/>
    <s v=""/>
    <s v="Laura Rojas Cerda"/>
    <s v="29/06/2022 11:03:45"/>
    <x v="8"/>
    <s v="25/07/2022 13:08:03"/>
    <s v="Preparación y Entrega de Respuesta"/>
    <s v="0"/>
    <s v="26"/>
    <s v="Corridos"/>
    <s v="Laura Gabriela Rojas Cerda"/>
    <s v="Etapa 3 de 3"/>
    <s v="11/07/2022"/>
    <x v="1"/>
    <s v="25/07/2022"/>
    <s v="29/06/2022"/>
    <s v="16.132.351-9"/>
    <s v=""/>
    <s v="María jose neyra cuevas"/>
    <s v="Mujer"/>
    <s v="Región de Valparaíso"/>
    <s v="Viña del Mar"/>
    <s v="mariajoseneyrac@gmail.com"/>
    <s v="957698631"/>
    <s v="16.132.351-9"/>
    <s v=""/>
    <s v="María jose neyra cuevas"/>
    <s v="Canal web"/>
    <s v="En el mes de abril se tramitaron dos licencias médicas las cuales fueron pagadas en el mes de junio, a la fecha el pago de las cotizaciones  de salud en la entidad a la que pertenezco que es Isapre Colmena  no recibe el pago correspondiente. Lo cual me perjudica enormemente necesito  conocer  el motivo por el cual no se pagaron y que se realice el pago a brevedad ya que es un servicio  indispensable  para mi"/>
    <s v="Correo Electrónico"/>
    <s v="mariajoseneyrac@gmail.com"/>
    <s v=""/>
    <s v="957698631"/>
    <s v="CHILE"/>
    <s v="Entre 35 y 44"/>
    <s v="Postgrado"/>
    <s v="Prestaciones económicas: Cálculo de subsidios"/>
    <s v="Ley"/>
    <s v="Directo en el Organismo Administrador"/>
    <s v="Si"/>
    <s v="Trabajador dependiente protegido"/>
    <s v="Trabajador dependiente protegido"/>
    <s v="Región de Valparaíso"/>
    <s v="NO"/>
    <s v="Se envía correo con solicitud a la Unidad de Subsidios nacional"/>
    <s v="ID DE RECLAMO: 323176_x000a_FECHA RESPUESTA: 25-07-2022_x000a__x000a_Estimada_x000a_Sra. María José Neyra_x000a_Presente_x000a_ Junto con saludar, a través del presente se da respuesta a su reclamo N° 323176 ingresado mediante nuestro formulario OIRS, referido al no pago de las cotizaciones de ISAPRE, asociado a dos licencias médicas pagadas por ISL._x000a_Este Instituto ha revisado su requerimiento, siendo posible informar que las licencias médicas por las cuales consulta fueron pagadas y las cotizaciones por error, debido a que no contábamos con la información fueron pagadas a FONASA._x000a_Visto lo anterior, informamos a usted que se le solicito certificado de afiliación a ISAPRE, el  usted envió, por lo que se indicó  re liquidar a la Unidad de Subsidios de Nivel Central, los cuales dentro de la presente semana regularizaran el pag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favorable"/>
    <s v="323176"/>
    <x v="0"/>
  </r>
  <r>
    <s v="290410"/>
    <s v="Reclamos"/>
    <s v=""/>
    <s v="PATRICIA ANGELICA ACUñA BARRIGA"/>
    <s v="07/04/2022 15:15:45"/>
    <x v="3"/>
    <s v="18/04/2022 15:35:14"/>
    <s v="Preparación y Entrega de Respuesta"/>
    <s v="0"/>
    <s v="11"/>
    <s v="Corridos"/>
    <s v="Patricia Angelica Acuña Barriga"/>
    <s v="Etapa 3 de 3"/>
    <s v="19/04/2022"/>
    <x v="3"/>
    <s v="18/04/2022"/>
    <s v="07/04/2022"/>
    <s v="16.011.996-9"/>
    <s v=""/>
    <s v="Israel Boris Sepultada monje"/>
    <s v="Hombre"/>
    <s v="Región del Biobío"/>
    <s v="Concepción"/>
    <s v="ibsm.sepulveda@gmail.com"/>
    <s v="965844978"/>
    <s v="16.011.996-9"/>
    <s v=""/>
    <s v="Israel Boris Sepultada monje"/>
    <s v="Canal web"/>
    <s v="Licencia medica rechazada en dos oportunidades, en primera instancia por documento mal emitido por profesional medico, con diagnostico de luxo-fractura del dedo indice F2, complementada con radiografía y resonancia magnética."/>
    <s v="Correo Electrónico"/>
    <s v="ibsm.sepulveda@gmail.com"/>
    <s v=""/>
    <s v="965844978"/>
    <s v="CHILE"/>
    <s v="Entre 35 y 44"/>
    <s v="Universitaria completa"/>
    <s v="Prestaciones económicas: Tiempo de otorgamiento de subsidios"/>
    <s v="Ley"/>
    <s v="Directo en el Organismo Administrador"/>
    <s v="No"/>
    <s v="Trabajador independiente protegido"/>
    <s v="Trabajador independiente protegido"/>
    <s v="Región del Biobío"/>
    <s v="NO"/>
    <s v="Se cierra caso hoy lunes 18/04  ID 290410 y se subió respaldo a CRM."/>
    <s v=""/>
    <s v="Finalizado con respuesta favorable"/>
    <s v="290410"/>
    <x v="0"/>
  </r>
  <r>
    <s v="329335"/>
    <s v="Reclamos"/>
    <s v=""/>
    <s v="Enrique Carrasco B"/>
    <s v="12/10/2022 15:47:18"/>
    <x v="4"/>
    <s v="17/10/2022 16:22:37"/>
    <s v="Preparación y Entrega de Respuesta"/>
    <s v="0"/>
    <s v="5"/>
    <s v="Corridos"/>
    <s v="Jose Luis Rojas Peralta"/>
    <s v="Etapa 3 de 3"/>
    <s v="24/10/2022"/>
    <x v="8"/>
    <s v="17/10/2022"/>
    <s v="12/10/2022"/>
    <s v="14.363.895-2"/>
    <s v=""/>
    <s v="Jacqueline del carmen diaz alarcon"/>
    <s v="Mujer"/>
    <s v="Región Metropolitana de Santiago"/>
    <s v="Quinta Normal"/>
    <s v="fridapeakle@gmail.com"/>
    <s v="75506166"/>
    <s v="14.363.895-2"/>
    <s v=""/>
    <s v="Jacqueline del carmen diaz alarcon"/>
    <s v="Canal web"/>
    <s v="Mi siquiatra dejo de darme licencias porque olvide 2 veces asistir a control con ella, tengo en estudio epilepsia provocada por un antidepresivo que ella me receto, estuve hospitalizada y quede torpe, perdí un porcentaje importante en la visión de mi ojo izquierdo, se me olvidan las cosas y los eventos, el punto es que cuando me acerque a ella para que me disculpara, me dijo te doy 20 dias para que te organices... yo recien ayer procese que mi licencia vence el dia 19 de este mes pero ella me cito para el 1 de diciembre, se suponía que me vería un sicologo y aun no me llaman, que puedo hacer? Yo no me siento para nada preparada para volver a trabajar, los medicamentos me tienen lenta, me cuesta procesar informaciones, no retengo ningún dato, yo soy auxiliar en el hospital barros luco en una de las UTI donde estuve un año ahí se necesita estar con todos los sentidos alerta, precisión, me cuesta escribir mi letra cambió, después de 5 convulsiones epilépticas aun siento inflamado el cerebro, quedaron de llamarme del hospital Felix Bulnes para tomar exámenes como resonancia y un scaner pero no me citan, no duermo bien con lo que la siquiatra me receto pero me dijo que sin verme no podria hacer algo por mi trastorno del sueño pero me cito para Diciembre... yo necesito ayuda, yo necesito mas licencia"/>
    <s v="Via Teléfonica"/>
    <s v=""/>
    <s v=""/>
    <s v="75506166"/>
    <s v="CHILE"/>
    <s v="Entre 35 y 44"/>
    <s v="Media completa"/>
    <s v="Prestaciones médicas: Atención hospitalaria"/>
    <s v="Extra Ley"/>
    <s v="Directo en el Organismo Administrador"/>
    <s v="No"/>
    <s v="Trabajador dependiente protegido"/>
    <s v="Trabajador dependiente protegido"/>
    <s v="Región Metropolitana de Santiago"/>
    <s v="NO"/>
    <s v="Respuesta enviada por CRM al correo fridapeakle@gmail.com"/>
    <s v=""/>
    <s v="Finalizado con respuesta favorable"/>
    <s v="329335"/>
    <x v="2"/>
  </r>
  <r>
    <s v="288375"/>
    <s v="Reclamos"/>
    <s v=""/>
    <s v="Enrique Carrasco B"/>
    <s v="19/01/2022 23:44:10"/>
    <x v="9"/>
    <s v="31/01/2022 15:35:00"/>
    <s v="Preparación y Entrega de Respuesta"/>
    <s v="0"/>
    <s v="11"/>
    <s v="Corridos"/>
    <s v="Jose Luis Rojas Peralta"/>
    <s v="Etapa 3 de 3"/>
    <s v="31/01/2022"/>
    <x v="10"/>
    <s v="31/01/2022"/>
    <s v="19/01/2022"/>
    <s v="13.496.637-8"/>
    <s v=""/>
    <s v="Oscar Balboa"/>
    <s v="Hombre"/>
    <s v="Región Metropolitana de Santiago"/>
    <s v="La Florida"/>
    <s v="oscarbalboacoj@hotmail.com"/>
    <s v="947013082"/>
    <s v="13.496.637-8"/>
    <s v=""/>
    <s v="Oscar Balboa"/>
    <s v="Canal web"/>
    <s v="Presente una licencia médica, el 20/12/2021, por un accidente laboral, el cual tramite por el isl y está aprobado._x000a_Ha pasado más de un mes y todavía no me pagan la licencia._x000a_Necesito que me paguen ya que es difícil estar enfermo y sin dinero."/>
    <s v="Correo Electrónico"/>
    <s v="oscarbalboacoj@hotmail.com"/>
    <s v=""/>
    <s v="947013082"/>
    <s v="CHILE"/>
    <s v="Entre 35 y 44"/>
    <s v="Superior técnica completa"/>
    <s v="Prestaciones económicas: Tiempo de otorgamiento de indemnizaciones"/>
    <s v="Ley"/>
    <s v="Directo en el Organismo Administrador"/>
    <s v="Si"/>
    <s v="Trabajador independiente protegido"/>
    <s v="Trabajador independiente protegido"/>
    <s v="Región Metropolitana de Santiago"/>
    <s v="NO"/>
    <s v="Respuesta enviada por CRM al correo oscarbalboacoj@hotmail.com"/>
    <s v=""/>
    <s v="Finalizado con respuesta favorable"/>
    <s v="288375"/>
    <x v="0"/>
  </r>
  <r>
    <s v="290423"/>
    <s v="Reclamos"/>
    <s v=""/>
    <s v="PATRICIA ANGELICA ACUñA BARRIGA"/>
    <s v="08/04/2022 10:04:34"/>
    <x v="3"/>
    <s v="14/04/2022 16:12:37"/>
    <s v="Preparación y Entrega de Respuesta"/>
    <s v="0"/>
    <s v="6"/>
    <s v="Corridos"/>
    <s v="Patricia Angelica Acuña Barriga"/>
    <s v="Etapa 3 de 3"/>
    <s v="20/04/2022"/>
    <x v="3"/>
    <s v="14/04/2022"/>
    <s v="08/04/2022"/>
    <s v=""/>
    <s v="175908501"/>
    <s v="Joselinne Montoya"/>
    <s v="Mujer"/>
    <s v="Región del Biobío"/>
    <s v="Los Ángeles"/>
    <s v="jnmontoya.s@gmail.com"/>
    <s v="979722868"/>
    <s v=""/>
    <s v="75234589"/>
    <s v="MANUEL RIFFO RIFFO"/>
    <s v="Canal web"/>
    <s v="Don Manuel, en el ejercicio de sus funciones laborales el día 10 de febrero del año 2020 tiene un grave accidente, por el cual ingresa a urgencias con un cuadro clínico que provoco una serie de intervenciones y por el cual estuvo un mes y medio en la UCI inconsciente. Entre las intervenciones médicas a las que tuvo que someterme están, entre otras, trauma hepático con hemoperitoneo, trauma columna cervical con fracturas, fracturas costales múltiples, y neumonía grave, toda ellas con graves traumatismos y lesiones, lo han mantenido desde esa fecha en reposo sin posibilidad de recuperar su vida, e reinsertarse a trabajar ya que no puede caminar ni hacer tareas cotidianas como vestirse, todo ello en razón de la gravedad de las lesiones, y de estar en una situación de desamparo total. Ocurrido el accidente, don Manuel pasa aproximadamente un mes y medio en la UCI, y vuelve a su casa, a intentar, dentro de sus posibilidades llevar una vida medianamente normal. Don Manuel no podía vestirse ni bañarse solo, logro caminar luego de muchos meses, actualmente requiere de la asistencia completa de otra persona para vivir. No recibió atención medica hasta junio de 2021, y actualmente don Manuel Riffo se encuentra siendo atendido bajo seguro de accidente laboral, pero desde junio de 2021, que se encuentra en la espera de una hora medica con fisiatra, y su situación es de extrema urgencia, y el profesional fisiatra es la principal especialidad que debiera tratar sus lesiones derivadas de accidente laboral. La respuesta que nos dan es que no hay especialista que lo trate, que lleva meses con la agenda copada y que no hay nada que hacer. Lo que resulta impresentable considerando la negligencia del ISL al no otorgar cobertura a tiempo, y ahora, cuando se enteran del caso no otorgarle la prestación debidamente. Todo ello es aun más grave al estudiar las secuelas del accidente de don Manuel, de las que resulta del todo evidente, necesario, primordial y básico que un especialista de esta área atienda sus secuelas, síntomas e intente dentro de lo posible, ayudarlo a rehabilitarse.  De esta forma, presento este reclamo, para que de forma URGENTE, solucionen esta situación y se otorgue a don Manuel Riffo, además de las que están siendo entregadas, la cobertura de salud en la especialidad que se requiere ESPECIALISTA FISIATRA. Ello de manera apremiante. De igual forma, se nos informa que se le debe entregar audífonos pero a la fecha aun no se reciben, y el trabajador, dentro de su tratamiento esta el otorgamiento de este dispositivo. Agradeceremos tramitar ello y desplegar todas las medidas necesarias para que don Manuel Riffo reciba las atenciones y prestaciones de salud que le corresponden."/>
    <s v="Correo Electrónico"/>
    <s v="jnmontoya.s@gmail.com"/>
    <s v=""/>
    <s v="979722868"/>
    <s v="CHILE"/>
    <s v="Entre 25 y 34"/>
    <s v="Postgrado"/>
    <s v="Prestaciones médicas: Tiempos de espera"/>
    <s v="Ley"/>
    <s v="Directo en el Organismo Administrador"/>
    <s v="No"/>
    <s v="Trabajador dependiente protegido"/>
    <s v="Trabajador dependiente protegido"/>
    <s v="Región del Biobío"/>
    <s v="NO"/>
    <s v="Se cierra caso hoy 14 de abril y se sube respaldo a CRM"/>
    <s v=""/>
    <s v="Finalizado con respuesta favorable"/>
    <s v="290423"/>
    <x v="0"/>
  </r>
  <r>
    <s v="288368"/>
    <s v="Reclamos"/>
    <s v=""/>
    <s v="Marisol Villalobos Cortes"/>
    <s v="19/01/2022 16:58:39"/>
    <x v="9"/>
    <s v="28/01/2022 16:17:28"/>
    <s v="Preparación y Entrega de Respuesta"/>
    <s v="0"/>
    <s v="8"/>
    <s v="Corridos"/>
    <s v="Marisol Del Carmen Villalobos Manquez"/>
    <s v="Etapa 3 de 3"/>
    <s v="31/01/2022"/>
    <x v="10"/>
    <s v="28/01/2022"/>
    <s v="19/01/2022"/>
    <s v="15.054.210-3"/>
    <s v=""/>
    <s v="Claudio Castro Rivera"/>
    <s v="Hombre"/>
    <s v="Región de Coquimbo"/>
    <s v="Coquimbo"/>
    <s v="sycaegaca@gmail.com"/>
    <s v="944816130"/>
    <s v="15.054.210-3"/>
    <s v=""/>
    <s v="Claudio Castro Rivera"/>
    <s v="Canal Sucursal"/>
    <s v="hace ya una semana me acerque a la sucursal del ISL de la serena a preguntar por mi licencia, la respuesta que me dan es que esta en contraloría y tengo que esperar 15 días hábiles para que llegue y después hacer el estimativo de cuanto se me tiene que cancelar, no estoy conforme con la respuesta ya que mi licencia fue emitida  el día 16 de diciembre de 2021 y cada ves que llamo me informan lo mismo pero ya no son 15 días ya han trascurridos 30 días y ninguna respuesta, el día 10 de enero me emiten mi segunda licencia por 60 días, si no me han pagado la primera que espero para la segunda, tengo familia y una pensión que cancelar , encuentro que ustedes juegan con las personas, mi accidente fue laboral y catalogado grave, por la amputación de mi dedo y ahora tengo que volver a entrar a pabellón a volver a que me corten el dedo, y cuando entre a  pabellón de nuevo es retroceder  a cero y con la incertidumbre si quedare bien  en la próxima operación la cual todavía ni siquiera me pueden poder en tabla estoy con una  herida expuesta arriesgándome que  cada ves que me curan a que se me contamine y desde el día 10 de enero,  que me vio el doctor esperar un mes mas para que me pueda ver el dedo denuedo  sin ni siquiera hacer un seguimiento con el paciente  siendo que es el doctor que tienen ustedes en el hospital de coquimbo  que esta a cargo de accidentes laborales definitivamente como institución  gubernamental no dan soluciones , necesito el pago de mi licencia a la brevedad._x000a_Claudio Castro Rivera"/>
    <s v="Via Teléfonica"/>
    <s v="sycaegaca@gmail.com"/>
    <s v=""/>
    <s v="944816130"/>
    <s v="CHILE"/>
    <s v="Entre 35 y 44"/>
    <s v="Media completa"/>
    <s v="Prestaciones económicas: Cálculo de subsidios"/>
    <s v="Ley"/>
    <s v="Directo en el Organismo Administrador"/>
    <s v="No"/>
    <s v="Trabajador dependiente protegido"/>
    <s v="Trabajador dependiente protegido"/>
    <s v="Región de Coquimbo"/>
    <s v="NO"/>
    <s v="Se da respuesta"/>
    <s v=""/>
    <s v="Finalizado con respuesta favorable"/>
    <s v="288368"/>
    <x v="0"/>
  </r>
  <r>
    <s v="290419"/>
    <s v="Reclamos"/>
    <s v=""/>
    <s v="Cesar Alfonso Palma Torres"/>
    <s v="07/04/2022 18:45:09"/>
    <x v="3"/>
    <s v="29/04/2022 12:06:41"/>
    <s v="Preparación y Entrega de Respuesta"/>
    <s v="0"/>
    <s v="21"/>
    <s v="Corridos"/>
    <s v="Cristian Chavez Liempi"/>
    <s v="Etapa 3 de 3"/>
    <s v="19/04/2022"/>
    <x v="3"/>
    <s v="29/04/2022"/>
    <s v="07/04/2022"/>
    <s v="16.267.684-9"/>
    <s v=""/>
    <s v="GABRIEL ROST NOVOA"/>
    <s v="Hombre"/>
    <s v="Región de La Araucanía"/>
    <s v="Temuco"/>
    <s v="ps.rostnovoa@gmail.com"/>
    <s v="81268670"/>
    <s v="16.267.684-9"/>
    <s v=""/>
    <s v="GABRIEL ROST NOVOA"/>
    <s v="Canal web"/>
    <s v="PRESENTE DENUNCIA SOSPECHA ENFERMEDAD PROFESIONAL, CON FECHA 31 DE MARZO, CON SINTOMATOLOGIA AGUDA POR SITUACION SALUD MENTAL, AL DIA DE HOY NO ME HAN CONTACTADO, ME HE MANTENIDO A ESPERA DE CONTACTO TELEFONICO Y NO SE ME HA ASIGNADO UNA EVALUACION MEDICA. LO ANTERIOR SE ENCUENTRA ESTIPULADO POR SUSESO CLARAMENTE &quot;El organismo administrador o administrador delegado deberá someter al trabajador a la evaluación clínica, dentro del plazo máximo de 7 días corridos, contado desde la presentación de la DIEP, excepto en los casos calificados por el médico de urgencia&quot; POR LO ANTERIOR, SOLICITO RESPUESTA A INCUMPLIMIENTO DE LO ESTIPULADO EN NORMATIVO Y POR QUE LAS MOLESTIAS AGUDAS DE MI ESTADO ACTUAL, NO ESTAN SIENDO CUBIERTAS DE MANERA OPORTUNA."/>
    <s v="Correo Electrónico"/>
    <s v="ps.rostnovoa@gmail.com"/>
    <s v=""/>
    <s v="81268670"/>
    <s v="CHILE"/>
    <s v="Entre 35 y 44"/>
    <s v="Universitaria completa"/>
    <s v="Prestaciones médicas: Atención ambulatoria"/>
    <s v="Ley"/>
    <s v="Directo en el Organismo Administrador"/>
    <s v="Si"/>
    <s v="Trabajador dependiente protegido"/>
    <s v="Trabajador dependiente protegido"/>
    <s v="Región de La Araucanía"/>
    <s v="NO"/>
    <s v="CON FECHA 29-04-2022, SE DA RESPUESTA A RECLAMO VIA CORREO ELECTRONICO. "/>
    <s v="Estimado_x000a_GABRIEL ALEJANDRO ROST NOVOA_x000a_Presente_x000a_Junto con saludar, a través del presente se da respuesta a su reclamo N° 290419 ingresado mediante nuestro_x000a_formulario OIRS, referido a Evaluación por Enfermedad Profesional._x000a_Este Instituto ha revisado su requerimiento, siendo posible informar mediante el presente lo siguiente:_x000a_Vistas las plataformas de información del Instituto, podemos informar que efectivamente existió un incumplimiento_x000a_en los plazos estipulados en por SUSESO en cuanto a primera atención médica con prestador._x000a_El retraso estuvo relacionado con el ingreso del caso a nuestro sistema, requisito estrictamente necesario para_x000a_iniciar peritaje._x000a_Cabe señalar que, el tiempo de latencia desde la creación del siniestro (04-04-2022) de la Denuncia de_x000a_Enfermedad Profesional, y, el control médico y psicológico, fue en un periodo de 7 días._x000a_Por otra parte, el Instituto de Seguridad Laboral, en su calidad de Organismo Administrador de la Ley N° 16.744.,_x000a_se encuentra mejorando los procesos internos y con nuestros prestadores en convenio, para evitar retrasos e_x000a_inconvenientes con nuestros afiliado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desfavorable"/>
    <s v="290419"/>
    <x v="0"/>
  </r>
  <r>
    <s v="290430"/>
    <s v="Reclamos"/>
    <s v=""/>
    <s v="Mario Garay Vega"/>
    <s v="08/04/2022 11:16:21"/>
    <x v="3"/>
    <s v="11/04/2022 16:33:50"/>
    <s v="Preparación y Entrega de Respuesta"/>
    <s v="0"/>
    <s v="3"/>
    <s v="Corridos"/>
    <s v="Jimena Alejandra Zarate Carrasco"/>
    <s v="Etapa 3 de 3"/>
    <s v="20/04/2022"/>
    <x v="3"/>
    <s v="11/04/2022"/>
    <s v="08/04/2022"/>
    <s v="8.270.636-4"/>
    <s v=""/>
    <s v="HUMBERTO RUBEN NAVIA VILCHES"/>
    <s v="Hombre"/>
    <s v="Región de Aysén del Gral. Carlos Ibáñez del Campo"/>
    <s v="Coyhaique"/>
    <s v="sincorreo@gmail.com"/>
    <s v="920852636"/>
    <s v="8.270.636-4"/>
    <s v=""/>
    <s v="HUMBERTO RUBEN NAVIA VILCHES"/>
    <s v="Canal Sucursal"/>
    <s v="RECLAMO POR NO PAGO LICENCIA MEDICA,  CORRESPONDIENTE AL PERIODO DE REPOSO DESDE 20/02/2022  AL 21 DE MARZO, LA CUAL FUE TRAMITADA EN FECHA CORRESPONDIENTE, AGREGAR QUE ME ENCUENTRO ESPERANDO EL PAGO PUES DEPENDO DE ESTE INGRESO PARA SUBSISTIR."/>
    <s v="Via Teléfonica"/>
    <s v="sincorreo@gmail.com"/>
    <s v=""/>
    <s v="920852636"/>
    <s v="CHILE"/>
    <s v="Entre 55 y 64"/>
    <s v="No responde"/>
    <s v="Prestaciones económicas: Cálculo de subsidios"/>
    <s v="Ley"/>
    <s v="Directo en el Organismo Administrador"/>
    <s v="No"/>
    <s v="Trabajador dependiente protegido"/>
    <s v="Trabajador dependiente protegido"/>
    <s v="Región de Aysén del Gral. Carlos Ibáñez del Campo"/>
    <s v="NO"/>
    <s v="Se da respuesta vía telefónica y correo electrónico."/>
    <s v="ID DE RECLAMO: 290430_x000a_FECHA RESPUESTA: 11/04/2022_x000a__x000a_Estimado _x000a_HUMBERTO NAVIA VILCHES_x000a_Presente _x000a_Junto con saludar, a través del presente se da respuesta a su reclamo N° 290430 ingresado mediante nuestro formulario OIRS, referido al retraso del pago de licencia médica N° 8270636-4._x000a_Este Instituto ha revisado su requerimiento, siendo posible informar mediante el presente lo siguiente: La licencia médica N° 8270636-4 se tramitó con fecha 28/02/2022, no obstante, fue devuelta a etapa de Recepción con fecha 11/03/2022, debido a que se encontraba errada la fecha del accidente, hecho que produjo un retraso en la correcta tramitación de dicha licencia._x000a_Visto lo anterior, indicamos a usted que con fecha 11/04/2022 se aprobó licencia médica para proceder al respectivo calculo y pago de ést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MARIO GARAY VEGA_x000a_DIRECCIÓN REGIONAL DE AYSEN _x000a_INSTITUTO DE SEGURIDAD LABORAL_x000a__x000a_JZC_x000a_"/>
    <s v="Finalizado con respuesta favorable"/>
    <s v="290430"/>
    <x v="0"/>
  </r>
  <r>
    <s v="323194"/>
    <s v="Reclamos"/>
    <s v=""/>
    <s v="Carola Reddersen Ferrada,Oscar Ayala Muñoz"/>
    <s v="29/06/2022 13:51:10"/>
    <x v="8"/>
    <s v="07/07/2022 15:17:25"/>
    <s v="Preparación y Entrega de Respuesta"/>
    <s v="0"/>
    <s v="8"/>
    <s v="Corridos"/>
    <s v="Carola Alejandra Reddersen Ferrada"/>
    <s v="Etapa 3 de 3"/>
    <s v="11/07/2022"/>
    <x v="1"/>
    <s v="07/07/2022"/>
    <s v="29/06/2022"/>
    <s v="16.445.290-5"/>
    <s v=""/>
    <s v="baldomera muñoz bascuñan"/>
    <s v="Mujer"/>
    <s v="Región de Ñuble"/>
    <s v="Chillán"/>
    <s v="elizabethmedioambiente@gmail.com"/>
    <s v="984850107"/>
    <s v="16.445.290-5"/>
    <s v=""/>
    <s v="baldomera muñoz bascuñan"/>
    <s v="Canal Sucursal"/>
    <s v="fui a la sucursal chillan a solicitar un certificado de incapacidad laboral, el que no se otorgo por falta de información al respecto de los jóvenes que atendían en el lugar, cabe señalar que su atención fue excelente tratando siempre de ayudarme, pero con un claro desconocimiento en el que hacer para este tramite, por tanto solicito de forma urgente se me pueda enviar dicho certificado a mi correo electrónico, elizabethmedioambiente@gmail.com agradezco enormemente me puedan ayudar de manera urgente, ya que de este documento es muy importante para mi persona, para tramites personales."/>
    <s v="Correo Electrónico"/>
    <s v="elizabethmedioambiente@gmail.com"/>
    <s v=""/>
    <s v="984850107"/>
    <s v="CHILE"/>
    <s v="Entre 35 y 44"/>
    <s v="Superior técnica completa"/>
    <s v="Prestaciones médicas: Facturación y cobro"/>
    <s v="Ley"/>
    <s v="Directo en el Organismo Administrador"/>
    <s v="No"/>
    <s v="Trabajador independiente protegido"/>
    <s v="Trabajador independiente protegido"/>
    <s v="Región de Ñuble"/>
    <s v="NO"/>
    <s v="CORREO ENVIADO"/>
    <s v="RESPUESTA ENVIADA"/>
    <s v="Finalizado con respuesta favorable"/>
    <s v="323194"/>
    <x v="0"/>
  </r>
  <r>
    <s v="288390"/>
    <s v="Reclamos"/>
    <s v=""/>
    <s v="Andres Eladio Zuñiga Lopez"/>
    <s v="20/01/2022 11:35:58"/>
    <x v="9"/>
    <s v="21/01/2022 14:21:06"/>
    <s v="Preparación y Entrega de Respuesta"/>
    <s v="0"/>
    <s v="1"/>
    <s v="Corridos"/>
    <s v="Daniela Alejandra Moran Valenzuela"/>
    <s v="Etapa 3 de 3"/>
    <s v="01/02/2022"/>
    <x v="10"/>
    <s v="21/01/2022"/>
    <s v="20/01/2022"/>
    <s v="15.110.219-0"/>
    <s v=""/>
    <s v="Juan pino"/>
    <s v="Hombre"/>
    <s v="Región del Libertador Gral. Bernardo O'Higgins"/>
    <s v="San Vicente"/>
    <s v="jpino1482@gmail.com"/>
    <s v="941316771"/>
    <s v="15.110.219-0"/>
    <s v=""/>
    <s v="Juan pino"/>
    <s v="Canal web"/>
    <s v="Me acaba de llegar un correo y me manifiesta que debería estar depositado el total de mi licencia reviso mi cuenta y no está el abono ,enserio esto es una broma para ustedes?_x000a_La verdad es que iré a la oficina de rancagua ya que me cansé que se rían en mi cara _x000a_Ojalá nunca les pase esto a UD que tienen UE andar mendigando el pago de una licencia médica"/>
    <s v="Correo Electrónico"/>
    <s v="jpino1482@gmail.com"/>
    <s v=""/>
    <s v="941316771"/>
    <s v=""/>
    <s v=""/>
    <s v=""/>
    <s v="Prestaciones económicas: Cálculo de subsidios"/>
    <s v="Ley"/>
    <s v="Directo en el Organismo Administrador"/>
    <s v="No"/>
    <s v="Trabajador independiente protegido"/>
    <s v="Trabajador independiente protegido"/>
    <s v="Región del Libertador Gral. Bernardo O'Higgins"/>
    <s v="NO"/>
    <s v="se gestiona comprobante de pago de licencia con la unidad de subsidios "/>
    <s v="_x000a_ID DE RECLAMO: 288390/ 288401_x000a_FECHA RESPUESTA: 21-01-2022_x000a_Estimado Juan Pablo Pino Cariqueo _x000a_Presente_x000a_ Junto con saludar, a través del presente se da respuesta a sus reclamos N° 288390/ 288401, ingresados mediante nuestro formulario OIRS, referido al pago de su licencia médica._x000a_Este Instituto ha revisado su requerimiento, siendo posible informar mediante el presente lo siguiente: el pago de su licencia médica se encuentra depositado._x000a_Visto lo anterior, indicamos a usted que el pago de su licencia está disponible en su cuenta rut, se adjunta comprobante. Además, se informa que el cálculo de su licencia se basó en la declaración de renta realizada por usted en el año 2021.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_x000a_JOSE GRANADA MENESES_x000a_DIRECCIÓN REGIONAL DE O´HIGGINS_x000a_INSTITUTO DE SEGURIDAD LABORAL_x000a__x000a_DMV_x000a_"/>
    <s v="Finalizado con respuesta favorable"/>
    <s v="288390"/>
    <x v="0"/>
  </r>
  <r>
    <s v="288386"/>
    <s v="Reclamos"/>
    <s v=""/>
    <s v="Enrique Carrasco B"/>
    <s v="20/01/2022 10:49:42"/>
    <x v="9"/>
    <s v="27/01/2022 12:19:13"/>
    <s v="Preparación y Entrega de Respuesta"/>
    <s v="0"/>
    <s v="7"/>
    <s v="Corridos"/>
    <s v="Rodrigo Perez Flores"/>
    <s v="Etapa 3 de 3"/>
    <s v="01/02/2022"/>
    <x v="10"/>
    <s v="27/01/2022"/>
    <s v="20/01/2022"/>
    <s v="13.042.540-2"/>
    <s v=""/>
    <s v="Yerina Moya Gatica"/>
    <s v="Mujer"/>
    <s v="Región Metropolitana de Santiago"/>
    <s v="Quinta Normal"/>
    <s v="yerinamoyagatica@gmail.com"/>
    <s v="987390390"/>
    <s v="13.042.540-2"/>
    <s v=""/>
    <s v="Yerina Moya Gatica"/>
    <s v="Canal Sucursal"/>
    <s v="Reembolso por atención medica de accidente"/>
    <s v="Via Teléfonica"/>
    <s v="yerinamoyagatica@gmail.com"/>
    <s v=""/>
    <s v="987390390"/>
    <s v="CHILE"/>
    <s v="Entre 45 y 54"/>
    <s v="Superior técnica completa"/>
    <s v="Prestaciones médicas: Facturación y cobro"/>
    <s v="Ley"/>
    <s v="Directo en el Organismo Administrador"/>
    <s v="No"/>
    <s v="Trabajador dependiente protegido"/>
    <s v="Trabajador dependiente protegido"/>
    <s v="Región Metropolitana de Santiago"/>
    <s v="NO"/>
    <s v="Scarleth no tramita solicitud ya que siniestro no estaba calificado_x000a_siniestro recién calificado el 09-12-2021_x000a_solicitud realizada el día 06-01"/>
    <s v=""/>
    <s v="Finalizado con respuesta desfavorable"/>
    <s v="288386"/>
    <x v="0"/>
  </r>
  <r>
    <s v="288399"/>
    <s v="Reclamos"/>
    <s v=""/>
    <s v="Enrique Carrasco B"/>
    <s v="20/01/2022 13:46:56"/>
    <x v="9"/>
    <s v="27/01/2022 12:21:01"/>
    <s v="Preparación y Entrega de Respuesta"/>
    <s v="0"/>
    <s v="6"/>
    <s v="Corridos"/>
    <s v="Rodrigo Perez Flores"/>
    <s v="Etapa 3 de 3"/>
    <s v="01/02/2022"/>
    <x v="10"/>
    <s v="27/01/2022"/>
    <s v="20/01/2022"/>
    <s v="26.464.475-5"/>
    <s v=""/>
    <s v="Ronald Caldera"/>
    <s v="Hombre"/>
    <s v="Región Metropolitana de Santiago"/>
    <s v="Pudahuel"/>
    <s v="ronaldjosecaldera@gmail.com"/>
    <s v="950530451"/>
    <s v="26.464.475-5"/>
    <s v=""/>
    <s v="Ronald Caldera"/>
    <s v="Canal telefónico"/>
    <s v="Desde el mes de octubre del pasado año. se han ingresado cuatro licencias medicas que hasta la fecha no han sido cancelada. Señalando a través de vía telefónica que se encuentran en calculo. que dicho calculo no tiene un tiempo determinado. Por favor necesito una urgente solución ya que debo de cancelar mis gastos. Y la gestión y atención del ISL ha sido pésimo. llevan dos meses realizando un calculo que no tiene fin."/>
    <s v="Correo Electrónico"/>
    <s v="ronaldjosecaldera@gmail.com"/>
    <s v=""/>
    <s v="950530451"/>
    <s v="VENEZUELA"/>
    <s v=""/>
    <s v="Universitaria completa"/>
    <s v="Prestaciones económicas: Tiempo de otorgamiento de subsidios"/>
    <s v="Ley"/>
    <s v="Directo en el Organismo Administrador"/>
    <s v="No"/>
    <s v="Trabajador dependiente protegido"/>
    <s v="Trabajador dependiente protegido"/>
    <s v="Región Metropolitana de Santiago"/>
    <s v="NO"/>
    <s v="2 primeras lm calculadas, pago en 10 días hábiles desde el 24-01_x000a_3° licencias se está gestionando el reemplazo_x000a_4 licencia e contraloría"/>
    <s v=""/>
    <s v="Finalizado con respuesta favorable"/>
    <s v="288399"/>
    <x v="0"/>
  </r>
  <r>
    <s v="288392"/>
    <s v="Reclamos"/>
    <s v=""/>
    <s v="Enrique Carrasco B"/>
    <s v="20/01/2022 11:57:31"/>
    <x v="9"/>
    <s v="21/01/2022 15:22:31"/>
    <s v="Preparación y Entrega de Respuesta"/>
    <s v="0"/>
    <s v="1"/>
    <s v="Corridos"/>
    <s v="Enrique Carrasco Borgheresi"/>
    <s v="Etapa 3 de 3"/>
    <s v="01/02/2022"/>
    <x v="10"/>
    <s v="21/01/2022"/>
    <s v="20/01/2022"/>
    <s v="14.060.016-4"/>
    <s v=""/>
    <s v="Carmen Gloria Torres Peña"/>
    <s v="Mujer"/>
    <s v="Región del Biobío"/>
    <s v="Hualpén"/>
    <s v="carmengtorres@yahoo.com"/>
    <s v="966466339"/>
    <s v="14.060.016-4"/>
    <s v=""/>
    <s v="Carmen Gloria Torres Peña"/>
    <s v="Canal web"/>
    <s v="Con fecha 13 de Enero de 2022, a las 8:30 AM, fui informada que mi compañera de trabajo había salido positivo a Covid, por lo cual, la Seremi de Salud me catalogo como contacto estrecho laboral, dándome cuarentena desde el día 12 de enero al 18 de enero de 2022, el día martes 18 de enero, me llama una enfermera del ISL, la cual me pregunto mi estado de salud y me realizo algunas preguntas sobre posibles síntomas, donde le comente que entre los días 13 y 14 de enero, presente dolor de garganta, tos, congestión y un poco de perdida de olfato y gusto, pero que a la fecha (18/01/2022) algunos síntomas habían desaparecido y otro como tos los presentaba levemente,  a lo que me indico que enviaría el 19 de enero, personal medico, para evaluar mi situación, cosa que a la fecha de hoy no ha ocurrido._x000a__x000a_De lo antes expuesto, solicito evaluar urgentemente mi situación, ya que yo debí volver a trabajar el día 19/01/2022 y a mi empleador no ha recibido ninguna notificación por mi ausencia laboral por parte de ningún organismo publico. Además no tengo claro si aun mantengo cuarentena, ya que yo tampoco he recibido notificación."/>
    <s v="Correo Electrónico"/>
    <s v="carmengtorres@yahoo.com"/>
    <s v=""/>
    <s v="966466339"/>
    <s v="CHILE"/>
    <s v="Entre 35 y 44"/>
    <s v="Universitaria completa"/>
    <s v="Prestaciones médicas: Atención ambulatoria"/>
    <s v="Ley"/>
    <s v="Directo en el Organismo Administrador"/>
    <s v="No"/>
    <s v="Trabajador dependiente protegido"/>
    <s v="Trabajador dependiente protegido"/>
    <s v="Región del Biobío"/>
    <s v="NO"/>
    <s v="documentos de respaldo"/>
    <s v=""/>
    <s v="Finalizado con respuesta favorable"/>
    <s v="288392"/>
    <x v="0"/>
  </r>
  <r>
    <s v="290442"/>
    <s v="Reclamos"/>
    <s v=""/>
    <s v="JUAN PABLO ALVARADO LECAROS"/>
    <s v="08/04/2022 14:58:13"/>
    <x v="3"/>
    <s v="14/04/2022 16:47:40"/>
    <s v="Preparación y Entrega de Respuesta"/>
    <s v="0"/>
    <s v="6"/>
    <s v="Corridos"/>
    <s v="Veronica Cavieres Risco"/>
    <s v="Etapa 3 de 3"/>
    <s v="20/04/2022"/>
    <x v="3"/>
    <s v="14/04/2022"/>
    <s v="08/04/2022"/>
    <s v="13.117.035-1"/>
    <s v=""/>
    <s v="Hector Rivera"/>
    <s v="Hombre"/>
    <s v="Región de Los Ríos"/>
    <s v="Valdivia"/>
    <s v="nayo2015.hlri@gmail.com"/>
    <s v="965070206"/>
    <s v="13.117.035-1"/>
    <s v=""/>
    <s v="Hector Rivera"/>
    <s v="Canal web"/>
    <s v="Atraso en pago licencia por incapacidad laboral emitida a fines de febrero. Envié reclamo anterior con número de solicitud 290030. Ya tengo otra licencia medica vigente y aun no me pagan la anterior que tiene folio n°66632565-6"/>
    <s v="Correo Electrónico"/>
    <s v="nayo2015.hlri@gmail.com"/>
    <s v=""/>
    <s v="965070206"/>
    <s v="CHILE"/>
    <s v="Entre 45 y 54"/>
    <s v="Media completa"/>
    <s v="Prestaciones económicas: Tiempo de otorgamiento de subsidios"/>
    <s v="Ley"/>
    <s v="Directo en el Organismo Administrador"/>
    <s v="No"/>
    <s v="Trabajador dependiente protegido"/>
    <s v="Trabajador dependiente protegido"/>
    <s v="Región de Los Ríos"/>
    <s v="NO"/>
    <s v="Se envía respuesta a través de CRM"/>
    <s v=""/>
    <s v="Finalizado con respuesta favorable"/>
    <s v="290442"/>
    <x v="0"/>
  </r>
  <r>
    <s v="327307"/>
    <s v="Reclamos"/>
    <s v=""/>
    <s v="Minerva Castañeda M"/>
    <s v="07/09/2022 13:14:38"/>
    <x v="5"/>
    <s v="06/10/2022 13:26:32"/>
    <s v="Preparación y Entrega de Respuesta"/>
    <s v="0"/>
    <s v="28"/>
    <s v="Corridos"/>
    <s v="Cristian Chavez Liempi"/>
    <s v="Etapa 3 de 3"/>
    <s v="19/09/2022"/>
    <x v="8"/>
    <s v="06/10/2022"/>
    <s v="07/09/2022"/>
    <s v="11.247.469-2"/>
    <s v=""/>
    <s v="HELIA ESCOBAR PINEDA"/>
    <s v="Mujer"/>
    <s v="Región de La Araucanía"/>
    <s v="Temuco"/>
    <s v="heliaescobar48@gmail.com"/>
    <s v="978277817"/>
    <s v="11.247.469-2"/>
    <s v=""/>
    <s v="HELIA ESCOBAR PINEDA"/>
    <s v="Canal web"/>
    <s v="POR INDICACION DE FISIATRA SE ENCUENTRA DE ALTA SIN EMBARGO DISCREPA ABSOLUTAMENTE. EL DOLOR DE MI BRAZO PERSISTE Y LA INCAPACIDAD DE REALIZAR MIS ACTIVIDADES DE LA VIDA DIARIA CON NORMALIDAD TAMBIEN. CNSIDERANDO QUE AUN ME ENCUENTRO CON LICENCIA MEDICA CREO QUE RTOMAR MIS FUNCIONES EN EL TRABAJO EL DOLOR AUMENTARA. DE LA HISTORIA DE MI TRATAMIENTO CON ESTA ESPECIALISTA PUEDO DECIR QUE NO ES LA PRIMERA VEZ QUE ELLA ACTUA DE ESTA MANERA. LA DOCTORA TUVO UNA ACTITUD INDOLENTE Y POCO EMPATICA HACIA MI, DADO QUE NO CONSIDERO MI OPINION CON RESPECTO A MI PROPIA DOLENCIA _x000a_POR LO TANTO YO SOLICITO SER ATENDIDA POR OTRO PROFESIONAL DEL AREA YA QUE MI SALUD MENTAL NO ME PERMITE LIDIAR EN ESTE MOMENTO CON UNA PERSONA QUE ES PARTE IMPORTANTE DEL GRUPO DE PROFESIONALES QUE NECESITO. PERO QUE NO ES CAPAZ DE ENTEMDER MIS SENTIMIENTOS Y QUE NO RESPETA MI OPINION SOBRE ALGO QUE ME OCURRE A MI EN MI PROPIO CUERPO. ELLA NO DIMENSIONA LOS ALCANCES DE LAS REACCIONES QUE SUS PALABRAS PROVOCAN EN MI."/>
    <s v="Correo Electrónico"/>
    <s v="heliaescobar48@gmail.com"/>
    <s v=""/>
    <s v="978277817"/>
    <s v="CHILE"/>
    <s v="Entre 55 y 64"/>
    <s v="Media técnica completa"/>
    <s v="Prestaciones médicas: Atención ambulatoria"/>
    <s v="Ley"/>
    <s v="Directo en el Organismo Administrador"/>
    <s v="Si"/>
    <s v="Trabajador dependiente protegido"/>
    <s v="Trabajador dependiente protegido"/>
    <s v="Región de La Araucanía"/>
    <s v="SI"/>
    <s v="con fecha 14-09-2022 se deriva a unidad de salud laboral_x000a_con fecha 04-10-2022 se da respuesta desde unidad salud laboral_x000a_con fecha 04-10-2022 se solicita VB° de directora regional_x000a_con fecha 05-10-2022 se da VB°_x000a_con fecha 06-10-2022 se da respuesta a usuaria._x000a_"/>
    <s v="Estimada_x000a_HELIA ESCOBAR PINEDA_x000a_Presente_x000a_Junto con saludar, a través del presente se da respuesta a su reclamo N° 327307 ingresado mediante nuestro_x000a_formulario OIRS, referido a prestaciones médicas._x000a_Este Instituto ha revisado su requerimiento, siendo posible informar mediante el presente lo siguiente:_x000a_Se procedió a revisar información de prestador médico, con el fin de poder dar una respuesta ante su solicitud_x000a_respecto a su solicitud._x000a_Informamos que, de acuerdo a los antecedentes vistos, médico fisiatra, de acuerdo al análisis técnico sugirió_x000a_posible alta, sin embargo, indicó sesiones de rehabilitación y nuevo control para evaluación del tratamiento, hora_x000a_médica está consignada para el día 06-10-2022 a las 09.40 horas en prestador médico._x000a_En consecuencia, lamentamos si existió algún error comunicacional, por lo cual, ante cualquier duda, usted puede_x000a_canalizar sus consultas en los módulos de atención del prestador médico en convenio, o bien, de manera directa a_x000a_este Institut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27307"/>
    <x v="0"/>
  </r>
  <r>
    <s v="267924"/>
    <s v="Reclamos"/>
    <s v=""/>
    <s v="Valentina Villanueva"/>
    <s v="03/01/2022 10:07:13"/>
    <x v="9"/>
    <s v="04/01/2022 15:47:51"/>
    <s v="Preparación y Entrega de Respuesta"/>
    <s v="0"/>
    <s v="1"/>
    <s v="Corridos"/>
    <s v="Rodrigo Perez Flores"/>
    <s v="Etapa 3 de 3"/>
    <s v="15/01/2022"/>
    <x v="10"/>
    <s v="04/01/2022"/>
    <s v="03/01/2022"/>
    <s v="19.754.574-7"/>
    <s v=""/>
    <s v="Re"/>
    <s v="Hombre"/>
    <s v="Región Metropolitana de Santiago"/>
    <s v="Quilicura"/>
    <s v="reeeeinaldo@hotmail.com"/>
    <s v="48598316"/>
    <s v="19.754.574-7"/>
    <s v=""/>
    <s v="Reinaldo lizana"/>
    <s v="Canal web"/>
    <s v="Hola buenas tardes, junto con saludarle me veo en la necesidad de volver a escribirles ya que no me han contestado y por medio telefónico no pueden dar respuesta, debido al no pago de mi previsión de salud, ya que está debe ser pagada por ustedes junto con la licencia al igual que mi afp, la cual aún no han Sido canceladas. además me veo en la necesidad  de pedir el los montos por como me están pagando las licencias médicas y como están calculando estás ya que mi sueldo bruto superaba los 550 y esto no cuadra con los montos pagados por ustedes._x000a__x000a_De antemano muchas gracias.  _x000a_Reinaldo lizana _x000a_19754574-7"/>
    <s v="Correo Electrónico"/>
    <s v="reeeeinaldo@hotmail.com"/>
    <s v=""/>
    <s v="48598316"/>
    <s v="CHILE"/>
    <s v="Entre 18 y 24 años"/>
    <s v="Superior técnica incompleta"/>
    <s v="Prestaciones económicas: Cálculo de subsidios"/>
    <s v="Ley"/>
    <s v="Directo en el Organismo Administrador"/>
    <s v="No"/>
    <s v="Trabajador dependiente protegido"/>
    <s v="Trabajador dependiente protegido"/>
    <s v="Región Metropolitana de Santiago"/>
    <s v="NO"/>
    <s v="Base de calculo no contampla bonos, SIL revisa la base de calculos_x000a_Lm en contaloría._x000a_Cotizacionesse pagan a medida que se pagan las licencias médicas"/>
    <s v=""/>
    <s v="Finalizado con respuesta desfavorable"/>
    <s v="267924"/>
    <x v="0"/>
  </r>
  <r>
    <s v="290453"/>
    <s v="Reclamos"/>
    <s v=""/>
    <s v="Enrique Carrasco B"/>
    <s v="09/04/2022 10:27:14"/>
    <x v="3"/>
    <s v="19/04/2022 13:37:23"/>
    <s v="Preparación y Entrega de Respuesta"/>
    <s v="0"/>
    <s v="10"/>
    <s v="Corridos"/>
    <s v="Jose Luis Rojas Peralta"/>
    <s v="Etapa 3 de 3"/>
    <s v="21/04/2022"/>
    <x v="3"/>
    <s v="19/04/2022"/>
    <s v="09/04/2022"/>
    <s v="15.720.179-4"/>
    <s v=""/>
    <s v="carolina silva"/>
    <s v="Mujer"/>
    <s v="Región Metropolitana de Santiago"/>
    <s v="San Miguel"/>
    <s v="casilva27@uc.cl"/>
    <s v="978723274"/>
    <s v="15.720.179-4"/>
    <s v=""/>
    <s v="carolina silva"/>
    <s v="Canal web"/>
    <s v="Solicito desafiliación del ISL, dado que desde abril 2021 me encuentro adherida a la mutual ACHS. Esto dado el trabajo como independiente a honorarios que ejecuto en el hospital de urgencia asistencia publica. Este año tuve problemas con la declaración de renta caso en su ISL OIRS nº 290257, por ende para el 2023 no deseo tener la misma problemática y futuros descuentos en mi declaración que no aplican. _x000a_Adjunto enlace de mi google drive donde se encuentra certificado de afiliación y antigüedad ACHS https://drive.google.com/file/d/1Qr0t1oKTZa5icjrJ7CFoOsvafbeiGFDA/view?usp=sharing_x000a_En previred ademas se encuentran los pagos a mi rut"/>
    <s v="Correo Electrónico"/>
    <s v="casilva27@uc.cl"/>
    <s v=""/>
    <s v="978723274"/>
    <s v="CHILE"/>
    <s v="Entre 35 y 44"/>
    <s v="Universitaria completa"/>
    <s v="Afiliación o adhesión"/>
    <s v="Ley"/>
    <s v="Directo en el Organismo Administrador"/>
    <s v="No"/>
    <s v="Trabajador independiente protegido"/>
    <s v="Trabajador independiente protegido"/>
    <s v="Región Metropolitana de Santiago"/>
    <s v="NO"/>
    <s v="Respuesta enviada por sistema CRM al correo casilva27@uc.cl"/>
    <s v=""/>
    <s v="Finalizado con respuesta favorable"/>
    <s v="290453"/>
    <x v="0"/>
  </r>
  <r>
    <s v="288401"/>
    <s v="Reclamos"/>
    <s v=""/>
    <s v="Andres Eladio Zuñiga Lopez"/>
    <s v="20/01/2022 15:31:50"/>
    <x v="9"/>
    <s v="21/01/2022 14:24:42"/>
    <s v="Preparación y Entrega de Respuesta"/>
    <s v="0"/>
    <s v="0"/>
    <s v="Corridos"/>
    <s v="Daniela Alejandra Moran Valenzuela"/>
    <s v="Etapa 3 de 3"/>
    <s v="01/02/2022"/>
    <x v="10"/>
    <s v="21/01/2022"/>
    <s v="20/01/2022"/>
    <s v="15.110.219-0"/>
    <s v=""/>
    <s v="Juan Pino Cariqueo"/>
    <s v="Hombre"/>
    <s v="Región del Libertador Gral. Bernardo O'Higgins"/>
    <s v="San Vicente"/>
    <s v="jpino1482@gmail.com"/>
    <s v="941316771"/>
    <s v="15.110.219-0"/>
    <s v=""/>
    <s v="Juan Pino Cariqueo"/>
    <s v="Canal telefónico"/>
    <s v="Don Juan nos indica que lo han tramitado demasiado por el pago de una LME y que él nos indica, le habló el Director regional por correo electrónico la cual le indica que el depósito de su pago sería hoy, sin embargo, se revisa los convenios de Banco Estado y no está el depósito. Trabajador se siente engañado y nos indica que se están riendo en su cara."/>
    <s v="Correo Electrónico"/>
    <s v="jpino1482@gmail.com"/>
    <s v=""/>
    <s v="941316771"/>
    <s v="CHILE"/>
    <s v="Entre 35 y 44"/>
    <s v="Media completa"/>
    <s v="Prestaciones económicas: Cálculo de subsidios"/>
    <s v="Ley"/>
    <s v="Directo en el Organismo Administrador"/>
    <s v="No"/>
    <s v="Trabajador independiente protegido"/>
    <s v="Trabajador independiente protegido"/>
    <s v="Región del Libertador Gral. Bernardo O'Higgins"/>
    <s v="NO"/>
    <s v="se solicita comprobante de pago  a la unidad de subsidios"/>
    <s v="_x000a_ID DE RECLAMO: 288390/ 288401_x000a_FECHA RESPUESTA: 21-01-2022_x000a_Estimado Juan Pablo Pino Cariqueo _x000a_Presente_x000a_ Junto con saludar, a través del presente se da respuesta a sus reclamos N° 288390/ 288401, ingresados mediante nuestro formulario OIRS, referido al pago de su licencia médica._x000a_Este Instituto ha revisado su requerimiento, siendo posible informar mediante el presente lo siguiente: el pago de su licencia médica se encuentra depositado._x000a_Visto lo anterior, indicamos a usted que el pago de su licencia está disponible en su cuenta rut, se adjunta comprobante. Además, se informa que el cálculo de su licencia se basó en la declaración de renta realizada por usted en el año 2021.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_x000a_JOSE GRANADA MENESES_x000a_DIRECCIÓN REGIONAL DE O´HIGGINS_x000a_INSTITUTO DE SEGURIDAD LABORAL_x000a__x000a_DMV_x000a_"/>
    <s v="Finalizado con respuesta favorable"/>
    <s v="288401"/>
    <x v="0"/>
  </r>
  <r>
    <s v="329363"/>
    <s v="Reclamos"/>
    <s v=""/>
    <s v="Enrique Carrasco B"/>
    <s v="12/10/2022 17:54:23"/>
    <x v="4"/>
    <s v="17/10/2022 16:26:25"/>
    <s v="Preparación y Entrega de Respuesta"/>
    <s v="0"/>
    <s v="4"/>
    <s v="Corridos"/>
    <s v="Jose Luis Rojas Peralta"/>
    <s v="Etapa 3 de 3"/>
    <s v="24/10/2022"/>
    <x v="8"/>
    <s v="17/10/2022"/>
    <s v="12/10/2022"/>
    <s v=""/>
    <s v="92241335"/>
    <s v="PATRICIA ARTEAGA"/>
    <s v="Mujer"/>
    <s v="Región Metropolitana de Santiago"/>
    <s v="Santiago"/>
    <s v="parteaga@hotmail.com"/>
    <s v="975169501"/>
    <s v="9.224.133-5"/>
    <s v=""/>
    <s v="PATRICIA ARTEAGA"/>
    <s v="Canal Sucursal"/>
    <s v="HOY SOLICITE CERTIFICADO DE AFILIACION EN MODULO 10 Y LA PERSONA QUE ME ATENDIO HABIA COLOCADO UN RUT EQUIVOCADO, SE LO HICE NOTAR, SIN EMBARGO ME ENTREGO CERTIFICADOS DE LA EMPRESA 77.180.168-4 SIENDO QUE NUESTRA EMPRESA ES 77.180.068-8 Y PUDE OBSERVAR EN ELLA QUE ESTABA PENDIENTE DE SU TELEFONO Y NO CONCENTRADA EN SU TRABAJO._x000a_EXIJO QUE ME HAGAN LLEGAR EL RESPECTIVO CERTIFICADO A MI CORREO parteaga@hotmail.com, dado que el costo de traslado y gastos es muy alto y no tengo más plazo para presentarlo a la Empresa Mandante donde prestamos servicios.  ES JUSTICIA"/>
    <s v="Correo Electrónico"/>
    <s v="parteaga@hotmail.com"/>
    <s v=""/>
    <s v="975169501"/>
    <s v="CHILE"/>
    <s v="Entre 55 y 64"/>
    <s v=""/>
    <s v="Afiliación o adhesión"/>
    <s v="Ley"/>
    <s v="Directo en el Organismo Administrador"/>
    <s v="No"/>
    <s v="otro"/>
    <s v="Empresa adherente o afiliada"/>
    <s v="Región Metropolitana de Santiago"/>
    <s v="NO"/>
    <s v="Respuesta enviada por CRM al correo parteaga@hotmail.com"/>
    <s v=""/>
    <s v="Finalizado con respuesta favorable"/>
    <s v="329363"/>
    <x v="0"/>
  </r>
  <r>
    <s v="267934"/>
    <s v="Reclamos"/>
    <s v=""/>
    <s v="Valentina Villanueva"/>
    <s v="03/01/2022 13:53:34"/>
    <x v="9"/>
    <s v="11/01/2022 13:09:10"/>
    <s v="Preparación y Entrega de Respuesta"/>
    <s v="0"/>
    <s v="7"/>
    <s v="Corridos"/>
    <s v="Rodrigo Perez Flores"/>
    <s v="Etapa 3 de 3"/>
    <s v="15/01/2022"/>
    <x v="10"/>
    <s v="11/01/2022"/>
    <s v="03/01/2022"/>
    <s v="9.498.066-6"/>
    <s v=""/>
    <s v="Juan Díaz vargas"/>
    <s v="Hombre"/>
    <s v="Región Metropolitana de Santiago"/>
    <s v="Puente Alto"/>
    <s v="jnelsondiazv@gmail.com"/>
    <s v="976272077"/>
    <s v=""/>
    <s v="94980666"/>
    <s v="Juan Díaz"/>
    <s v="Canal web"/>
    <s v="Hasta cuando toman para el pelo... Que se creen que a mí familia le doy piedras con agua.. por la irresponsabilidad de ustedes.. más de un mes sin pago .. porque ustedes no aún están celebrando las fiestas de fin de año . Un tipo del call llamado Eduardo rozas, porque no lo sacan parece robot.. lo único que sabe decir es está en trámite o llame en una semana más.  Que se creen .. mentirosos. Yo voy a llamar al canal de televisión.. para que todo el mundo vea cómo son ustedes de mentirosos.. paguen .. y paguen ."/>
    <s v="Correo Electrónico"/>
    <s v="jnelsondiazv@gmail.com"/>
    <s v=""/>
    <s v=""/>
    <s v=""/>
    <s v=""/>
    <s v=""/>
    <s v="Prestaciones económicas: Tiempo de otorgamiento de subsidios"/>
    <s v="Ley"/>
    <s v="Directo en el Organismo Administrador"/>
    <s v="No"/>
    <s v="Trabajador dependiente protegido"/>
    <s v="Trabajador dependiente protegido"/>
    <s v="Región Metropolitana de Santiago"/>
    <s v="NO"/>
    <s v="se da aviso a contraloría, lm en calculo._x000a_Se da fecha de pago"/>
    <s v=""/>
    <s v="Finalizado con respuesta favorable"/>
    <s v="267934"/>
    <x v="0"/>
  </r>
  <r>
    <s v="290457"/>
    <s v="Reclamos"/>
    <s v=""/>
    <s v="PATRICIA ANGELICA ACUñA BARRIGA"/>
    <s v="11/04/2022 00:20:25"/>
    <x v="3"/>
    <s v="19/04/2022 14:48:47"/>
    <s v="Preparación y Entrega de Respuesta"/>
    <s v="0"/>
    <s v="8"/>
    <s v="Corridos"/>
    <s v="Patricia Angelica Acuña Barriga"/>
    <s v="Etapa 3 de 3"/>
    <s v="23/04/2022"/>
    <x v="3"/>
    <s v="19/04/2022"/>
    <s v="10/04/2022"/>
    <s v="10.560.012-7"/>
    <s v=""/>
    <s v="MARISOL GARRIDO DIAZ"/>
    <s v="Mujer"/>
    <s v="Región del Biobío"/>
    <s v="Arauco"/>
    <s v="megarridod@gmail.com"/>
    <s v="989106695"/>
    <s v=""/>
    <s v="105600127"/>
    <s v="MARISOL GARRIDO DIAZ"/>
    <s v="Otro"/>
    <s v="SEÑORES: ISL soy contribuyente de 1o categoría, Inicio Actividad fecha _x000a_ año 2004, giro es Residencial y Servicio de Comida  móvil, código de actividad  559001 y 561000  en este momento tengo  14 trabajadores._x000a_Hasta Enero 2022 pagaba en accidente de trabajo el 2,63% y en Febrero año 2022 sube la   tasa   de cotización al 7,73% sin aviso previo,no enviaron ninguna notificación al correo._x000a_En cuanto a los beneficios que tengo por algún trabajador que sufra un accidente no se nada.NECESITO SABER PORQUE SUBIÓ LA TASA DE COTIZACIÓN ,DONDE CONSULTAR  Y LOS BENEFICIOS QUE TENGO POR PERTENECER AL ISL.SI FUESE PRESENCIAL SERIA MUCHO MEJOR PARA VER LOS PRO Y LOS CONTRA ._x000a_CUANDO HE LLAMADO ME DERIVAN A DIFERENTES TELÉFONOS ,ESPERO,ESPERO Y SIGO CON LAS MISMAS DUDAS ._x000a_ESPERANDO  UNA EXCELENTE RESPUESTA _x000a_SALUDA ATTE._x000a_MARISOL GARRIDO DIAZ"/>
    <s v="Correo Electrónico"/>
    <s v="megarridod@gmail.com"/>
    <s v=""/>
    <s v="989106695"/>
    <s v="CHILE"/>
    <s v="Entre 55 y 64"/>
    <s v="Media completa"/>
    <s v="Tasa de cotización"/>
    <s v="Ley"/>
    <s v="Directo en el Organismo Administrador"/>
    <s v="No"/>
    <s v="Empresa adherente o afiliada"/>
    <s v="Empresa adherente o afiliada"/>
    <s v="Región del Biobío"/>
    <s v="NO"/>
    <s v="Se cierra caso hoy martes 19 de abril y se sube respado a CRM"/>
    <s v=""/>
    <s v="Finalizado con respuesta favorable"/>
    <s v="290457"/>
    <x v="0"/>
  </r>
  <r>
    <s v="329370"/>
    <s v="Reclamos"/>
    <s v=""/>
    <s v="Sylvia Pilar Lagos V"/>
    <s v="12/10/2022 23:29:46"/>
    <x v="4"/>
    <s v="27/10/2022 11:52:58"/>
    <s v="Preparación y Entrega de Respuesta"/>
    <s v="0"/>
    <s v="14"/>
    <s v="Corridos"/>
    <s v="Susan Beatriz Gutierrez Bravo"/>
    <s v="Etapa 3 de 3"/>
    <s v="24/10/2022"/>
    <x v="8"/>
    <s v="27/10/2022"/>
    <s v="12/10/2022"/>
    <s v="7.576.940-7"/>
    <s v=""/>
    <s v="Norberto Palacios Lopez"/>
    <s v="Hombre"/>
    <s v="Región del Maule"/>
    <s v="Linares"/>
    <s v="mvtn196027@gmail.com"/>
    <s v="974676168"/>
    <s v="7.576.940-7"/>
    <s v=""/>
    <s v="Norberto Palacios Lopez"/>
    <s v="Canal web"/>
    <s v="Me permito solicitar inquietud sobre mi Pensión de Invalidez  con una discapacidad de un 72,5%  y con daño orgánico cerebral.  Le comento que dejare de percibir a los_x000a_65 años, pensión de Invalides y pasaría a vejes bajando enormemente mi pensión, pero según  la Ley 16.744 articulo 53 dice que mi pensión No puede ser inferior al 80% del monto de la que disfrutaba. Yo vivo con mi esposa y mi hijo de 12 años y como comprenderán con los 13.600.000 que tengo en la AFP apenas me alcanzara de una pensión de $ 50.000 + la PGU si me corresponde por lo cual con ese dinero no me alcanzara para vivir, tengo entendido que la pensión que recibo desde el año 1983 a la fecha es una pensión perpetua ya que por los años y mi discapacidad que ira en aumento. Estuve averiguando en la SuperIntendencia de Pensiones que cuando cumpla 65 años el 25-12-22 tendría que postular a la pensión de vejes la cual seria inferior al monto que recibo actualmente por lo tanto tendría que elegir el monto que estoy percibiendo actualmente para tener una mejor calidad de vida y un a vejes mas tranquila.     _x000a_                                                                                                             2.-      Con fecha septiembre  2011 se abona a la A.F.P Próvida un monto de $7.079.000 lo que no corresponde ya que de mayo 1983 hasta diciembre del 2000 no se abono,por lo cual queda eso pendiente,  por favor ver caso ya que eran  356 meses aprox. (Esto es porque durante un periodo de 18 meses no  me hicieron ningún tipo de descuento provisional  en mis liquidaciones de sueldo) Muy agradecido y esperando una respuesta  favorable se despide atte._x000a_Norberto Palacios"/>
    <s v="Correo Electrónico"/>
    <s v="mvtn196027@gmail.com"/>
    <s v=""/>
    <s v="974676168"/>
    <s v="CHILE"/>
    <s v="Entre 55 y 64"/>
    <s v="Superior técnica completa"/>
    <s v="Prestaciones económicas: Cáculo de pensiones"/>
    <s v="Ley"/>
    <s v="Directo en el Organismo Administrador"/>
    <s v="No"/>
    <s v="Trabajador dependiente protegido"/>
    <s v="Trabajador dependiente protegido"/>
    <s v="Región del Maule"/>
    <s v="NO"/>
    <s v="se recepciona respuesta desde nivel central"/>
    <s v="ID DE RECLAMO: 329370_x000a_FECHA RESPUESTA: 26-10-2022_x000a__x000a_Estimado Sr. Norberto Palacios López_x000a_Presente _x000a__x000a_Junto con saludar, a través del presente se da respuesta a su reclamo N° 329370 ingresado mediante nuestro formulario OIRS, referido a Pensión de Invalidez Ley N°16.744._x000a__x000a_se adjunta respuesta formal a su reclamo y dictamen SUSES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INSTITUTO DE SEGURIDAD LABORAL_x000a__x000a_"/>
    <s v="Finalizado con respuesta favorable"/>
    <s v="329370"/>
    <x v="0"/>
  </r>
  <r>
    <s v="267941"/>
    <s v="Reclamos"/>
    <s v=""/>
    <s v="Valentina Villanueva"/>
    <s v="03/01/2022 17:03:38"/>
    <x v="9"/>
    <s v="13/01/2022 12:33:01"/>
    <s v="Preparación y Entrega de Respuesta"/>
    <s v="0"/>
    <s v="9"/>
    <s v="Corridos"/>
    <s v="Juan Pablo Alvarado Lecaros"/>
    <s v="Etapa 3 de 3"/>
    <s v="15/01/2022"/>
    <x v="10"/>
    <s v="13/01/2022"/>
    <s v="03/01/2022"/>
    <s v="13.606.265-4"/>
    <s v=""/>
    <s v="CLAUDIA SEPULVEDA GUTIERREZ"/>
    <s v="Mujer"/>
    <s v="Región del Biobío"/>
    <s v="Hualqui"/>
    <s v="constructoraclaudiasepulveda@gmail.com"/>
    <s v="993208210"/>
    <s v="13.606.265-4"/>
    <s v=""/>
    <s v="CLAUDIA SEPULVEDA GUTIERREZ"/>
    <s v="Canal web"/>
    <s v="AL INGRESAR AL PORTAL EMPLEADORES, PARA SACAR CERTIFICADOS, NO PERMITE MODIFICAR DATOS DE REPRESENTANTE LEGAL, IMPIDIENDO SACAR CERTIFICADOS. PAGINA MUESTRA VENTANA POP UP SOLICITANDO ENTRAR A &quot;MIS DATOS&quot; SIN EMBARGO AL REALIZARLO INDICA QUE EXISTEN PROBLEMAS PARA &quot;RENDERIZAR CONTENIDO WEB&quot; IMPIDIENDO HACER CUALQUIER MODIFICACIÓN, ESTO VIENE OCURRIENDO HACE VARIOS DIAS"/>
    <s v="Correo Electrónico"/>
    <s v="constructoraclaudiasepulveda@gmail.com"/>
    <s v=""/>
    <s v="993208210"/>
    <s v="CHILE"/>
    <s v="Entre 45 y 54"/>
    <s v="Universitaria completa"/>
    <s v="Otros"/>
    <s v="Ley"/>
    <s v="Directo en el Organismo Administrador"/>
    <s v="No"/>
    <s v="Empresa adherente o afiliada"/>
    <s v="Empresa adherente o afiliada"/>
    <s v="Región del Biobío"/>
    <s v="NO"/>
    <s v="se sube a CRM"/>
    <s v="si"/>
    <s v="Finalizado con respuesta favorable"/>
    <s v="267941"/>
    <x v="0"/>
  </r>
  <r>
    <s v="267936"/>
    <s v="Reclamos"/>
    <s v=""/>
    <s v="Valentina Villanueva"/>
    <s v="03/01/2022 15:23:31"/>
    <x v="9"/>
    <s v="05/01/2022 16:08:35"/>
    <s v="Preparación y Entrega de Respuesta"/>
    <s v="0"/>
    <s v="2"/>
    <s v="Corridos"/>
    <s v="Rodrigo Perez Flores"/>
    <s v="Etapa 3 de 3"/>
    <s v="15/01/2022"/>
    <x v="10"/>
    <s v="05/01/2022"/>
    <s v="03/01/2022"/>
    <s v=""/>
    <s v="119472113"/>
    <s v="Scarlett Munster"/>
    <s v="Mujer"/>
    <s v="Región Metropolitana de Santiago"/>
    <s v="Estación Central"/>
    <s v="scarlett.munsterv@gmail.com"/>
    <s v="973198671"/>
    <s v=""/>
    <s v="119472113"/>
    <s v="Scarlett Munster"/>
    <s v="Canal web"/>
    <s v="Licencias Medicas rechazadas"/>
    <s v="Correo Electrónico"/>
    <s v="scarlett.munsterv@gmail.com"/>
    <s v=""/>
    <s v="973198671"/>
    <s v="CHILE"/>
    <s v="Entre 45 y 54"/>
    <s v="Superior técnica incompleta"/>
    <s v="Calificación de accidentes y enfermedades profesionales"/>
    <s v="Ley"/>
    <s v="Directo en el Organismo Administrador"/>
    <s v="No"/>
    <s v="Trabajador dependiente protegido"/>
    <s v="Trabajador dependiente protegido"/>
    <s v="Región Metropolitana de Santiago"/>
    <s v="NO"/>
    <s v="siniestro con calificación comun, lm serán reemplazadas"/>
    <s v=""/>
    <s v="Finalizado con respuesta desfavorable"/>
    <s v="267936"/>
    <x v="0"/>
  </r>
  <r>
    <s v="290464"/>
    <s v="Reclamos"/>
    <s v=""/>
    <s v="PATRICIA ANGELICA ACUñA BARRIGA"/>
    <s v="11/04/2022 10:11:12"/>
    <x v="3"/>
    <s v="13/04/2022 16:47:56"/>
    <s v="Preparación y Entrega de Respuesta"/>
    <s v="0"/>
    <s v="2"/>
    <s v="Corridos"/>
    <s v="Patricia Angelica Acuña Barriga"/>
    <s v="Etapa 3 de 3"/>
    <s v="23/04/2022"/>
    <x v="3"/>
    <s v="13/04/2022"/>
    <s v="11/04/2022"/>
    <s v="7.766.740-7"/>
    <s v=""/>
    <s v="Anselmo Vergara"/>
    <s v="Hombre"/>
    <s v="Región del Biobío"/>
    <s v="Lebu"/>
    <s v="anselmoykaren@gmail.com"/>
    <s v="413615174"/>
    <s v="7.766.740-7"/>
    <s v=""/>
    <s v="Anselmo Vergara"/>
    <s v="Canal web"/>
    <s v="El 24 de marzo se realizo ya un reclamo oirs y aun no tiene respuesta.... estoy a la espera de una prestador medico  de bio bio ... necesito una respuesta a la brevedad ya que este es mi segundo reclamo y aun no contestan."/>
    <s v="Correo Electrónico"/>
    <s v="anselmoykaren@gmail.com"/>
    <s v=""/>
    <s v="413615174"/>
    <s v="CHILE"/>
    <s v="Más de 65"/>
    <s v="Media completa"/>
    <s v="Prestaciones médicas: Tiempos de espera"/>
    <s v="Ley"/>
    <s v="Directo en el Organismo Administrador"/>
    <s v="No"/>
    <s v="Pensionado"/>
    <s v="Pensionado"/>
    <s v="Región del Biobío"/>
    <s v="NO"/>
    <s v="Se sube respaldo a CRM y se cierra caso hoy 13 de abril."/>
    <s v=""/>
    <s v="Finalizado con respuesta favorable"/>
    <s v="290464"/>
    <x v="0"/>
  </r>
  <r>
    <s v="290465"/>
    <s v="Reclamos"/>
    <s v=""/>
    <s v="Enrique Carrasco B"/>
    <s v="11/04/2022 10:12:03"/>
    <x v="3"/>
    <s v="19/04/2022 13:40:48"/>
    <s v="Preparación y Entrega de Respuesta"/>
    <s v="0"/>
    <s v="8"/>
    <s v="Corridos"/>
    <s v="Jose Luis Rojas Peralta"/>
    <s v="Etapa 3 de 3"/>
    <s v="23/04/2022"/>
    <x v="3"/>
    <s v="19/04/2022"/>
    <s v="11/04/2022"/>
    <s v="10.349.509-1"/>
    <s v=""/>
    <s v="Lorraine de Laire Peirano"/>
    <s v="Mujer"/>
    <s v="Región Metropolitana de Santiago"/>
    <s v="Santiago"/>
    <s v="ldelaire@hotmail.es"/>
    <s v="968785770"/>
    <s v="10.349.509-1"/>
    <s v=""/>
    <s v="Lorraine de Laire Peirano"/>
    <s v="Canal web"/>
    <s v="Mi licencia de fecha 22 de febrero, por 60 días, fue pagada parcialmente, la reclame a la of virtual, el 28 de marzo, el  monto total a pagar era de $3.630.041 y la diferencia a pagar que quedo pendiente es de $961.855,_x000a_Atenta a sus comentarios,_x000a_Gracias"/>
    <s v="Correo Electrónico"/>
    <s v="ldelaire@hotmail.es"/>
    <s v=""/>
    <s v="968785770"/>
    <s v="CHILE"/>
    <s v="Entre 45 y 54"/>
    <s v="No responde"/>
    <s v="Prestaciones económicas: Cálculo de subsidios"/>
    <s v="Ley"/>
    <s v="Directo en el Organismo Administrador"/>
    <s v="No"/>
    <s v="Trabajador dependiente protegido"/>
    <s v="Trabajador dependiente protegido"/>
    <s v="Región Metropolitana de Santiago"/>
    <s v="NO"/>
    <s v="Respuesta enviada por sistema CRM al correo ldelaire@hotmail.es"/>
    <s v=""/>
    <s v="Finalizado con respuesta favorable"/>
    <s v="290465"/>
    <x v="0"/>
  </r>
  <r>
    <s v="267938"/>
    <s v="Reclamos"/>
    <s v=""/>
    <s v="Valentina Villanueva"/>
    <s v="03/01/2022 16:29:57"/>
    <x v="9"/>
    <s v="06/01/2022 09:42:20"/>
    <s v="Preparación y Entrega de Respuesta"/>
    <s v="0"/>
    <s v="2"/>
    <s v="Corridos"/>
    <s v="Rodrigo Perez Flores"/>
    <s v="Etapa 3 de 3"/>
    <s v="15/01/2022"/>
    <x v="10"/>
    <s v="06/01/2022"/>
    <s v="03/01/2022"/>
    <s v="9.317.334-1"/>
    <s v=""/>
    <s v="BELTRAN POBLETE SARA ESTER"/>
    <s v="Mujer"/>
    <s v="Región Metropolitana de Santiago"/>
    <s v="Cerrillos"/>
    <s v="sarabeltranpoblete@yahoo.cl"/>
    <s v="977325757"/>
    <s v="9.317.334-1"/>
    <s v=""/>
    <s v="BELTRAN POBLETE SARA ESTER"/>
    <s v="Canal Sucursal"/>
    <s v="LICENCIA N° 60029020-7 SE EMITIO EL 14 DE OCTUBRE Y A LA FECHA TODAVIA NO ME LA CANCELAN"/>
    <s v="Via Teléfonica"/>
    <s v="sarabeltranpoblete@yahoo.cl"/>
    <s v=""/>
    <s v="977325757"/>
    <s v="CHILE"/>
    <s v="Entre 55 y 64"/>
    <s v="Media incompleta"/>
    <s v="Prestaciones económicas: Tiempo de otorgamiento de subsidios"/>
    <s v="Ley"/>
    <s v="Directo en el Organismo Administrador"/>
    <s v="No"/>
    <s v="Trabajador independiente protegido"/>
    <s v="Trabajador independiente protegido"/>
    <s v="Región Metropolitana de Santiago"/>
    <s v="NO"/>
    <s v="se calculará el 05-01-22 pero por cierre contable no es posible realizar pagos."/>
    <s v=""/>
    <s v="Finalizado con respuesta desfavorable"/>
    <s v="267938"/>
    <x v="0"/>
  </r>
  <r>
    <s v="325282"/>
    <s v="Reclamos"/>
    <s v=""/>
    <s v="Felipe Jara A"/>
    <s v="04/08/2022 08:13:45"/>
    <x v="2"/>
    <s v="19/08/2022 09:28:32"/>
    <s v="Preparación y Entrega de Respuesta"/>
    <s v="0"/>
    <s v="15"/>
    <s v="Corridos"/>
    <s v="Susan Beatriz Gutierrez Bravo"/>
    <s v="Etapa 3 de 3"/>
    <s v="16/08/2022"/>
    <x v="2"/>
    <s v="19/08/2022"/>
    <s v="04/08/2022"/>
    <s v="18.967.548-8"/>
    <s v=""/>
    <s v="Daniela Inostroza"/>
    <s v="Mujer"/>
    <s v="Región del Maule"/>
    <s v="Talca"/>
    <s v="danielaalejandrareyes@hotmail.com"/>
    <s v="977448508"/>
    <s v="18.967.548-8"/>
    <s v=""/>
    <s v="Daniela Inostroza"/>
    <s v="Canal web"/>
    <s v="Basado en un reclamo anterior respecto a mi licencia médica me informaron que el pago de mi licencia llegaría a más tardar  el día de ayer situación que no sucedió y hasta la fecha sigo esperando mi pago el cual se ha demorado mucho tiempo, espero una pronta solución y recibir mi pago pronto"/>
    <s v="Correo Electrónico"/>
    <s v="danielaalejandrareyes@hotmail.com"/>
    <s v=""/>
    <s v="977448508"/>
    <s v=""/>
    <s v=""/>
    <s v=""/>
    <s v="Prestaciones económicas: Tiempo de otorgamiento de subsidios"/>
    <s v="Ley"/>
    <s v="Directo en el Organismo Administrador"/>
    <s v="No"/>
    <s v="Trabajador dependiente protegido"/>
    <s v="Trabajador dependiente protegido"/>
    <s v="Región del Maule"/>
    <s v="NO"/>
    <s v="se hace consulta a nivel central "/>
    <s v="Estimada Sra. Daniela Inostroza Reyes_x000a_Presente_x000a__x000a__x000a_Junto con saludar, a través del presente se da respuesta a su reclamo N° 325282 ingresado_x000a_mediante nuestro formulario OIRS, referido a pago de licencia médica._x000a_Este Instituto ha revisado su requerimiento, siendo posible informar mediante el presente lo_x000a_siguiente: Se ha tomado contacto con analista de cálculo de subsidios de Nivel Central, con la_x000a_finalidad de informar su situación._x000a__x000a_Visto lo anterior, indicamos a usted que su licencia médica folio 10855052-k, inicio reposo desde_x000a_03-06-22 al 08-06-22, se encuentra pagada con fecha 11 de agosto, y su monto fue abonado a_x000a_su cuenta corriente de Banco Falabella._x000a__x000a_Expresamos a usted nuestras disculpas por la situación experimentada, y solicitamos su_x000a_comprensión frente a las eventuales molestias que esto pudo haberle provocado. Como_x000a_institución, seguiremos trabajando en nuestros procesos internos, con la finalidad de dar_x000a_respuesta a sus requerimientos en el menor plazo posible, brindando atención de excelencia._x000a__x000a_Esperando haber dado respuesta a su reclamo, le invitamos a que frente a cualquier necesidad o_x000a_inquietud, visite nuestra página web www.isl.gob.cl, seleccionando la opción Informaciones y_x000a_Reclamos -OIRS- donde nos encontramos a disposición para atender su consulta, reclamo,_x000a_felicitación y/o sugerencia._x000a__x000a_Recordamos además que, ante cualquier reclamo, apelación, denuncia o disconformidad, Ud._x000a_puede dirigirse a la Superintendencia de Seguridad Social www.suseso.cl_x000a__x000a_Sin otro particular, le saluda atentamente;_x000a__x000a_FELIPE JARA AREVALO_x000a_DIRECCIÓN REGIONAL DEL MAULE_x000a_INSTITUTO DE SEGURIDAD LABORAL"/>
    <s v="Finalizado con respuesta favorable"/>
    <s v="325282"/>
    <x v="0"/>
  </r>
  <r>
    <s v="267948"/>
    <s v="Reclamos"/>
    <s v=""/>
    <s v="Laura Gabriela Rojas Cerda"/>
    <s v="03/01/2022 18:46:49"/>
    <x v="9"/>
    <s v="14/01/2022 16:03:12"/>
    <s v="Preparación y Entrega de Respuesta"/>
    <s v="0"/>
    <s v="10"/>
    <s v="Corridos"/>
    <s v="Laura Gabriela Rojas Cerda"/>
    <s v="Etapa 3 de 3"/>
    <s v="15/01/2022"/>
    <x v="10"/>
    <s v="14/01/2022"/>
    <s v="03/01/2022"/>
    <s v="17.504.923-1"/>
    <s v=""/>
    <s v="Diego Murillo Cabezas"/>
    <s v="Hombre"/>
    <s v="Región de Valparaíso"/>
    <s v="Valparaíso"/>
    <s v="dgmurillo.c16@gmail.com"/>
    <s v="75801929"/>
    <s v="17.504.923-1"/>
    <s v=""/>
    <s v="Diego Murillo Cabezas"/>
    <s v="Canal web"/>
    <s v="No pago de licencias medicas"/>
    <s v="Correo Electrónico"/>
    <s v="dgmurillo.c16@gmail.com"/>
    <s v=""/>
    <s v="75801929"/>
    <s v="CHILE"/>
    <s v="Entre 25 y 34"/>
    <s v="Superior técnica completa"/>
    <s v="Prestaciones económicas: Cálculo de subsidios"/>
    <s v="Ley"/>
    <s v="Directo en el Organismo Administrador"/>
    <s v="No"/>
    <s v="Trabajador dependiente protegido"/>
    <s v="Trabajador dependiente protegido"/>
    <s v="Región de Valparaíso"/>
    <s v="NO"/>
    <s v="Se solicita a encargada de Salud Laboral que consulte por demora en la aprobación de dos lm, finalmente son aprobadas el 13-01-2021-"/>
    <s v="ID DE RECLAMO: 267948_x000a_FECHA RESPUESTA: 14-01-2022_x000a__x000a_Estimado_x000a_Don Diego Murillo Cabezas_x000a_Presente_x000a_ _x000a_Junto con saludar, a través del presente se da respuesta a su reclamo N° 267948 ingresado mediante nuestro formulario OIRS, referido al pago pendiente de dos licencias médicas._x000a_Este Instituto ha revisado su requerimiento, siendo posible informar mediante el presente lo siguiente: que existe una demora en la aprobación de las licencias médicas por parte de nuestra Contraloría Médica, que se ha traducido en el retraso en el pago de sus licencias médicas._x000a_Visto lo anterior, indicamos a usted que ambas licencias por las cuales consulta estarán disponibles a pago el día miércoles 19 de ener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_x000a__x000a_SAMUEL CHAVEZ MUÑOZ_x000a_DIRECCIÓN REGIONAL DE VALPARAÍSO_x000a_INSTITUTO DE SEGURIDAD LABORAL_x000a__x000a_LRC_x000a__x000a_"/>
    <s v="Finalizado con respuesta favorable"/>
    <s v="267948"/>
    <x v="0"/>
  </r>
  <r>
    <s v="290476"/>
    <s v="Reclamos"/>
    <s v=""/>
    <s v="Enrique Carrasco B"/>
    <s v="11/04/2022 11:05:34"/>
    <x v="3"/>
    <s v="19/04/2022 13:44:54"/>
    <s v="Preparación y Entrega de Respuesta"/>
    <s v="0"/>
    <s v="8"/>
    <s v="Corridos"/>
    <s v="Jose Luis Rojas Peralta"/>
    <s v="Etapa 3 de 3"/>
    <s v="23/04/2022"/>
    <x v="3"/>
    <s v="19/04/2022"/>
    <s v="11/04/2022"/>
    <s v=""/>
    <s v="68750792"/>
    <s v="PEDRO SALINAS"/>
    <s v="Hombre"/>
    <s v="Región Metropolitana de Santiago"/>
    <s v="San Bernardo"/>
    <s v="vanessa.upizarro@transportespizarro.com"/>
    <s v="944001547"/>
    <s v=""/>
    <s v="68750792"/>
    <s v="PEDRO SALINAS"/>
    <s v="Canal Sucursal"/>
    <s v="EL TRABAJADOR SUFRIO UN ACCIDENTE LABORAL, SE ACERCO A LA SUCURSAL DE SAN BERNARDO UBICADA EN FREIRE 339 Y NO LO DEJARON INGRESAR PORQUE SEGUN, NO ESTA ADHERIDO. ESA NO ES FORMA DE TRATAR A UN TRABAJADOR Y MENOS, NEGARLE ATENCIÓN MEDICA."/>
    <s v="Correo Electrónico"/>
    <s v="vanessa.upizarro@transportespizarro.com"/>
    <s v=""/>
    <s v="944001547"/>
    <s v="CHILE"/>
    <s v="Más de 65"/>
    <s v="No responde"/>
    <s v="Prestaciones médicas: Atención de urgencia"/>
    <s v="Ley"/>
    <s v="Directo en el Organismo Administrador"/>
    <s v="No"/>
    <s v="Empresa adherente o afiliada"/>
    <s v="Trabajador dependiente protegido"/>
    <s v="Región Metropolitana de Santiago"/>
    <s v="NO"/>
    <s v="Respuesta enviada por sistema CRM al correo vanessa.upizarro@transportespizarro.com"/>
    <s v=""/>
    <s v="Finalizado con respuesta favorable"/>
    <s v="290476"/>
    <x v="0"/>
  </r>
  <r>
    <s v="290477"/>
    <s v="Reclamos"/>
    <s v=""/>
    <s v="Enrique Carrasco B"/>
    <s v="11/04/2022 11:34:28"/>
    <x v="3"/>
    <s v="23/05/2022 12:48:17"/>
    <s v="Preparación y Entrega de Respuesta"/>
    <s v="0"/>
    <s v="42"/>
    <s v="Corridos"/>
    <s v="Jose Luis Rojas Peralta"/>
    <s v="Etapa 3 de 3"/>
    <s v="23/04/2022"/>
    <x v="6"/>
    <s v="23/05/2022"/>
    <s v="11/04/2022"/>
    <s v="7.866.198-4"/>
    <s v=""/>
    <s v="María Cristina Henríquez Muñoz"/>
    <s v="Mujer"/>
    <s v="Región Metropolitana de Santiago"/>
    <s v="Providencia"/>
    <s v="mariacristihenriquez@gmail.com"/>
    <s v="930378463"/>
    <s v="7.866.198-4"/>
    <s v=""/>
    <s v="María Cristina Henríquez Muñoz"/>
    <s v="Canal web"/>
    <s v="No me han pagado licencia de fecha 01 de enero a 28 de febrero de 2022."/>
    <s v="Correo Electrónico"/>
    <s v="mariacristihenriquez@gmail.com"/>
    <s v=""/>
    <s v="930378463"/>
    <s v="CHILE"/>
    <s v="Entre 55 y 64"/>
    <s v="Superior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mariacristihenriquez@gmail.com"/>
    <s v=""/>
    <s v="Finalizado con respuesta favorable"/>
    <s v="290477"/>
    <x v="0"/>
  </r>
  <r>
    <s v="290473"/>
    <s v="Reclamos"/>
    <s v=""/>
    <s v="Cesar Alfonso Palma Torres"/>
    <s v="11/04/2022 10:57:00"/>
    <x v="3"/>
    <s v="10/05/2022 17:10:50"/>
    <s v="Preparación y Entrega de Respuesta"/>
    <s v="0"/>
    <s v="29"/>
    <s v="Corridos"/>
    <s v="Cristian Chavez Liempi"/>
    <s v="Etapa 3 de 3"/>
    <s v="23/04/2022"/>
    <x v="6"/>
    <s v="10/05/2022"/>
    <s v="11/04/2022"/>
    <s v="12.667.110-5"/>
    <s v=""/>
    <s v="NIRA MONSALVE MARTINEZ"/>
    <s v="Mujer"/>
    <s v="Región de La Araucanía"/>
    <s v="Temuco"/>
    <s v="niramonsalve@gmail.com"/>
    <s v="981229701"/>
    <s v="12.667.110-5"/>
    <s v=""/>
    <s v="NIRA MONSALVE MARTINEZ"/>
    <s v="Canal web"/>
    <s v="SUFRI ACCIDENTE DE TRAYECTO, ENTRE MI DOMICILIO Y EL CENTRO DE ATENCION DE ISL HCUM, CUANDO ME DIRIGIA A TERAPIA DE KINESIOLOGO. INGRESE A SUA DE HCUM, SIENDO LAS 13.08 HRS, EN ESE HORARIO NO SE VEIAN FUNCIONARIOS LLAMANDO, YA QUE COINCIDIA CON HORARIOS DE ALMUERZO, ME ATENDIERON A LAS 15:05 HRS, SEGUN PAPELETA DE REGISTRO SALI DE LA ATENCION A LAS 16:46 HRS, POSTERIORMENTE TUVE QUE IR A MESON DE ISL PARA EL INGRESO, EN EL QUE TUVIERON MUCHAS DUDAS ADMINISTRATIVAS, PORQUE NO SABIAN COMO INGRESAR EL CASO, FINALMENTE ENTRE TODOS LOS TRAMITES (INGRESO, FARMACIA, ETC) ME RETIRE A LAS 18.00 HRS APROXIMADAMENTE, DEBIENDO REALIZAR VARIOS TRAMITES ADMINISTRATIVOS, CON UNA BOTA ORTOPEDICA Y DIFICULTAD PARA MOVILIZARME. POR LO QUE SOLICITO REVISAR ESTA SITUACION, CON SU PRESTADOR MEDICO Y MEJORAR LOS FLUJOS DE GESTION ADMINISTRATIVA, PARA QUE LOS TRABAJADORES NO DEBAN PASAR POR TANTOS LUGARES Y AREAS DISTINTAS, PARA GESTIONAR LOS ACCIDENTES. POR ULTIMO SEÑALAR, QUE DESDE ISL SOLICITAN ANTECEDENTES COMPLEMENTARIOS DE MI ACCIDENTE, DIRECTAMENTE AL EMPLEADOR, CONSULTANDO SI ACEPTA RECIBIR LAS NOTIFICACIONES, PESE A LA RESPUESTA DE PREVENCION DEL HHHA, EN EL CUAL SE INFORMA QUE ISL DEBE CONTACTAR DIRECTAMENTE AL FUNCIONARIO Y PEDIR ESTOS ANTECEDENTES, ISL NO ME CONTACTA, AFECTANDO MI CALIFICACION EN CASO DE NO CUMPLIR LOS PLAZOS ESTIPULADOS. TODO ELLO SE REGISTRA MEDIANTE CORREO ELECTRONICO. SUSESO EN SU COMPENDIO DE ACCIDENTES DE TRABAJO Y ENFERMEDADES PROFESIONALES, ESTABLECE QUE EN CASO DE NECESITAR ANTECEDENTES COMPLEMENTARIOS, ES EL ORGANISMO ADMINISTRADOR, QUIEN CONTACTARA AL TRABAJADOR, PARA PEDIRLOS Y ORIENTAR RESPECTO AL LLENADO DE ESTOS."/>
    <s v="Correo Electrónico"/>
    <s v="niramonsalve@gmail.com"/>
    <s v=""/>
    <s v="981229701"/>
    <s v="CHILE"/>
    <s v="Entre 45 y 54"/>
    <s v="Media completa"/>
    <s v="Prestaciones médicas: Atención ambulatoria"/>
    <s v="Ley"/>
    <s v="Directo en el Organismo Administrador"/>
    <s v="Si"/>
    <s v="Trabajador dependiente protegido"/>
    <s v="Trabajador dependiente protegido"/>
    <s v="Región de La Araucanía"/>
    <s v="NO"/>
    <s v="Con fecha 18-04-2022, se envía requerimiento a Salud Laboral _x000a_Con fecha 06-05-2022 se da visto bueno por parte de DR_x000a_Con fecha 10-05-2022, se da respuesta a usuaria vía correo electrónico"/>
    <s v="Estimada_x000a_NIRA JEANNETTE MONSALVE MARTINEZ_x000a_Presente_x000a_Junto con saludar, a través del presente se da respuesta a su reclamo N° 290473 ingresado mediante nuestro_x000a_formulario OIRS, referido a problemas respecto de procedimientos clínicos-administrativos establecidos entre el_x000a_Instituto de Seguridad Laboral y Clínica Redsalud._x000a_Este Instituto ha revisado su requerimiento, siendo posible informar mediante el presente lo siguiente:_x000a_Revisando antecedentes disponibles en nuestro sistema y con nuestro prestador en convenio, podemos informar_x000a_que efectivamente hubo un retraso importante en la atención de su accidente, relacionada con evento ocurrido en_x000a_el trayecto mientras se dirigía a atenciones médicas por siniestro de calificación laboral._x000a_Al reunirnos con Clínica Red salud, dicho centro clínico revisará los procesos administrativos, para evitar este tipo_x000a_de retrasos e inconvenientes, relacionados con orientación y atenciones de salud en este tipo de situacione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290473"/>
    <x v="0"/>
  </r>
  <r>
    <s v="323249"/>
    <s v="Reclamos"/>
    <s v=""/>
    <s v="Marcelo Andrés Triviño Alvarez"/>
    <s v="29/06/2022 16:57:30"/>
    <x v="8"/>
    <s v="08/07/2022 23:11:05"/>
    <s v="Preparación y Entrega de Respuesta"/>
    <s v="0"/>
    <s v="9"/>
    <s v="Corridos"/>
    <s v="Alejandra Estela Sierpe Vera"/>
    <s v="Etapa 3 de 3"/>
    <s v="11/07/2022"/>
    <x v="1"/>
    <s v="08/07/2022"/>
    <s v="29/06/2022"/>
    <s v="19.988.827-7"/>
    <s v=""/>
    <s v="Camila Hoencke"/>
    <s v="Mujer"/>
    <s v="Región de Magallanes y de la Antártica Chilena"/>
    <s v="Punta Arenas"/>
    <s v="camihv.2398@gmail.com"/>
    <s v="972717363"/>
    <s v="19.988.827-7"/>
    <s v=""/>
    <s v="Camila Hoencke"/>
    <s v="Canal web"/>
    <s v="Buenas tardes, tenía licencia por tres meses y hoy generé el certificado de mensualidades pagadas por la ISL por accidente laboral de trayecto. Solamente me han pagado 2/3 licencias por medio de transferencia a cuenta rut pero en el certificado dice que me pagaron 3/3, lo cual no es cierto, mi última licencia terminó el 17 de junio del presente año. Espero una respuesta y solución."/>
    <s v="Correo Electrónico"/>
    <s v="camihv.2398@gmail.com"/>
    <s v=""/>
    <s v="972717363"/>
    <s v="CHILE"/>
    <s v="Entre 18 y 24 años"/>
    <s v="Media completa"/>
    <s v="Prestaciones económicas: Cálculo de subsidios"/>
    <s v="Ley"/>
    <s v="Directo en el Organismo Administrador"/>
    <s v="No"/>
    <s v="Trabajador dependiente protegido"/>
    <s v="Trabajador dependiente protegido"/>
    <s v="Región de Magallanes y de la Antártica Chilena"/>
    <s v="NO"/>
    <s v="SE LE INFORMA A TRABAJADORA SOBRE EL ESTADO DE PAGO DE SUS LICENCIAS MÉDICAS Y LOS CANALES DE COMUNICACIÓN DEL ISL"/>
    <s v="SE LE INFORMA A LA TRABAJADORA, SOBRE LOS PAGOS DE SUS 3 LICENCIAS MÉDICAS, Y SOBRE LAS COTIZACIONES DE AFP. ADEMÁS SE LE SEÑALA LOS CANALES DE COMUNICACIÓN QUE EL ISL PRESENTA."/>
    <s v="Finalizado con respuesta favorable"/>
    <s v="323249"/>
    <x v="0"/>
  </r>
  <r>
    <s v="329395"/>
    <s v="Reclamos"/>
    <s v=""/>
    <s v="Jenny Angelica Toledo Astudillo"/>
    <s v="13/10/2022 13:18:00"/>
    <x v="4"/>
    <s v="21/10/2022 16:16:17"/>
    <s v="Preparación y Entrega de Respuesta"/>
    <s v="0"/>
    <s v="8"/>
    <s v="Corridos"/>
    <s v="Jenny Angelica Toledo Astudilllo"/>
    <s v="Etapa 3 de 3"/>
    <s v="25/10/2022"/>
    <x v="8"/>
    <s v="21/10/2022"/>
    <s v="13/10/2022"/>
    <s v="17.801.056-5"/>
    <s v=""/>
    <s v="Sebastián Tucas Choque"/>
    <s v="Hombre"/>
    <s v="Región de Tarapacá"/>
    <s v="Iquique"/>
    <s v="seba.tucas@outlook.com"/>
    <s v="976500077"/>
    <s v="17.801.056-5"/>
    <s v=""/>
    <s v="Sebastián Tucas Choque"/>
    <s v="Canal web"/>
    <s v="En respuesta al reclamo N° 328882:_x000a__x000a_En la misma resolución se señala “ 90 días corridos desde la fecha de calificación”, y no “desde que notificamos a su empleador”, por lo qué, le señalo que esta incurriendo en un error de interpretación o en la resolución existe un error con el procedimiento de ustedes. El plazo real de los 90 días venció el 28/09/2022, y el plazo suyo para verificar que se hayan generado los cambios (10 días hábiles), finalizaron el 12/10/2022. Además se supone que ustedes deben coordinar mi re integración al trabajo, ya qué, desde la ACSH me dieron según ellos “la ultima licencia” y que es por 7 días. Por tanto, tengo que regresar a trabajar al mismo lugar y con el mismo factor de riesgo que me provoco la enfermedad laboral, y no he recibido ningún llamado de ustedes en estos meses._x000a_Solicito que realicen las acciones que deben realizar según la normativa vigente, ya qué están incumpliendo en todos los procesos. _x000a__x000a_Cualquier duda puede consultar el compendio de la Ley 16.744 en el siguiente link: &quot;https://www.suseso.cl/613/w3-propertyvalue-136537.html&quot;"/>
    <s v="Correo Electrónico"/>
    <s v="seba.tucas@outlook.com"/>
    <s v=""/>
    <s v="976500077"/>
    <s v="CHILE"/>
    <s v="Entre 25 y 34"/>
    <s v="Universitaria completa"/>
    <s v="Prestaciones médicas: Tiempos de espera"/>
    <s v="Ley"/>
    <s v="Directo en el Organismo Administrador"/>
    <s v="No"/>
    <s v="Trabajador dependiente protegido"/>
    <s v="Trabajador dependiente protegido"/>
    <s v="Región de Tarapacá"/>
    <s v="NO"/>
    <s v="Se realizan consultas pertinentes con nc para dar respuesta. "/>
    <s v="Estimado_x000a_Sr. Sebastián Tucas Choque_x000a_Presente_x000a__x000a_Junto con saludar, a través del presente se da respuesta a su reclamo N° 329395 ingresado mediante nuestro_x000a_formulario OIRS, referido a que no se encuentra de acuerdo con la respuesta entregada en la respuesta OIRS caso_x000a_N°328882, Ud. indica que “En respuesta al reclamo N° 328882: En la misma resolución N° 1522599 se señala 90_x000a_días corridos desde la fecha de calificación, y no desde que notificamos a su empleador._x000a_Este Instituto ha revisado su requerimiento, siendo posible informar a Ud. mediante el presente lo siguiente: Se_x000a_informa que respecto a lo instruido en la Resolución de Calificación de Origen de los Accidentes y Enfermedades_x000a_Ley 16.744 denominado RECA a su empleador Servicio de Salud Iquique, Rut 61.606.100-3 se informa que los_x000a_plazos para el empleador siempre se contabilizan desde la fecha en que es notificado ya que como organismo_x000a_administrador no podemos verificar el cumplimiento de medidas de las que el empleador no tiene conocimiento, en_x000a_este sentido, la SUSESO ha aclarado este tema a los organismos administradores indicando en el compendio_x000a_actualizado lo siguiente ”Los plazos deberán computarse desde la fecha de prescripción de las medidas, es decir,_x000a_desde que son notificadas a la entidad empleadora. A partir de lo indicado el empleador contará con 90 días de_x000a_corridos, para implementar las medidas señaladas en la documentación”. Cumplido el plazo, las mismas serán_x000a_verificadas por el Instituto de Seguridad Laboral, en caso de no cumplimiento, se informará de ello a la Inspección_x000a_del Trabajo y/o autoridad competente._x000a__x000a_Como se le indico en la respuesta a su reclamo OIRS N° 328882 realizado anteriormente “las medidas de_x000a_mitigación están en curso ya que fueron notificados a su empleador por este organismo administrador con fecha_x000a_18.07.2022, por lo tanto, el plazo de 90 días otorgado por el Instituto de Seguridad Laboral ISL se cumplió el_x000a_18.10.2022”. Así también, indicarle que, para el cumplimiento de las medidas de adecuación, no se hace necesario_x000a_establecer contacto telefónico con Ud. sino que a quien se le solicita presentar las medidas de adecuación es a su_x000a_empleador, quienes además pueden solicitar una ampliación de plazo para presentar el Plan de medidas de_x000a_adecuación en casos justificados. Por lo que, una vez el empleador haya cumplido el plazo o la ampliación de plazo,_x000a_Ud. puede solicitar una verificación de cumplimiento de la medida de adecuación por medio de una solicitud al_x000a_Instituto de Seguridad Laboral._x000a__x000a_Cabe indicar que, si cumplido los 90 días Ud. como trabajador no se encuentra conforme con dichos cambios o_x000a_readecuaciones generados por su empleador, podrá apelar dentro del plazo de 90 días hábiles ante la_x000a_Superintendencia de Seguridad Social, en cualquiera de las oficinas ubicadas a lo largo del país, o en_x000a_www.suseso.cl._x000a__x000a_atte"/>
    <s v="Finalizado con respuesta favorable"/>
    <s v="329395"/>
    <x v="0"/>
  </r>
  <r>
    <s v="267965"/>
    <s v="Reclamos"/>
    <s v=""/>
    <s v="Enrique Carrasco B"/>
    <s v="04/01/2022 14:47:36"/>
    <x v="9"/>
    <s v="07/01/2022 14:57:37"/>
    <s v="Preparación y Entrega de Respuesta"/>
    <s v="0"/>
    <s v="3"/>
    <s v="Corridos"/>
    <s v="Rodrigo Perez Flores"/>
    <s v="Etapa 3 de 3"/>
    <s v="16/01/2022"/>
    <x v="10"/>
    <s v="07/01/2022"/>
    <s v="04/01/2022"/>
    <s v="12.311.721-2"/>
    <s v=""/>
    <s v="Cecilia Hernandez Ruiz"/>
    <s v="Mujer"/>
    <s v="Región Metropolitana de Santiago"/>
    <s v="Santiago"/>
    <s v="ceciliangelica@yahoo.com"/>
    <s v="991587244"/>
    <s v="12.311.721-2"/>
    <s v=""/>
    <s v="Cecilia Hernandez Ruiz"/>
    <s v="Canal web"/>
    <s v="No han pagado mis cotizaciones previsionales correspondiente a una licencia de 15 dias desde el 03 de Noviembre al 17 de Noviembre de 2021, la cual me la pagaron el 17 de Diciembre pero al día de hoy 04 de Enero de 2022, el ISL aun no paga mis cotizaciones"/>
    <s v="Correo Electrónico"/>
    <s v="ceciliangelica@yahoo.com"/>
    <s v=""/>
    <s v="991587244"/>
    <s v="CHILE"/>
    <s v="Entre 45 y 54"/>
    <s v="Superior técnica completa"/>
    <s v="Prestaciones económicas: Tiempo de otorgamiento de subsidios"/>
    <s v="Ley"/>
    <s v="Directo en el Organismo Administrador"/>
    <s v="No"/>
    <s v="Trabajador dependiente protegido"/>
    <s v="Trabajador dependiente protegido"/>
    <s v="Región Metropolitana de Santiago"/>
    <s v="NO"/>
    <s v="licencia pagada en diciembre, pago de cotizaciones será realziado en enero. tiene lm pendiente de calculo que sera pagada"/>
    <s v=""/>
    <s v="Finalizado con respuesta favorable"/>
    <s v="267965"/>
    <x v="0"/>
  </r>
  <r>
    <s v="323256"/>
    <s v="Reclamos"/>
    <s v=""/>
    <s v="Enrique Carrasco B"/>
    <s v="29/06/2022 17:27:03"/>
    <x v="8"/>
    <s v="12/07/2022 13:03:37"/>
    <s v="Preparación y Entrega de Respuesta"/>
    <s v="0"/>
    <s v="12"/>
    <s v="Corridos"/>
    <s v="Jose Luis Rojas Peralta"/>
    <s v="Etapa 3 de 3"/>
    <s v="11/07/2022"/>
    <x v="1"/>
    <s v="12/07/2022"/>
    <s v="29/06/2022"/>
    <s v="44.216.501-7"/>
    <s v=""/>
    <s v="Carlos Elias Perdomo Piñero"/>
    <s v="Hombre"/>
    <s v="Región Metropolitana de Santiago"/>
    <s v="Santiago"/>
    <s v="carloseliasperdomo92@gmail.com"/>
    <s v="961388171"/>
    <s v="44.216.501-7"/>
    <s v=""/>
    <s v="Carlos Elias Perdomo Piñero"/>
    <s v="Canal web"/>
    <s v="Buenas tardes, escribo para solicitar fecha de pago de una licencia medica del 17 de mayo(30días) de la cual ya a pasado mas de un mes de su ingreso y todavia no he recibido fecha de pago. Espero su respuesta _x000a_De ante mano muchas gracias!!"/>
    <s v="Correo Electrónico"/>
    <s v="carloseliasperdomo92@gmail.com"/>
    <s v=""/>
    <s v="961388171"/>
    <s v="VENEZUELA"/>
    <s v="Entre 25 y 34"/>
    <s v="No responde"/>
    <s v="Prestaciones económicas: Tiempo de otorgamiento de subsidios"/>
    <s v="Ley"/>
    <s v="Directo en el Organismo Administrador"/>
    <s v="No"/>
    <s v="Trabajador dependiente protegido"/>
    <s v="Trabajador dependiente protegido"/>
    <s v="Región Metropolitana de Santiago"/>
    <s v="NO"/>
    <s v="Respuesta Enviada por CRM al correo carloseliasperdomo92@gmail.com"/>
    <s v=""/>
    <s v="Finalizado con respuesta favorable"/>
    <s v="323256"/>
    <x v="0"/>
  </r>
  <r>
    <s v="267962"/>
    <s v="Reclamos"/>
    <s v=""/>
    <s v="Francisca Andrea Calquin"/>
    <s v="04/01/2022 13:03:36"/>
    <x v="9"/>
    <s v="12/01/2022 16:25:04"/>
    <s v="Preparación y Entrega de Respuesta"/>
    <s v="0"/>
    <s v="8"/>
    <s v="Corridos"/>
    <s v="Maria Monserrat Moreno Calzada"/>
    <s v="Etapa 3 de 3"/>
    <s v="16/01/2022"/>
    <x v="10"/>
    <s v="12/01/2022"/>
    <s v="04/01/2022"/>
    <s v="14.561.148-2"/>
    <s v=""/>
    <s v="Pedro Nicolas Hernandez Barrera"/>
    <s v="Hombre"/>
    <s v="Región del Maule"/>
    <s v="Curicó"/>
    <s v="pedrohernandezbarrera@gmail.com"/>
    <s v="942995521"/>
    <s v="76.855.629-6"/>
    <s v=""/>
    <s v="Criadero Santa Carola SPA"/>
    <s v="Canal correo físico/postal"/>
    <s v="Hoy me acerque a ISL Curico, para presentar carta y optara abajar la cotización de la empresa Criadero Santa Carola SPA., Rut. 76.855.629-6, (declaración simple), pero no fue acogida, se me indico que debía ser presentada por el Representante Legal, quien por estar en temporada no tiene tiempo._x000a__x000a_En las demás mutualidades (Achs, mutual, IST.,) como asesor en prevención de riesgo lo puedo hacer, pero con Ustedes NO._x000a__x000a_Mi reclamo es, su Burocracia hace atrasar un proceso, siendo que todo puede ser mas rápido, por algo el Representante Legal esta delegando en mi hacer el tramite. pero ustedes obstaculizan algo que puede ser mucho mas fácil._x000a__x000a_Les haremos llegar la carta de RENUNCIA."/>
    <s v="Correo Electrónico"/>
    <s v="pedrohernandezbarrera@gmail.com"/>
    <s v=""/>
    <s v="942995521"/>
    <s v="CHILE"/>
    <s v="Entre 35 y 44"/>
    <s v="Universitaria completa"/>
    <s v="Tasa de cotización"/>
    <s v="Ley"/>
    <s v="Directo en el Organismo Administrador"/>
    <s v="No"/>
    <s v="Empresa adherente o afiliada"/>
    <s v="Empresa adherente o afiliada"/>
    <s v="Región del Maule"/>
    <s v="NO"/>
    <s v="Se entrega respuesta a través de correo electrónico"/>
    <s v="Estimado_x000a_Pedro Hernández Barrera_x000a_Presente_x000a_ _x000a_Junto con saludar, a través del presente se da respuesta a su reclamo N°267962, ingresado mediante nuestro formulario OIRS, referido a no poder gestionar trámite de Rebaja de Tasa en la ciudad de Curicó, por no haber presentado Poder Notarial de la empresa._x000a_Este Instituto ha revisado su requerimiento, siendo posible informar mediante el presente lo siguiente: Una de las normas de nuestro Instituto, es al no presentarse a efectuar el trámite de Rebaja de Tasa el dueño o Representante Legal de la empresa y a su vez, éste delega la responsabilidad a un tercero, es la tercera persona quien debe acudir al ISL con un poder notarial, representando a la empresa._x000a_Expresamos a usted nuestras disculpas por la situación experimentada, y solicitamos su comprensión frente a las eventuales molestias que esto pudo haberle provocado.  Como institución, seguiremos trabajando en nuestros procesos internos, con la finalidad de resguardar las empresas adheridas a nuestro Instituto.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67962"/>
    <x v="0"/>
  </r>
  <r>
    <s v="267963"/>
    <s v="Reclamos"/>
    <s v=""/>
    <s v="Enrique Carrasco B"/>
    <s v="04/01/2022 14:04:13"/>
    <x v="9"/>
    <s v="07/01/2022 15:00:04"/>
    <s v="Preparación y Entrega de Respuesta"/>
    <s v="0"/>
    <s v="3"/>
    <s v="Corridos"/>
    <s v="Rodrigo Perez Flores"/>
    <s v="Etapa 3 de 3"/>
    <s v="16/01/2022"/>
    <x v="10"/>
    <s v="07/01/2022"/>
    <s v="04/01/2022"/>
    <s v="14.122.203-1"/>
    <s v=""/>
    <s v="LORENA MEJIAS"/>
    <s v="Mujer"/>
    <s v="Región Metropolitana de Santiago"/>
    <s v="Conchalí"/>
    <s v="lorenamejias1@gmail.com"/>
    <s v="56978856026"/>
    <s v="14.122.203-1"/>
    <s v=""/>
    <s v="LORENA MEJIAS"/>
    <s v="Canal web"/>
    <s v="NO PAGO DE LICENCIAS MEDICAS; DEMORA EN AUTORIZACION A MUTUAL PARA NUEVO PROCEDIMIENTO"/>
    <s v="Correo Electrónico"/>
    <s v="lorenamejias1@gmail.com"/>
    <s v=""/>
    <s v="56978856026"/>
    <s v="CHILE"/>
    <s v="Entre 35 y 44"/>
    <s v="Universitaria incompleta"/>
    <s v="Prestaciones económicas: Tiempo de otorgamiento de subsidios"/>
    <s v="Ley"/>
    <s v="Directo en el Organismo Administrador"/>
    <s v="No"/>
    <s v="Trabajador dependiente protegido"/>
    <s v="Trabajador dependiente protegido"/>
    <s v="Región Metropolitana de Santiago"/>
    <s v="NO"/>
    <s v="lm en contraloría,pendiente de pago por tema presupuestario."/>
    <s v=""/>
    <s v="Finalizado con respuesta favorable"/>
    <s v="267963"/>
    <x v="0"/>
  </r>
  <r>
    <s v="323259"/>
    <s v="Reclamos"/>
    <s v=""/>
    <s v="Jenny Angelica Toledo Astudillo"/>
    <s v="29/06/2022 18:48:03"/>
    <x v="8"/>
    <s v="08/07/2022 15:52:14"/>
    <s v="Preparación y Entrega de Respuesta"/>
    <s v="0"/>
    <s v="8"/>
    <s v="Corridos"/>
    <s v="Jenny Angelica Toledo Astudilllo"/>
    <s v="Etapa 3 de 3"/>
    <s v="11/07/2022"/>
    <x v="1"/>
    <s v="08/07/2022"/>
    <s v="29/06/2022"/>
    <s v="19.735.293-0"/>
    <s v=""/>
    <s v="José Tomás brito palape"/>
    <s v="Hombre"/>
    <s v="Región de Tarapacá"/>
    <s v="Iquique"/>
    <s v="j.tomas.bri@gmail.com"/>
    <s v="986058008"/>
    <s v="19.735.293-0"/>
    <s v=""/>
    <s v="José Tomás brito palape"/>
    <s v="Canal web"/>
    <s v="Agendaron un Cita de estudio de mi caso el cual me solicito entrega de las fichas clinica con los informes del accidente y sus resultados el cual el caso me afecto mucho psicológicamente y tener que revivir todo eso buscando mis esa información genero uña re victimización el cual al recolectar toda la información e intentar enviarla no se encontraba la trabajadora social dando la indicación de los funcionarios de recepcionar los documentos siendo estos de carácter confidencial, posterior a esto me comunico con asistencia social y profesional a cargo de realizar la revisión del caso el cual nuevamente agendamos una cita para el retiro, no lográndose concretar, siento que se han pasado a llevar mi derecho a salud mental al jugar de esta manera con eventos trauma yes de lo sucedido con mi accidente laboral. Isl de iquique"/>
    <s v="Correo Electrónico"/>
    <s v="j.tomas.bri@gmail.com"/>
    <s v=""/>
    <s v="986058008"/>
    <s v="CHILE"/>
    <s v="Entre 25 y 34"/>
    <s v="Superior técnica incompleta"/>
    <s v="Otros"/>
    <s v="Ley"/>
    <s v="Directo en el Organismo Administrador"/>
    <s v="No"/>
    <s v="Trabajador dependiente protegido"/>
    <s v="Trabajador dependiente protegido"/>
    <s v="Región de Tarapacá"/>
    <s v="NO"/>
    <s v="SE CARGO EL REGISTRO DE RESPALDO DE LAS GESTIONES REALIZADAS PRO EL CASO."/>
    <s v="Estimado_x000a_Sr. José Tomás Brito Palape_x000a_Presente_x000a_Junto con saludar, a través del presente se da respuesta a su reclamo N° 323259 ingresado mediante nuestro_x000a_formulario OIRS, referido a la coordinación de la entrega de la ficha clínica de su accidente de trabajo._x000a_Este Instituto ha revisado su requerimiento, siendo posible informar a Ud. mediante el presente lo siguiente:_x000a_1. Se informa a usted que hemos revisado los antecedentes del caso, observando que el día 10.06.22 Ud._x000a_envía un correo a la Trabajadora Social Srta. Karla Bustos indicando que cuenta con la copia de su ficha clínica y si_x000a_puede entregarlo de manera presencial y físico en la sucursal de ISL, a lo cual, la profesional le responde el mismo_x000a_día confirmando que sí los puede entregar en formato físico señalándole hacerlo en un sobre cerrado a nombre de_x000a_la Coordinadora de Salud Srta. Javiera Veas._x000a_2. El día 14.06.22 usted acude a nuestra sucursal de ISL, región de Tarapacá, donde es atendido por nuestros_x000a_ejecutivos de atención. En esta oportunidad, usted consulta por la trabajadora social Karla Bustos, a lo que_x000a_nuestros ejecutivos le informan que la funcionaria solo se encuentra en la sucursal cuando tiene cita programada_x000a_con algún paciente, adicionalmente, se le consulta a usted si desea dejar algún documento, a lo que usted se niega_x000a_aludiendo a que contiene información sensible y se retira de la sucursal._x000a_3. Cabe destacar, que usted no mencionó la coordinación previa que había acordado con la Trabajadora Social_x000a_Karla Bustos, ni tampoco señaló dejar los documentos a nombre de nuestra Coordinadora de Salud Javiera Veas,_x000a_tal como se lo había indicado nuestra Trabajadora Social Karla Bustos. Adicionalmente, es de nuestra obligación_x000a_indicarle y reforzar que nuestros funcionarios se ajustan a la normativa y protocolos de protección de datos_x000a_vigente, por lo que, ellos se encuentran totalmente capacitados para recepcionar documentación confidencial y_x000a_derivarla al área correspondiente, tal como lo señala la funcionaria al solicitarle que deje sus documentos en un_x000a_sobre cerrado, a nombre de la coordinadora de salud._x000a_4. Posterior a ello, la Trabajadora Social le envía un correo otorgándole la alternativa de ir a recoger los_x000a_documentos a su lugar de trabajo pidiendo que sea usted la persona que entregue los antecedentes y no un_x000a_tercero al contener datos sensibles, al no realizarse esta gestión ya que no se logró confirmar la unidad exacta_x000a_para ir a retirar los documento en su trabajo, la coordinadora de salud le propone que pueda asistir nuevamente a_x000a_la oficina donde se le iba a atender personalmente para el día 15-06-2022 de 10:30 a 13:30 hrs. o el viernes_x000a_17.06.22 de 12:00 a 13:30 hrs. y que en caso que no pudiera asistir se podía coordinar otra fecha para la próxima_x000a_semana._x000a_Finalmente, nos informa vía correo electrónico el día 01.07.22 su molestia por el caso. "/>
    <s v="Finalizado con respuesta favorable"/>
    <s v="323259"/>
    <x v="0"/>
  </r>
  <r>
    <s v="267973"/>
    <s v="Reclamos"/>
    <s v=""/>
    <s v="Enrique Carrasco B"/>
    <s v="04/01/2022 20:06:04"/>
    <x v="9"/>
    <s v="07/01/2022 14:59:10"/>
    <s v="Preparación y Entrega de Respuesta"/>
    <s v="0"/>
    <s v="2"/>
    <s v="Corridos"/>
    <s v="Rodrigo Perez Flores"/>
    <s v="Etapa 3 de 3"/>
    <s v="16/01/2022"/>
    <x v="10"/>
    <s v="07/01/2022"/>
    <s v="04/01/2022"/>
    <s v="17.521.578-6"/>
    <s v=""/>
    <s v="Nicolas Castro"/>
    <s v="Hombre"/>
    <s v="Región Metropolitana de Santiago"/>
    <s v="Santiago"/>
    <s v="nicolascastroosorio1991@gmail.com"/>
    <s v="937688326"/>
    <s v="17.521.578-6"/>
    <s v=""/>
    <s v="Nicolas Castro"/>
    <s v="Canal web"/>
    <s v="Reclamo por no pago de licencias"/>
    <s v="Correo Electrónico"/>
    <s v="nicolascastroosorio1991@gmail.com"/>
    <s v=""/>
    <s v="937688326"/>
    <s v="CHILE"/>
    <s v="Entre 25 y 34"/>
    <s v="Media incompleta"/>
    <s v="Prestaciones económicas: Tiempo de otorgamiento de subsidios"/>
    <s v="Ley"/>
    <s v="Directo en el Organismo Administrador"/>
    <s v="No"/>
    <s v="Trabajador dependiente protegido"/>
    <s v="Trabajador dependiente protegido"/>
    <s v="Región Metropolitana de Santiago"/>
    <s v="NO"/>
    <s v="2 lm calculadas, 3 esperando pronunciamiento, última ya tamitada en precontraloria_x000a_"/>
    <s v=""/>
    <s v="Finalizado con respuesta favorable"/>
    <s v="267973"/>
    <x v="0"/>
  </r>
  <r>
    <s v="290501"/>
    <s v="Reclamos"/>
    <s v=""/>
    <s v="Enrique Carrasco B"/>
    <s v="11/04/2022 22:05:26"/>
    <x v="3"/>
    <s v="09/05/2022 13:11:03"/>
    <s v="Preparación y Entrega de Respuesta"/>
    <s v="0"/>
    <s v="27"/>
    <s v="Corridos"/>
    <s v="Jose Luis Rojas Peralta"/>
    <s v="Etapa 3 de 3"/>
    <s v="23/04/2022"/>
    <x v="6"/>
    <s v="09/05/2022"/>
    <s v="11/04/2022"/>
    <s v="19.846.780-4"/>
    <s v=""/>
    <s v="Matias orellana castillo"/>
    <s v="Hombre"/>
    <s v="Región Metropolitana de Santiago"/>
    <s v="San Bernardo"/>
    <s v="eli.karen1975@gmail.com"/>
    <s v="986861150"/>
    <s v="19.846.780-4"/>
    <s v=""/>
    <s v="Matias orellana castillo"/>
    <s v="Canal web"/>
    <s v="Tengo 3 licencias en tramite ,como pueden ser tan inconscientes que alguien que aparte de estar enfermo no tenga para sobrevivir porque nadie puede estar 3 meses sin sueldo."/>
    <s v="Via Teléfonica"/>
    <s v="eli.karen1975@gmail.com"/>
    <s v=""/>
    <s v="986861150"/>
    <s v="CHILE"/>
    <s v="Entre 18 y 24 años"/>
    <s v="Medi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eli.karen1975@gmail.com"/>
    <s v=""/>
    <s v="Finalizado con respuesta favorable"/>
    <s v="290501"/>
    <x v="0"/>
  </r>
  <r>
    <s v="267974"/>
    <s v="Reclamos"/>
    <s v=""/>
    <s v="Andres Eladio Zuñiga Lopez"/>
    <s v="04/01/2022 20:39:59"/>
    <x v="9"/>
    <s v="06/01/2022 09:48:05"/>
    <s v="Preparación y Entrega de Respuesta"/>
    <s v="0"/>
    <s v="1"/>
    <s v="Corridos"/>
    <s v="Daniela Alejandra Moran Valenzuela"/>
    <s v="Etapa 3 de 3"/>
    <s v="16/01/2022"/>
    <x v="10"/>
    <s v="06/01/2022"/>
    <s v="04/01/2022"/>
    <s v="16.528.395-3"/>
    <s v=""/>
    <s v="Josefa Utman"/>
    <s v="Mujer"/>
    <s v="Región del Libertador Gral. Bernardo O'Higgins"/>
    <s v="San Fernando"/>
    <s v="josefa.utman@gmail.com"/>
    <s v="972257157"/>
    <s v="16.528.395-3"/>
    <s v=""/>
    <s v="Josefa Utman"/>
    <s v="Canal web"/>
    <s v="Mi nombre es Josefa Utman (Rut 16.528.395-3), licenciada en ciencias jurídicas. El día 29 de enero sufrí un accidente laboral motivo por el cual me fracture la tibia en dos partes y el peroné. El mismo día en clínica integral el Traumatologo (Dr. Cifuentes) me señaló que debían operarme dentro del plazo máximo de 8 días(esto es el 06.01). Me dieron la Interconsulta  para el día lunes (03.01) con otro traumatologo, el doctor Cristian Voss también me señaló que la operación debía ser lo antes posible, a más tardar el día jueves (06.01), tanto es así que pidió que la coordinadora lo llamara en forma inmediata, dada la gravedad de mis fracturas._x000a_Quisiera manifestar mi preocupación y asimismo interponer el reclamo respectivo, toda vez que doña Lorena, quien está a cargo del ISL en la Clínica Integral, quien cabe señalar ha sido muy amable y clara con la información proporcionada, nos señaló el día de ayer y así también el día de hoy a las 19.37 horas que la orden de atención aún no llega, razón por la cual no me pueden tomar los exámenes de sangre, pcr y consecuentemente operarme. _x000a__x000a_En definitiva, lo expuesto por los médicos como también mi sufrimiento no es relevante, ya que lo importante en esto es “la orden de atención”. _x000a__x000a_Solicito se derive mi reclamo a quien corresponda y que la frase “usted se accidentó en una mala fecha” no sea la excusa perfecta, toda vez que mi dolor no ha cesado desde el 29 de diciembre de 2021."/>
    <s v="Correo Electrónico"/>
    <s v="josefa.utman@gmail.com"/>
    <s v=""/>
    <s v="972257157"/>
    <s v="CHILE"/>
    <s v="Entre 35 y 44"/>
    <s v="Universitaria completa"/>
    <s v="Prestaciones médicas: Atención hospitalaria"/>
    <s v="Ley"/>
    <s v="Directo en el Organismo Administrador"/>
    <s v="No"/>
    <s v="Trabajador dependiente protegido"/>
    <s v="Trabajador dependiente protegido"/>
    <s v="Región del Libertador Gral. Bernardo O'Higgins"/>
    <s v="NO"/>
    <s v="ID DE RECLAMO: 267974_x000a_FECHA RESPUESTA: 06-01-2022_x000a__x000a_Estimada Josefa Utman Quinteros _x000a_Presente_x000a_ Junto con saludar, a través del presente se da respuesta a su reclamo N° 267974 ingresado mediante nuestro formulario OIRS, referido a la autorización de cirugía._x000a_Este Instituto ha revisado su requerimiento, siendo posible informar mediante el presente lo siguiente: El día lunes 03 de enero del presenta año la Clínica Integral, nos informa de su caso, y de forma inmediata de recopilan los antecedentes para poder ingresar su caso en nuestros sistemas y así también se gestiona la autorización de su cirugía por el accidente laboral que usted lamentablemente sufrió._x000a_Visto lo anterior, indicamos a usted que su cirugía está autorizada por el área médica del Instituto de Seguridad Laboral, por lo tanto, la Clínica Integral se coordinará con usted para ver la fecha y hora de su intervención.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_x000a_JOSE GRANADA MENESES_x000a_DIRECCIÓN REGIONAL DE O´HIGGINS_x000a_INSTITUTO DE SEGURIDAD LABORAL_x000a__x000a_DMV_x000a_"/>
    <s v="osefa.utman@gmail.com"/>
    <s v="Finalizado con respuesta favorable"/>
    <s v="267974"/>
    <x v="0"/>
  </r>
  <r>
    <s v="288455"/>
    <s v="Reclamos"/>
    <s v=""/>
    <s v="Enrique Carrasco B"/>
    <s v="21/01/2022 13:30:16"/>
    <x v="9"/>
    <s v="27/01/2022 17:07:30"/>
    <s v="Preparación y Entrega de Respuesta"/>
    <s v="0"/>
    <s v="6"/>
    <s v="Corridos"/>
    <s v="Laura Gabriela Rojas Cerda"/>
    <s v="Etapa 3 de 3"/>
    <s v="02/02/2022"/>
    <x v="10"/>
    <s v="27/01/2022"/>
    <s v="21/01/2022"/>
    <s v=""/>
    <s v="137255200"/>
    <s v="Claudia Díaz Arias"/>
    <s v="Mujer"/>
    <s v="Región Metropolitana de Santiago"/>
    <s v="Santiago"/>
    <s v="cdiaz@fonasa.cl"/>
    <s v="95474550"/>
    <s v=""/>
    <s v="137255200"/>
    <s v="Claudia Díaz Arias"/>
    <s v="Canal correo físico/postal"/>
    <s v="problemas de atención prestador en convenio"/>
    <s v="Correo Electrónico"/>
    <s v="cdiaz@fonasa.cl"/>
    <s v=""/>
    <s v="95474550"/>
    <s v="CHILE"/>
    <s v="Entre 35 y 44"/>
    <s v="Universitaria completa"/>
    <s v="Prestaciones médicas: Tiempos de espera"/>
    <s v="Ley"/>
    <s v="Directo en el Organismo Administrador"/>
    <s v="No"/>
    <s v="Trabajador dependiente protegido"/>
    <s v="Trabajador dependiente protegido"/>
    <s v="Región de Valparaíso"/>
    <s v="NO"/>
    <s v="Se responde con antecedentes recabados por Salud Laboral"/>
    <s v="ID DE RECLAMO: 288455_x000a_FECHA RESPUESTA: 28-01-2022_x000a_Estimada_x000a_Sra. Claudia Díaz Arias_x000a_Presente_x000a_ Junto con saludar, a través del presente se da respuesta a su reclamo N° 288455 ingresado mediante nuestro formulario OIRS, referido a demora excesiva en la atención de dos funcionarios de FONASA en Clínica Red Salud Valparaíso y la no entrega de resultados test PCR tomados en el mismo recinto._x000a_Este Instituto ha revisado su requerimiento, siendo posible informar mediante el presente lo siguiente: dado el colapso de todas las instituciones de salud ante la demanda de test PCR se intentó que ambos funcionarios se tomaran este en ACHS Valparaíso, pero este recinto contaba con un tiempo de espera excesiva, por lo que se gestionó y derivó a Clínica Red Salud Valparaíso, que igualmente se encontrada con demoras en la atención, pero todo entendible dentro de la contingencia actual en la que nos encontramos. En dicho recinto la toma de test PCR es por orden de llegada y se realiza una evaluación médica parcial según la sintomatología asociada, esto debido al alto volumen de pacientes._x000a__x000a_Visto lo anterior, informamos respecto al resultado del PCR, que de acuerdo a los protocolos de SEREMI de Salud los casos negativos no son informados, indicaciones a las cuales se ajusta Clínica Red Salud Valparaíso, no obstante, a cada paciente que se toma el test se le entrega un numero de seguimiento para ver el resultado a través de la página de la Clínica.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SAMUEL CHÁVEZ MUÑOZ_x000a_DIRECCIÓN REGIONAL DE (INDICAR REGIÓN)_x000a_INSTITUTO DE SEGURIDAD LABORAL_x000a__x000a_LRC _x000a_"/>
    <s v="Finalizado con respuesta favorable"/>
    <s v="288455"/>
    <x v="0"/>
  </r>
  <r>
    <s v="267969"/>
    <s v="Reclamos"/>
    <s v=""/>
    <s v="Enrique Carrasco B"/>
    <s v="04/01/2022 16:28:52"/>
    <x v="9"/>
    <s v="11/01/2022 13:10:50"/>
    <s v="Preparación y Entrega de Respuesta"/>
    <s v="0"/>
    <s v="6"/>
    <s v="Corridos"/>
    <s v="Rodrigo Perez Flores"/>
    <s v="Etapa 3 de 3"/>
    <s v="16/01/2022"/>
    <x v="10"/>
    <s v="11/01/2022"/>
    <s v="04/01/2022"/>
    <s v="9.498.066-6"/>
    <s v=""/>
    <s v="Juan Díaz"/>
    <s v="Hombre"/>
    <s v="Región Metropolitana de Santiago"/>
    <s v="Puente Alto"/>
    <s v="jnelsondiazv@gmail.com"/>
    <s v="976272077"/>
    <s v=""/>
    <s v="94980666"/>
    <s v="Juan diaz"/>
    <s v="Canal web"/>
    <s v="Vino una periodista de un canal para agendar una entrevista en contra del ISL por demoras de los pagos de licencia yo firme un documento para la entrevista que será próximamente.. me indico que tiene más personas con el mismo problema, y que ellos ayudarán para que este gobierno que se gastó el dinero. No tiene para pagar las licencias.. ya estamos aburridos con sus mentiras .. y tomaduras de pelo del famoso  ISL QUE NO es tal es solo un organismo con fines de lucro.."/>
    <s v="Via Teléfonica"/>
    <s v="jnelsondiazv@gmail.com"/>
    <s v=""/>
    <s v="976272077"/>
    <s v=""/>
    <s v=""/>
    <s v=""/>
    <s v="Prestaciones económicas: Tiempo de otorgamiento de subsidios"/>
    <s v="Ley"/>
    <s v="Directo en el Organismo Administrador"/>
    <s v="No"/>
    <s v="Trabajador dependiente protegido"/>
    <s v="Trabajador dependiente protegido"/>
    <s v="Región Metropolitana de Santiago"/>
    <s v="NO"/>
    <s v="caso relacionado con 267934_x000a_Se da fecha de pago"/>
    <s v=""/>
    <s v="Finalizado con respuesta favorable"/>
    <s v="267969"/>
    <x v="0"/>
  </r>
  <r>
    <s v="288451"/>
    <s v="Reclamos"/>
    <s v=""/>
    <s v="Enrique Carrasco B"/>
    <s v="21/01/2022 11:50:31"/>
    <x v="9"/>
    <s v="27/01/2022 12:09:07"/>
    <s v="Preparación y Entrega de Respuesta"/>
    <s v="0"/>
    <s v="6"/>
    <s v="Corridos"/>
    <s v="Rodrigo Perez Flores"/>
    <s v="Etapa 3 de 3"/>
    <s v="02/02/2022"/>
    <x v="10"/>
    <s v="27/01/2022"/>
    <s v="21/01/2022"/>
    <s v="18.953.568-6"/>
    <s v=""/>
    <s v="Bárbara Arriagada"/>
    <s v="Mujer"/>
    <s v="Región Metropolitana de Santiago"/>
    <s v="Puente Alto"/>
    <s v="arriagada.cbarbara@gmail.com"/>
    <s v="931791792"/>
    <s v="18.953.568-6"/>
    <s v=""/>
    <s v="Bárbara Arriagada"/>
    <s v="Canal web"/>
    <s v="Me están pagando Licencias con un monto inferior a mi sueldo, mi sueldo es de $800.000 mensuales._x000a_Mi accidente es de una amputación de miembro y se está llevando a cabo la demanda."/>
    <s v="Correo Electrónico"/>
    <s v="arriagada.cbarbara@gmail.com"/>
    <s v=""/>
    <s v="931791792"/>
    <s v="CHILE"/>
    <s v="Entre 25 y 34"/>
    <s v="Media completa"/>
    <s v="Prestaciones económicas: Cálculo de subsidios"/>
    <s v="Ley"/>
    <s v="Directo en el Organismo Administrador"/>
    <s v="No"/>
    <s v="Trabajador dependiente protegido"/>
    <s v="Trabajador dependiente protegido"/>
    <s v="Región Metropolitana de Santiago"/>
    <s v="NO"/>
    <s v="se solicitan antecedentes de calculo (liquidaciones, contrato, certificado afp)_x000a_se solicita reducción de lm ya que la de continuación se superpone 1 díaanterior "/>
    <s v=""/>
    <s v="Finalizado con respuesta favorable"/>
    <s v="288451"/>
    <x v="0"/>
  </r>
  <r>
    <s v="290508"/>
    <s v="Reclamos"/>
    <s v=""/>
    <s v="Enrique Carrasco B"/>
    <s v="12/04/2022 09:45:30"/>
    <x v="3"/>
    <s v="20/04/2022 15:09:50"/>
    <s v="Preparación y Entrega de Respuesta"/>
    <s v="0"/>
    <s v="8"/>
    <s v="Corridos"/>
    <s v="Jose Luis Rojas Peralta"/>
    <s v="Etapa 3 de 3"/>
    <s v="24/04/2022"/>
    <x v="3"/>
    <s v="20/04/2022"/>
    <s v="12/04/2022"/>
    <s v="10.612.396-9"/>
    <s v=""/>
    <s v="Cristian Hoffmann Ocaranza"/>
    <s v="Hombre"/>
    <s v="Región Metropolitana de Santiago"/>
    <s v="La Florida"/>
    <s v="csepulveda@lebox.com"/>
    <s v="977979160"/>
    <s v="10.612.396-9"/>
    <s v=""/>
    <s v="Cristian Hoffmann Ocaranza"/>
    <s v="Canal web"/>
    <s v="Estimados, escribo nuevamente ya que la respuesta del reclamo ID 290391, no es correcta, debido a que efectivamente se realizo una devolución pero es por otros periodos a los indicados la ultima vez, se nos indico que por realizar afiliación administrativa se me devolverían todos los montos pagados a la fecha, lo cual aun no se realiza. Por favor revisar bien este tema, ya que llevo varios meses tratando de solucionar.  Les respondí el reclamo con el correo donde me indican que se devolverán todos los periodos. Ticket 69661, por favor si no se entiende mi reclamo, comunicarse al número indicado."/>
    <s v="Correo Electrónico"/>
    <s v="csepulveda@lebox.com"/>
    <s v=""/>
    <s v="977979160"/>
    <s v="CHILE"/>
    <s v="Entre 45 y 54"/>
    <s v="Universitaria completa"/>
    <s v="Recaudación de cotizaciones"/>
    <s v="Ley"/>
    <s v="Directo en el Organismo Administrador"/>
    <s v="No"/>
    <s v="Trabajador independiente protegido"/>
    <s v="Trabajador independiente protegido"/>
    <s v="Región Metropolitana de Santiago"/>
    <s v="NO"/>
    <s v="Respuesta enviada por CRM csepulveda@lebox.com"/>
    <s v=""/>
    <s v="Finalizado con respuesta favorable"/>
    <s v="290508"/>
    <x v="0"/>
  </r>
  <r>
    <s v="288462"/>
    <s v="Reclamos"/>
    <s v=""/>
    <s v="Roberto Quintana Burgos"/>
    <s v="21/01/2022 21:55:02"/>
    <x v="9"/>
    <s v="16/02/2022 15:37:00"/>
    <s v="Preparación y Entrega de Respuesta"/>
    <s v="0"/>
    <s v="25"/>
    <s v="Corridos"/>
    <s v="Cesar Alfonso Palma Torres"/>
    <s v="Etapa 3 de 3"/>
    <s v="02/02/2022"/>
    <x v="0"/>
    <s v="16/02/2022"/>
    <s v="21/01/2022"/>
    <s v=""/>
    <s v="171159938"/>
    <s v="CAMILA ARAVENA GONZALEZ"/>
    <s v="Mujer"/>
    <s v="Región de La Araucanía"/>
    <s v="Villarrica"/>
    <s v="camilaaravena2008@gmail.com"/>
    <s v="976376649"/>
    <s v=""/>
    <s v="171159938"/>
    <s v="CAMILA ARAVENA GONZALEZ"/>
    <s v="Canal web"/>
    <s v="Realice una denuncia por enfermedad profesional, comencé con atenciones médicas y psicológicas por el isl, en 22 días tuve la resolución de mi caso y fue rechazado,  se realizó una investigación a mi lugar de trabajo solo por correo electrónico, sin ninguna visita a mi puesto laboral, el dia de la notificación del fallo, tenía control con sicólogo tuve que pagar para la atención, no tuvieron consideración que había viajado 80 kms. para mi atencion, ya que el correo llegó cuando estaba esperando mi atención. Además a la hora de solicitar los certificados médicos, no fue un proceso claro, ya que el prestador de la atencion decia que era el ISL el que debía solicitar los informes, e ISL decía que era el prestador del servicio el que debía entregarlos, estuve casi 2 meses pidiendo el certificado y solo logré conseguirme el de la doctora, lo que me significó muchos viajes y un costo económico extra. Es un proceso engorroso, sin claridad, no tienen consideración por el proceso de estrés por el cual uno está pasando, cortan las atenciones sin aviso, en donde te indican medicamentos psicotrópicos que necesitan un seguimiento, deberían al menos poder finalizar el último control y notificar el término de la atención. Uno es evaluado y tratado como enfermedad profesional y me parece inadecuado que un médico del trabajo, que nunca te vio y solo lee documentos dé un veredicto final, cuando en mis registros de atención dice claramente que tengo síntomas de origen laboral y en donde esta claro que creen mas en  la informacion entregada por el empleador, que ademas miente en sus informes. Agregar también que existe otra colega que está en la misma condición y comparamos los informes de comité de calificación y en el punto de principales hallazgos están escritos los mismos fundamentos, solo diferenciados por una frase, me parece que solo copian y pegan la información, cuando esta atención se supone que esta es una investigación individualizada. Tambien solicite mi informe de evaluacion del puesto de trabajo, la informacion que dieron mis testigos y la que entrego mi empleador no se veia ya que estaba tachado en negro, le consulte a una de mis testigos si la habian contactado para solicitarle autorizacion para poder visualizarlo en el informe pero esta me comenta que no y a mi otra testigo le llego una carta solicitando autorizacion, pero esa carta se la entregaron el mismo dia que me llego el informe a mi, osea queda claro que no se dieron el tiempo de esperar alguna respuesta por parte de ellas y se negaron a entregarme la informacion que solicite, con esto queda la duda si le habran consultado a los testigos de mi empleador si autorizaban la visualizacion de lo que dijeron. A mi parecer entregan un servicio poco claro e incoherente, y solo sirve si eres aceptado como enfermedad profesional ya que de lo contrario es dificultuoso conseguir los certificados que son muy importantes a la hora de realizar la apelacion"/>
    <s v="Correo Electrónico"/>
    <s v="camilaaravena2008@gmail.com"/>
    <s v=""/>
    <s v="976376649"/>
    <s v="CHILE"/>
    <s v="Entre 25 y 34"/>
    <s v="Superior técnica completa"/>
    <s v="Calificación de accidentes y enfermedades profesionales"/>
    <s v="Ley"/>
    <s v="Directo en el Organismo Administrador"/>
    <s v="No"/>
    <s v="Trabajador dependiente protegido"/>
    <s v="Trabajador dependiente protegido"/>
    <s v="Región de La Araucanía"/>
    <s v="NO"/>
    <s v="Reclamo con respuesta vía mail el 16-02-2022"/>
    <s v=""/>
    <s v="Finalizado con respuesta favorable"/>
    <s v="288462"/>
    <x v="0"/>
  </r>
  <r>
    <s v="323278"/>
    <s v="Reclamos"/>
    <s v=""/>
    <s v="Pablo Rojas Ravest"/>
    <s v="30/06/2022 11:34:20"/>
    <x v="8"/>
    <s v="05/07/2022 13:13:25"/>
    <s v="Preparación y Entrega de Respuesta"/>
    <s v="0"/>
    <s v="5"/>
    <s v="Corridos"/>
    <s v="Enrique Alejandro Varas Campillay"/>
    <s v="Etapa 3 de 3"/>
    <s v="12/07/2022"/>
    <x v="1"/>
    <s v="05/07/2022"/>
    <s v="30/06/2022"/>
    <s v="12.775.590-6"/>
    <s v=""/>
    <s v="Marjorie Catrilaf Barraza"/>
    <s v="Mujer"/>
    <s v="Región de Atacama"/>
    <s v="Copiapó"/>
    <s v="catrilafbarraza@gmail.com"/>
    <s v="945654327"/>
    <s v="12.775.590-6"/>
    <s v=""/>
    <s v="Marjorie Catrilaf Barraza"/>
    <s v="Canal web"/>
    <s v="Estimado ISL_x000a_Estando con teletrabajo el año 2021, tuve un accidente calificado como laboral. Concurrí a la urgencia del hospital de la región y fui mal evaluada, lo que hizo dirigirme a Santiago. Estuve con especialistas de la HCUCH, donde tuve que ser operada el día 26 de agosto del 2021 de mi mano izquierda, asumí todos los gastos que fueron alrededor de 2.500.000. Una vez terminado mi reposo me comuniqué con el ISL, con el fin de solicitar info sobre reembolso de mis gastos, y me comunican que debo presentar toda la documentación en físico y es así que la 1era semana de  noviembre del 2021 presenté todos los documentos en original al ISL de Copiapó y desde esa fecha es que insisto en mi reembolso. Mi caso está con una 2da enfermera, donde tuve que repetir todos los datos e información anterior dada. Al cabo de un tiempo me comenta la enfermera vía correo que el HCUCH, ya esta al tanto de mi problema y que tendré que esperar la respuesta de ellos, puesto que según la enfermera es el hospital quien les debe esos dineros a ustedes y una vez hecho esto, ellos me pagaran a mi. Estuve la 1era semana de junio de este año en Santiago y me dirigí al Hospital clínico, departamento de cobranza y les comento la situación que me indica la enfermera del ISL, ella me informa que no ha llegado ninguna información de este caso a ellos y que es improbable que el hospital haga ese reembolso al ISL , ya que mi cuenta esta saldada. Al llegar a Copiapó voy personalmente y en recepción comento la respuesta recibida por el hospital, la recepcionista me comenta que le informará a la enfermera de mi caso ya que se encuentra con licencia. Luego de una semana vuelvo a escribirle al correo de la enfermera  comentándole la información recibida por el hospital y ella me insiste que es la vía por la cual ellos se rigen y que debo seguir a la espera. Esto me ha traído complicaciones de estrés y  he tenido que incurrir en gastos para tratar de agilizar mi gestión. Dado que el ISL, Copiapó me dijo que todos mis gastos serán reembolsados, es que yo pedí un préstamo para pagar mis consultas médicas, exámenes, radiografías, operación, estadía y locomoción, siendo estos dos últimos ítems no reembolsables ya que no tengo comprobantes, pero si todos los aspectos médicos que se encuentran debidamente respaldados por boletas. _x000a_Es por esto esto que recurro a ustedes, con el fin de solicitar ayuda en mi caso dado el tiempo incurrido y los gatos que aparte de mi accidente he tenido que seguir costeando._x000a_Por su tiempo, muchas gracias."/>
    <s v="Correo Electrónico"/>
    <s v="catrilafbarraza@gmail.com"/>
    <s v=""/>
    <s v="945654327"/>
    <s v="CHILE"/>
    <s v="Entre 45 y 54"/>
    <s v="Postgrado"/>
    <s v="Prestaciones médicas: Facturación y cobro"/>
    <s v="Ley"/>
    <s v="Directo en el Organismo Administrador"/>
    <s v="No"/>
    <s v="Trabajador dependiente protegido"/>
    <s v="Trabajador dependiente protegido"/>
    <s v="Región de Atacama"/>
    <s v="NO"/>
    <s v="CORREO"/>
    <s v="Estimada_x000a_Marjorie Catrilaf Barraza_x000a_Presente_x000a_Junto con saludar, a través del presente se da respuesta a su reclamo N° 323278 ingresado mediante nuestro formulario_x000a_OIRS, REEMBOLSOS GASTOS MÉDICOS._x000a_Este Instituto ha revisado su requerimiento, siendo posible informar mediante el presente lo siguiente:_x000a_De acuerdo a lo conversado telefónicamente con usted, podemos informar que caso fue recalificado laboral pues_x000a_inicialmente fue considerado común._x000a_Actualmente su solicitud de reembolso en prestador médico en convenio, se encuentra en revisión a nivel central para_x000a_que sean canceladas las atenciones recibidas directamente a paciente._x000a_Expresamos a usted nuestras disculpas por la situación experimentada, y solicitamos su comprensión frente a las_x000a_eventuales molestias que esto pudo haberle provocado. Como institución, seguiremos trabajando en nuestros procesos_x000a_internos, con la finalidad de dar respuesta a sus requerimientos en el menor plazo posible, brindando atención de_x000a_excelencia._x000a_Esperando haber dado respuesta a su reclamo, le invitamos a que frente a cualquier necesidad o inquietud, visite_x000a_nuestra página web www.isl.gob.cl, seleccionando la opción Informaciones y Reclamos -OIRS- donde nos encontramos a_x000a_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EVC_x000a_OIRS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_x000a_"/>
    <s v="Finalizado con respuesta favorable"/>
    <s v="323278"/>
    <x v="0"/>
  </r>
  <r>
    <s v="327369"/>
    <s v="Reclamos"/>
    <s v=""/>
    <s v="Minerva Castañeda M"/>
    <s v="08/09/2022 10:22:56"/>
    <x v="5"/>
    <s v="20/10/2022 16:07:33"/>
    <s v="Preparación y Entrega de Respuesta"/>
    <s v="0"/>
    <s v="42"/>
    <s v="Corridos"/>
    <s v="Cristian Chavez Liempi"/>
    <s v="Etapa 3 de 3"/>
    <s v="20/09/2022"/>
    <x v="8"/>
    <s v="20/10/2022"/>
    <s v="08/09/2022"/>
    <s v="12.684.093-4"/>
    <s v=""/>
    <s v="manuel ricardo aguilera henriquez"/>
    <s v="Hombre"/>
    <s v="Región de La Araucanía"/>
    <s v="Temuco"/>
    <s v="manuelricardoaguilera@gmail.com"/>
    <s v="949556841"/>
    <s v="12.684.093-4"/>
    <s v=""/>
    <s v="manuel ricardo aguilera henriquez"/>
    <s v="Canal web"/>
    <s v="EL DÍA DE AYER 07-09-2022, VOY A MI ATENCIÓN PSICOLÓGICA ME ATENDIERON PERO CUANDO SALÍ A SOLICITAR LA HORA SIGUIENTE ME DICEN QUE ESTÁN CESADAS MIS HORAS POR EL ISL Y DEBÍA PAGAR LAS ATENCIONES, PORQUE MI EMPLEADOR NO HABÍA ENVIADO LOS ANTECEDENTES POR LO TANTO HABÍA SIDO CALIFICADO COMO ACCIDENTE COMÚN. LOS ANTECEDENTES QUE ME SOLICITARON ERAN CORRESPONDIENTES A UN ACCIDENTE DE TRAYECTO, UN CROQUIS, REGISTRO DE ASISTENCIA, PARTE POLICIAL Y TESTIGOS._x000a_DESDE ISL ME DIJERON QUE ESOS DOCUMENTOS LOS DEBÍA ENVIAR MÁXIMO 5 DÍAS DESDE EL ACCIDENTE MI EMPLEADOR, SIN EMBARGO ME DIRIJO A PREVENCIÓN DE RIESGOS DEL HOSPITAL DONDE TRABAJO Y ME INDICAN QUE ESOS ANTECEDENTES POR NORMATIVA SUSESO YO LOS DEBO ENTREGAR PERO QUE ISL ME DEBE ENVIAR UN CORREO ELECTRÓNICO INDICANDO ESTA INFORMACIÓN, CORREO QUE NUNCA FUE ENVIADO. ESTA SITUACIÓN FUE CORROBORADA POR SEÑORITA QUE ATIENDE PÚBLICO DE ISL Y ME DICE QUE SE COMETIÓ UN ERROR YA QUE ESOS CORREOS LOS ENVÍA ISL DE SANTIAGO Y EFECTIVAMENTE NO HABÍA SIDO ENVIADO._x000a_ME PARECE UNA IRRESPONSABILIDAD MUY GRANDE, PRIMERO QUE NO ENVÍEN LA INFORMACIÓN CORRESPONDIENTE A LOS TRABAJADORES Y SEGUNDO QUE NO TENGAN UNA INFORMACIÓN CLARA RESPECTO A QUIEN LE CORRESPONDE EL ENVÍO DE CADA DOCUMENTACIÓN._x000a_a LA VEZ, PASÉ UN MUY MAL RATO DEBIDO A QUE ME ESTABAN COBRANDO LA ATENCIÓN MÉDICA RECIBIDA Y ME CORTARON LAS PRESTACIONES ESTANDO CON MEDICAMENTOS ANTIDEPRESIVOS Y ANSIOLÍTICOS LOS CUALES NO PUEDO DEJAR DE UN DÍA PARA EL OTRO._x000a_SOLICITO QUE VEN MI SITUACIÓN A LA BREVEDAD PORQUE ESTO NO PUEDE SEGUIR PASANDO, CUANDO EXISTEN ERRORES INJUSTIFICABLES DE PARTE DE ISL."/>
    <s v="Correo Electrónico"/>
    <s v="manuelricardoaguilera@gmail.com"/>
    <s v=""/>
    <s v="949556841"/>
    <s v="CHILE"/>
    <s v="Entre 45 y 54"/>
    <s v="Superior técnica completa"/>
    <s v="Prestaciones médicas: Atención ambulatoria"/>
    <s v="Ley"/>
    <s v="Directo en el Organismo Administrador"/>
    <s v="Si"/>
    <s v="Trabajador dependiente protegido"/>
    <s v="Trabajador dependiente protegido"/>
    <s v="Región de La Araucanía"/>
    <s v="SI"/>
    <s v="con fecha 12/09/2022 se deriva reclamo para gestión_x000a_con fecha 21/09/2022 se envía propuesta de respuesta a Salud laboral para revisión, mismo dia se de VB_x000a_con fecha 22/09/2022 se envia respuesta a DR para VB° _x000a_con fecha 18/10/2022 se da VB°_x000a_Con fecha 20/10/2022 se envia respuesta a usuario vía correo electrónico _x000a_"/>
    <s v="Estimado_x000a_MANUEL RICARDO AGUILERA HENRIQUEZ_x000a_Presente_x000a_Junto con saludar, a través del presente se da respuesta a su reclamo N° 327369, ingresado mediante nuestro_x000a_formulario OIRS, referido a cese de atenciones._x000a_Este Instituto ha revisado su requerimiento, siendo posible informar mediante el presente lo siguiente:_x000a_Con fecha 24-08-2022 Accidente de trayecto calificado como de origen común, lo anterior, debido a que calificación_x000a_fue realizada con antecedentes parciales, sujeta a modificación si se adjunta documentación._x000a_Visto lo anterior, indicamos a usted que, ante esta situación, la normativa legal vigente, establece que se deben_x000a_cesar las atenciones médicas, por lo cual, este Instituto procedió de acuerdo a lo instruido en la legislación._x000a_Por otra parte, de acuerdo a los antecedentes vistos, usted se presentó en la Dirección Regional de este Instituto,_x000a_donde se dio revisión a su situación y se orientó en la materia, posteriormente se regularizaron antecedentes_x000a_requeridos, siendo recalificado con fecha 09-09-2022, como Accidente de Trayecto, reactivando sus prestaciones_x000a_médicas._x000a_Por lo anterior, su accidente es acogido por Ley N° 16.744, correspondiendo otorgar prestaciones asociadas hasta_x000a_su completa recuperación y/o rehabilita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27369"/>
    <x v="0"/>
  </r>
  <r>
    <s v="325323"/>
    <s v="Reclamos"/>
    <s v=""/>
    <s v="Marisol Villalobos M"/>
    <s v="04/08/2022 14:18:04"/>
    <x v="2"/>
    <s v="09/08/2022 16:36:44"/>
    <s v="Preparación y Entrega de Respuesta"/>
    <s v="0"/>
    <s v="5"/>
    <s v="Corridos"/>
    <s v="Marisol Del Carmen Villalobos Manquez"/>
    <s v="Etapa 3 de 3"/>
    <s v="16/08/2022"/>
    <x v="2"/>
    <s v="09/08/2022"/>
    <s v="04/08/2022"/>
    <s v="27.186.386-1"/>
    <s v=""/>
    <s v="Daniel Velasquez"/>
    <s v="Hombre"/>
    <s v="Región de Coquimbo"/>
    <s v="La Serena"/>
    <s v="daniel1380v@gmail.com"/>
    <s v="964313266"/>
    <s v="77.295.468-9"/>
    <s v=""/>
    <s v="Construcciones Velasquez Bencomo Daniel José"/>
    <s v="Canal web"/>
    <s v="Buenas tardes hace un mes me llegó un correo donde me indicaban de una devolución de 65000 pesos chilenos por concepto de seguro social de accidente del trabajo y enfermedades profesionales,la cual no se me a cancelado a mi cuenta asignada"/>
    <s v="Correo Electrónico"/>
    <s v="daniel1380v@gmail.com"/>
    <s v=""/>
    <s v="964313266"/>
    <s v="VENEZUELA"/>
    <s v="Entre 35 y 44"/>
    <s v="Media técnica completa"/>
    <s v="Recaudación de cotizaciones"/>
    <s v="Ley"/>
    <s v="Directo en el Organismo Administrador"/>
    <s v="No"/>
    <s v="Empresa adherente o afiliada"/>
    <s v="Empresa adherente o afiliada"/>
    <s v="Región de Coquimbo"/>
    <s v="NO"/>
    <s v="Se da respuesta"/>
    <s v=""/>
    <s v="Finalizado con respuesta favorable"/>
    <s v="325323"/>
    <x v="0"/>
  </r>
  <r>
    <s v="288470"/>
    <s v="Reclamos"/>
    <s v=""/>
    <s v="Enrique Carrasco B"/>
    <s v="24/01/2022 11:03:11"/>
    <x v="9"/>
    <s v="27/01/2022 12:57:35"/>
    <s v="Preparación y Entrega de Respuesta"/>
    <s v="0"/>
    <s v="3"/>
    <s v="Corridos"/>
    <s v="Enrique Carrasco Borgheresi"/>
    <s v="Etapa 3 de 3"/>
    <s v="05/02/2022"/>
    <x v="10"/>
    <s v="27/01/2022"/>
    <s v="24/01/2022"/>
    <s v="16.930.914-0"/>
    <s v=""/>
    <s v="Cristian Bustos"/>
    <s v="Hombre"/>
    <s v="Región del Biobío"/>
    <s v="Lebu"/>
    <s v="cbustosv.17@gmail.com"/>
    <s v="942866014"/>
    <s v="16.649.303-k"/>
    <s v=""/>
    <s v="Karen Yevenes"/>
    <s v="Canal Sucursal"/>
    <s v="Funcionaria perteneciente a nuestra Dirección de Servicio se le envía OPA por DIEP de Salud Mental con vigencia al 16/01/2022 a lo cual ella se presenta el mismo 16 y no es atendida por ACHS diciendo que se debe coordinar primero la atención siendo el caso que aún estaba vigente la atención. Finalmente a la funcionaria no la atendieron, perdió el viaje y el día en la ciudad de Concepción._x000a_No es primera vez que esto sucede, siempre hemos tenido el mismo problema sin resolver y sigue generando este tipo de problemas."/>
    <s v="Correo Electrónico"/>
    <s v="cbustosv.17@gmail.com"/>
    <s v=""/>
    <s v="942866014"/>
    <s v="CHILE"/>
    <s v="Entre 25 y 34"/>
    <s v="Universitaria completa"/>
    <s v="Prestaciones médicas: Tiempos de espera"/>
    <s v="Ley"/>
    <s v="Directo en el Organismo Administrador"/>
    <s v="No"/>
    <s v="Trabajador dependiente protegido"/>
    <s v="Trabajador dependiente protegido"/>
    <s v="Región del Biobío"/>
    <s v="NO"/>
    <s v="Se cierra caso con fecha 27 de enero 2022"/>
    <s v=""/>
    <s v="Finalizado con respuesta favorable"/>
    <s v="288470"/>
    <x v="0"/>
  </r>
  <r>
    <s v="267987"/>
    <s v="Reclamos"/>
    <s v=""/>
    <s v="Francisca Andrea Calquin"/>
    <s v="05/01/2022 10:04:46"/>
    <x v="9"/>
    <s v="13/01/2022 11:16:57"/>
    <s v="Preparación y Entrega de Respuesta"/>
    <s v="0"/>
    <s v="8"/>
    <s v="Corridos"/>
    <s v="Maria Monserrat Moreno Calzada"/>
    <s v="Etapa 3 de 3"/>
    <s v="17/01/2022"/>
    <x v="10"/>
    <s v="13/01/2022"/>
    <s v="05/01/2022"/>
    <s v="9.098.037-8"/>
    <s v=""/>
    <s v="Rubén Becerra Rios"/>
    <s v="Hombre"/>
    <s v="Región del Maule"/>
    <s v="Teno"/>
    <s v="rbecerra1975@hotmail.com"/>
    <s v="971387406"/>
    <s v="25.621.614-0"/>
    <s v=""/>
    <s v="Berta Angulo Quiñones"/>
    <s v="Canal web"/>
    <s v="Reclamo por mala gestión de personal ISL Rancagua, señorita de nombre Eugenia, por retraso en envío de licencia médica de mi esposa, lo que ha generado que no se le cancelen en fechas que corresponden. Primero fue que ingresó mal la fecha de LM, luego que no la envió y hubo retraso, ahora estamos en fecha de otra licencia y tampoco se ha generado. Mi señora esta con  politraumatismo y en casa necesitamos ese dinero para sus requerimientos. Hasta ahora no hay una solución concreta."/>
    <s v="Correo Electrónico"/>
    <s v="rbecerra1975@hotmail.com"/>
    <s v=""/>
    <s v="971387406"/>
    <s v="CHILE"/>
    <s v="Entre 45 y 54"/>
    <s v="Superior técnica completa"/>
    <s v="Prestaciones económicas: Tiempo de otorgamiento de subsidios"/>
    <s v="Ley"/>
    <s v="Directo en el Organismo Administrador"/>
    <s v="No"/>
    <s v="otro"/>
    <s v="otro"/>
    <s v="Región del Maule"/>
    <s v="NO"/>
    <s v="Carta respuesta a Reclamo"/>
    <s v="Estimado_x000a_Rubén Becerra Ríos_x000a_Presente_x000a_ _x000a_Junto con saludar, a través del presente se da respuesta a su reclamo N°267987, ingresado mediante nuestro formulario OIRS, referido a la mala gestión de personal ISL Rancagua, por retraso en envío de licencia médica de su esposa.                   _x000a_Este Instituto ha revisado su requerimiento, siendo posible informar mediante el presente lo siguiente:  Se ha indagado sobre la funcionaria de nombre Eugenia que se hacer mención en su reclamo y se puede constatar que se trata de una funcionaria de la Clínica Red Salud Rancagua y no de nuestro Instituto, además en relación a licencia médica mal extendida, que comprende período del 02-11-2021 al 31-12-2021, por 60 días, puedo informar que se encuentra en nuestro sistema, calculada y pendiente de pago, sólo habrá que esperar a que se liberen las cuentas corrientes del Banco Estado, por apertura de este año, lo que se hará efectivo el abono en su Cuenta Rut después del 15 del presente.                 _x000a_Expresamos a usted nuestras disculpas por la situación experimentada, aunque no se trata de una mala gestión de nuestro Institut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67987"/>
    <x v="0"/>
  </r>
  <r>
    <s v="288467"/>
    <s v="Reclamos"/>
    <s v=""/>
    <s v="Marisol Villalobos Manquez"/>
    <s v="24/01/2022 10:23:30"/>
    <x v="9"/>
    <s v="25/01/2022 16:22:04"/>
    <s v="Preparación y Entrega de Respuesta"/>
    <s v="0"/>
    <s v="1"/>
    <s v="Corridos"/>
    <s v="Marisol Del Carmen Villalobos Manquez"/>
    <s v="Etapa 3 de 3"/>
    <s v="05/02/2022"/>
    <x v="10"/>
    <s v="25/01/2022"/>
    <s v="24/01/2022"/>
    <s v="9.179.557-4"/>
    <s v=""/>
    <s v="Oscar Robledo Flores"/>
    <s v="Hombre"/>
    <s v="Región de Coquimbo"/>
    <s v="Coquimbo"/>
    <s v="orobledoflores@gmail.com"/>
    <s v="934074149"/>
    <s v=""/>
    <s v="517273343"/>
    <s v="Oscar Robledo Flores"/>
    <s v="Otro"/>
    <s v="He intentado comunicarme varias veces, pero la comunicación es demasiado mala que por telefono y no permite hacer efectiva la consulta y debo cortar"/>
    <s v="Correo Electrónico"/>
    <s v="orobledoflores@gmail.com"/>
    <s v=""/>
    <s v="934074149"/>
    <s v="CHILE"/>
    <s v="Entre 55 y 64"/>
    <s v="Superior técnica completa"/>
    <s v="Afiliación o adhesión"/>
    <s v="Ley"/>
    <s v="Directo en el Organismo Administrador"/>
    <s v="No"/>
    <s v="Trabajador no protegido"/>
    <s v="Trabajador no protegido"/>
    <s v="Región de Coquimbo"/>
    <s v="NO"/>
    <s v="Se dará respuesta"/>
    <s v=""/>
    <s v="Finalizado con respuesta favorable"/>
    <s v="288467"/>
    <x v="0"/>
  </r>
  <r>
    <s v="323292"/>
    <s v="Reclamos"/>
    <s v=""/>
    <s v="Enrique Carrasco B"/>
    <s v="30/06/2022 15:25:35"/>
    <x v="8"/>
    <s v="12/07/2022 13:06:13"/>
    <s v="Preparación y Entrega de Respuesta"/>
    <s v="0"/>
    <s v="11"/>
    <s v="Corridos"/>
    <s v="Jose Luis Rojas Peralta"/>
    <s v="Etapa 3 de 3"/>
    <s v="12/07/2022"/>
    <x v="1"/>
    <s v="12/07/2022"/>
    <s v="30/06/2022"/>
    <s v="13.063.441-9"/>
    <s v=""/>
    <s v="Pablo Luengo"/>
    <s v="Hombre"/>
    <s v="Región Metropolitana de Santiago"/>
    <s v="Peñalolén"/>
    <s v="luengo.olave.7@gmail.com"/>
    <s v="949383499"/>
    <s v="25.773.673-3"/>
    <s v=""/>
    <s v="Maylen Luengo"/>
    <s v="Canal telefónico"/>
    <s v="Cuando será el pago de la horfandad y porque lo cambiaron ala caja los Héroes si era en la cuenta rut del solicitante"/>
    <s v="Correo Electrónico"/>
    <s v="luengo.olave.7@gmail.com"/>
    <s v=""/>
    <s v="949383499"/>
    <s v="CHILE"/>
    <s v="Entre 45 y 54"/>
    <s v="Media incompleta"/>
    <s v="Prestaciones económicas: Tiempo de otorgamiento de pensiones"/>
    <s v="Ley"/>
    <s v="Directo en el Organismo Administrador"/>
    <s v="No"/>
    <s v="Pensionado"/>
    <s v="Pensionado"/>
    <s v="Región Metropolitana de Santiago"/>
    <s v="NO"/>
    <s v="Respuesta Enviada por CRM al correo luengo.olave.7@gmail.com"/>
    <s v=""/>
    <s v="Finalizado con respuesta favorable"/>
    <s v="323292"/>
    <x v="0"/>
  </r>
  <r>
    <s v="288479"/>
    <s v="Reclamos"/>
    <s v=""/>
    <s v="Francisca Andrea Calquin"/>
    <s v="24/01/2022 12:38:33"/>
    <x v="9"/>
    <s v="27/01/2022 16:27:58"/>
    <s v="Preparación y Entrega de Respuesta"/>
    <s v="0"/>
    <s v="3"/>
    <s v="Corridos"/>
    <s v="Susan Beatriz Gutierrez Bravo"/>
    <s v="Etapa 3 de 3"/>
    <s v="05/02/2022"/>
    <x v="10"/>
    <s v="27/01/2022"/>
    <s v="24/01/2022"/>
    <s v="18.722.033-5"/>
    <s v=""/>
    <s v="brenda lisette rodriguez zavalla"/>
    <s v="Mujer"/>
    <s v="Región del Maule"/>
    <s v="Talca"/>
    <s v="brendalisette.rodriguez@gmail.com"/>
    <s v="994476994"/>
    <s v="18.722.033-5"/>
    <s v=""/>
    <s v="brenda lisette rodriguez zavalla"/>
    <s v="Canal web"/>
    <s v="tengo una licencia pendiente desde el 06 de octubre que aun no esta para derecho a pago. quiero saber que es lo que sucede que ya han pasado aproximadamente 3 meses y no han sido pagados siendo que es un accidente laboral. he llamado, he mandado correo al correo de aqui de la region y no me han respondido. necesito urgentemente saber la situacion ya que tengo que mantener mi hogar, mi hija y es imposible esperar tanto sabiendo las razones por las que estoy imposibilitada de trabajar._x000a_espero pronto tener respuesta ante dicha situación"/>
    <s v="Correo Electrónico"/>
    <s v="brendalisette.rodriguez@gmail.com"/>
    <s v=""/>
    <s v="994476994"/>
    <s v="CHILE"/>
    <s v="Entre 25 y 34"/>
    <s v="Universitaria completa"/>
    <s v="Prestaciones económicas: Tiempo de otorgamiento de subsidios"/>
    <s v="Ley"/>
    <s v="Directo en el Organismo Administrador"/>
    <s v="No"/>
    <s v="Trabajador dependiente protegido"/>
    <s v="Trabajador dependiente protegido"/>
    <s v="Región del Maule"/>
    <s v="NO"/>
    <s v="se revisa sistema sil"/>
    <s v="Estimada Sra. Brenda Rodríguez Zavalla_x000a_Presente_x000a__x000a_ _x000a_Junto con saludar, a través del presente se da respuesta a su reclamo N° 288479 ingresado mediante nuestro formulario OIRS, referido a pago de licencia médica._x000a__x000a_Este Instituto ha revisado su requerimiento, siendo posible informar mediante el presente lo siguiente: El atraso del pago de su licencia médica, fue debido al cierre contable del año 2021 y apertura del año 2022, el cual quedo operativo a contar del 10 de enero 2022, fecha en que la Institución comenzó a normalizar los pagos de Subsidios._x000a__x000a_Visto lo anterior, indicamos a usted que su licencia médica fue abonada en su Cuenta Corriente con fecha 26 de enero del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_x000a_DIRECCIÓN REGIONAL DEL MAULE_x000a_INSTITUTO DE SEGURIDAD LABORAL_x000a_"/>
    <s v="Finalizado con respuesta favorable"/>
    <s v="288479"/>
    <x v="0"/>
  </r>
  <r>
    <s v="290527"/>
    <s v="Reclamos"/>
    <s v=""/>
    <s v="Laura Rojas Cerda"/>
    <s v="12/04/2022 14:13:11"/>
    <x v="3"/>
    <s v="26/04/2022 16:36:59"/>
    <s v="Preparación y Entrega de Respuesta"/>
    <s v="0"/>
    <s v="14"/>
    <s v="Corridos"/>
    <s v="Laura Gabriela Rojas Cerda"/>
    <s v="Etapa 3 de 3"/>
    <s v="24/04/2022"/>
    <x v="3"/>
    <s v="26/04/2022"/>
    <s v="12/04/2022"/>
    <s v="17.118.679-k"/>
    <s v=""/>
    <s v="Ricardo Diaz Manouvrier"/>
    <s v="Hombre"/>
    <s v="Región de Valparaíso"/>
    <s v="Valparaíso"/>
    <s v="rixy.uc.rm@gmail.com"/>
    <s v="949921688"/>
    <s v="17.118.679-k"/>
    <s v=""/>
    <s v="Ricardo Diaz Manouvrier"/>
    <s v="Canal web"/>
    <s v="Quería hacer un reclamo por la tardanza en el pago de mi licencia médica que ya esta casi por cumplir un mes desde que fue emitida y he preguntado en reiteradas ocasiones por ella sin que me den respuesta. Por lo que me recomendaron vía telefónica que hiciera un reclamo por la web. Quedo atento a sus comentarios."/>
    <s v="Correo Electrónico"/>
    <s v="rixy.uc.rm@gmail.com"/>
    <s v=""/>
    <s v="949921688"/>
    <s v="CHILE"/>
    <s v="Entre 25 y 34"/>
    <s v="Media completa"/>
    <s v="Prestaciones económicas: Cálculo de subsidios"/>
    <s v="Ley"/>
    <s v="Directo en el Organismo Administrador"/>
    <s v="No"/>
    <s v="Trabajador dependiente protegido"/>
    <s v="Trabajador dependiente protegido"/>
    <s v="Región de Valparaíso"/>
    <s v="NO"/>
    <s v="Se consulta en la Unidad de Subsidios regional"/>
    <s v="ID DE RECLAMO: 290527_x000a_FECHA RESPUESTA: 26-04-2022_x000a__x000a_Estimado_x000a_Don Ricardo Díaz Manouvrier _x000a_Presente_x000a_ Junto con saludar, a través del presente se da respuesta a su reclamo N° 290527 ingresado mediante nuestro formulario OIRS, referido a la demora en el pago de la licencia médica folio 67906875-K._x000a_Este Instituto ha revisado su requerimiento, siendo posible informar mediante el presente lo siguiente: que la licencia médica se encuentra tramitada._x000a_Visto lo anterior, informamos a usted que licencia médica consultada fue el día 26-04-2022 y será depositada en su Cuenta RUT Banco Estado el 29-04-2021.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0527"/>
    <x v="0"/>
  </r>
  <r>
    <s v="288472"/>
    <s v="Reclamos"/>
    <s v=""/>
    <s v="Pablo Rojas Ravest"/>
    <s v="24/01/2022 11:08:16"/>
    <x v="9"/>
    <s v="28/01/2022 10:21:36"/>
    <s v="Preparación y Entrega de Respuesta"/>
    <s v="0"/>
    <s v="3"/>
    <s v="Corridos"/>
    <s v="Pablo Rojas Ravest"/>
    <s v="Etapa 3 de 3"/>
    <s v="05/02/2022"/>
    <x v="10"/>
    <s v="28/01/2022"/>
    <s v="24/01/2022"/>
    <s v="10.308.241-2"/>
    <s v=""/>
    <s v="PAOLA VALERIA PIAZZOLI NEYRA"/>
    <s v="Mujer"/>
    <s v="Región de Atacama"/>
    <s v="Copiapó"/>
    <s v="ppiazzoli@hotmail.cl"/>
    <s v="965734014"/>
    <s v="10.308.241-2"/>
    <s v=""/>
    <s v="PAOLA VALERIA PIAZZOLI NEYRA"/>
    <s v="Canal web"/>
    <s v="Consulto por el estado de pago de mi licencia médica Folio 62971441-3, vencida el 12 de enero del presente; he llamado en varias oportunidades y me indican que está en cálculo. Necesito mayor certeza sobre la fecha de pago, ya que tengo compromisos económicos que cumplir. Gracias"/>
    <s v="Correo Electrónico"/>
    <s v="ppiazzoli@hotmail.cl"/>
    <s v=""/>
    <s v="965734014"/>
    <s v="CHILE"/>
    <s v="Entre 45 y 54"/>
    <s v="Universitaria completa"/>
    <s v="Prestaciones económicas: Tiempo de otorgamiento de subsidios"/>
    <s v="Ley"/>
    <s v="Directo en el Organismo Administrador"/>
    <s v="No"/>
    <s v="Trabajador dependiente protegido"/>
    <s v="Trabajador dependiente protegido"/>
    <s v="Región de Atacama"/>
    <s v="NO"/>
    <s v="Se sube respuesta 08/01/2022"/>
    <s v=""/>
    <s v="Finalizado con respuesta favorable"/>
    <s v="288472"/>
    <x v="0"/>
  </r>
  <r>
    <s v="288473"/>
    <s v="Reclamos"/>
    <s v=""/>
    <s v="Enrique Carrasco B"/>
    <s v="24/01/2022 11:21:30"/>
    <x v="9"/>
    <s v="27/01/2022 16:23:44"/>
    <s v="Preparación y Entrega de Respuesta"/>
    <s v="0"/>
    <s v="3"/>
    <s v="Corridos"/>
    <s v="Enrique Carrasco Borgheresi"/>
    <s v="Etapa 3 de 3"/>
    <s v="05/02/2022"/>
    <x v="10"/>
    <s v="27/01/2022"/>
    <s v="24/01/2022"/>
    <s v="16.930.914-0"/>
    <s v=""/>
    <s v="Cristian Bustos"/>
    <s v="Hombre"/>
    <s v="Región del Biobío"/>
    <s v="Lebu"/>
    <s v="cbustosv.17@gmail.com"/>
    <s v="942866014"/>
    <s v="61.954.500-1"/>
    <s v=""/>
    <s v="Servicio Salud Arauco"/>
    <s v="Otro"/>
    <s v="MI nombre es Cristian Bustos Villanueva, referente de la Dirección del Servicio de Salud Arauco y presento el siguiente reclamo porque ya hace varios años las atenciones en las sucursales en convenio entre ISL y ACHS de las ciudades de Arauco, Curanilahue y Cañete son deficientes, generando malestar en nuestros funcionarios. Es por lo anterior que necesitamos que las derivaciones que se hagan, ya sea por Accidentes del Trabajo y Enfermedades Profesionales se realicen a la ciudad de Concepción."/>
    <s v="Correo Electrónico"/>
    <s v="cbustosv.17@gmail.com"/>
    <s v=""/>
    <s v="942866014"/>
    <s v="CHILE"/>
    <s v="Entre 25 y 34"/>
    <s v="Universitaria completa"/>
    <s v="Prestaciones médicas: Tiempos de espera"/>
    <s v="Ley"/>
    <s v="Directo en el Organismo Administrador"/>
    <s v="No"/>
    <s v="Trabajador dependiente protegido"/>
    <s v="Trabajador dependiente protegido"/>
    <s v="Región del Biobío"/>
    <s v="NO"/>
    <s v="Se cierra caso con fecha 27 de enero 2022"/>
    <s v=""/>
    <s v="Finalizado con respuesta favorable"/>
    <s v="288473"/>
    <x v="0"/>
  </r>
  <r>
    <s v="267995"/>
    <s v="Reclamos"/>
    <s v=""/>
    <s v="Juan Pablo Alvarado"/>
    <s v="05/01/2022 11:07:01"/>
    <x v="9"/>
    <s v="10/01/2022 16:05:33"/>
    <s v="Preparación y Entrega de Respuesta"/>
    <s v="0"/>
    <s v="5"/>
    <s v="Corridos"/>
    <s v="Juan Pablo Alvarado Lecaros"/>
    <s v="Etapa 3 de 3"/>
    <s v="17/01/2022"/>
    <x v="10"/>
    <s v="10/01/2022"/>
    <s v="05/01/2022"/>
    <s v="10.596.469-2"/>
    <s v=""/>
    <s v="Carolina Valiente"/>
    <s v="Mujer"/>
    <s v="Región del Biobío"/>
    <s v="Concepción"/>
    <s v="carolina.valiente@premiumservice.cl"/>
    <s v="988281763"/>
    <s v="10.596.469-2"/>
    <s v=""/>
    <s v="Carolina Valiente"/>
    <s v="Canal web"/>
    <s v="con fecha 10 de diciembre se acerca sucursal Concepción para realizar tramite acceso a rebaja ds67, dejando documentos y recibiendo carta timbrada de funcionario Julian Arevalo,  con fecha 19 de diciembre se genera carta desde seremi que indica que empresa rut 76.495.587-0 no acede a rebaja por no presentar documentación_x000a_Hoy 05-01-2022 me acerco nuevamente a sucursal Concepción en donde se indica que no se había realizado el tramite y recién con fecha de hoy se recibe comprobante de tramite realizado._x000a_el perjuicio ara la empresa corresponde a no pagar tasa rebajada desde el mes de enero aunque tramite se presento dentro de plazos establecidos"/>
    <s v="Correo Electrónico"/>
    <s v="carolina.valiente@premiumservice.cl"/>
    <s v=""/>
    <s v="988281763"/>
    <s v="CHILE"/>
    <s v="Entre 35 y 44"/>
    <s v="Universitaria completa"/>
    <s v="Tasa de cotización"/>
    <s v="Ley"/>
    <s v="Directo en el Organismo Administrador"/>
    <s v="No"/>
    <s v="Empresa adherente o afiliada"/>
    <s v="Empresa adherente o afiliada"/>
    <s v="Región del Biobío"/>
    <s v="NO"/>
    <s v="se sube a CRM"/>
    <s v="si"/>
    <s v="Finalizado con respuesta favorable"/>
    <s v="267995"/>
    <x v="0"/>
  </r>
  <r>
    <s v="288475"/>
    <s v="Reclamos"/>
    <s v=""/>
    <s v="Enrique Carrasco B"/>
    <s v="24/01/2022 11:24:35"/>
    <x v="9"/>
    <s v="25/01/2022 17:16:54"/>
    <s v="Preparación y Entrega de Respuesta"/>
    <s v="0"/>
    <s v="1"/>
    <s v="Corridos"/>
    <s v="Jose Luis Rojas Peralta"/>
    <s v="Etapa 3 de 3"/>
    <s v="05/02/2022"/>
    <x v="10"/>
    <s v="25/01/2022"/>
    <s v="24/01/2022"/>
    <s v="10.680.179-7"/>
    <s v=""/>
    <s v="Cristian Contreras"/>
    <s v="Hombre"/>
    <s v="Región Metropolitana de Santiago"/>
    <s v="Las Condes"/>
    <s v="ccontrerasclima@gmail.com"/>
    <s v="962180725"/>
    <s v=""/>
    <s v="106801797"/>
    <s v="Cristian Contreras"/>
    <s v="Canal web"/>
    <s v="Soliste sertificado de sinietralidad y todavia no lo tengo"/>
    <s v="Correo Electrónico"/>
    <s v="ccontrerasclima@gmail.com"/>
    <s v=""/>
    <s v="962180725"/>
    <s v="CHILE"/>
    <s v="Entre 45 y 54"/>
    <s v="Universitaria completa"/>
    <s v="Afiliación o adhesión"/>
    <s v="Ley"/>
    <s v="Directo en el Organismo Administrador"/>
    <s v="No"/>
    <s v="Empresa adherente o afiliada"/>
    <s v="Empresa adherente o afiliada"/>
    <s v="Región Metropolitana de Santiago"/>
    <s v="NO"/>
    <s v="Respuesta enviada por CRM al correo ccontrerasclima@gmail.com"/>
    <s v=""/>
    <s v="Finalizado con respuesta favorable"/>
    <s v="288475"/>
    <x v="0"/>
  </r>
  <r>
    <s v="268001"/>
    <s v="Reclamos"/>
    <s v=""/>
    <s v="Enrique Carrasco B"/>
    <s v="05/01/2022 13:44:25"/>
    <x v="9"/>
    <s v="07/01/2022 16:29:02"/>
    <s v="Preparación y Entrega de Respuesta"/>
    <s v="0"/>
    <s v="2"/>
    <s v="Corridos"/>
    <s v="Rodrigo Perez Flores"/>
    <s v="Etapa 3 de 3"/>
    <s v="17/01/2022"/>
    <x v="10"/>
    <s v="07/01/2022"/>
    <s v="05/01/2022"/>
    <s v="11.654.238-2"/>
    <s v=""/>
    <s v="Iris Jara Parra"/>
    <s v="Mujer"/>
    <s v="Región Metropolitana de Santiago"/>
    <s v="La Florida"/>
    <s v="irisjara01469@gmail.com"/>
    <s v="953059669"/>
    <s v="11.654.238-2"/>
    <s v=""/>
    <s v="Iris Jara Parra"/>
    <s v="Canal web"/>
    <s v="Buenas tardes_x000a_Quisiera saber el estado de mi licencia medica numero 063647436, no he tenido respuesta anterior a mi consulta y necesito saber el estado de esta y fecha de pago."/>
    <s v="Correo Electrónico"/>
    <s v="irisjara01469@gmail.com"/>
    <s v=""/>
    <s v="953059669"/>
    <s v=""/>
    <s v=""/>
    <s v=""/>
    <s v="Prestaciones económicas: Tiempo de otorgamiento de subsidios"/>
    <s v="Ley"/>
    <s v="Directo en el Organismo Administrador"/>
    <s v="No"/>
    <s v="Trabajador dependiente protegido"/>
    <s v="Trabajador dependiente protegido"/>
    <s v="Región Metropolitana de Santiago"/>
    <s v="NO"/>
    <s v="LM en contraloria,_x000a_se tramita nueva lm"/>
    <s v=""/>
    <s v="Finalizado con respuesta favorable"/>
    <s v="268001"/>
    <x v="0"/>
  </r>
  <r>
    <s v="290529"/>
    <s v="Reclamos"/>
    <s v=""/>
    <s v="Enrique Carrasco B"/>
    <s v="12/04/2022 15:10:43"/>
    <x v="3"/>
    <s v="25/04/2022 12:38:55"/>
    <s v="Preparación y Entrega de Respuesta"/>
    <s v="0"/>
    <s v="12"/>
    <s v="Corridos"/>
    <s v="Jose Luis Rojas Peralta"/>
    <s v="Etapa 3 de 3"/>
    <s v="24/04/2022"/>
    <x v="3"/>
    <s v="25/04/2022"/>
    <s v="12/04/2022"/>
    <s v="10.131.154-6"/>
    <s v=""/>
    <s v="GEORGINA ISABEL ALCAYAGA BAEZ"/>
    <s v="Mujer"/>
    <s v="Región Metropolitana de Santiago"/>
    <s v="San Miguel"/>
    <s v="georgina.alcayada@gmail.com"/>
    <s v="965858956"/>
    <s v="10.131.154-6"/>
    <s v=""/>
    <s v="GEORGINA ISABEL ALCAYAGA BAEZ"/>
    <s v="Canal Sucursal"/>
    <s v="Fiscalización  puesto de trabajo por parte del ISL. Fui reubicada 2018 realizando tareas administrativas y funciones que se correlacionan con el cuadro actual.  Puesto de trabajo fue evaluado por Terapeuta  Ocupacinal de la ACHS .Dpnde sugiere  donde escritorio y silla en condiciones  no compatibles  con cuadro de dolor crónico ._x000a_Ficha Medica :2042710._x000a_Pedí a prevencionista de Riesgo del Hospital Barros Luco Sra Andrea Pavez una fiscalización de mi puesto de trabajo y coordino una Hora medica por enfermedad laboral , donde lo que le explicado varias veces  que mi dolor sacro coxígeo aumenta e irradia hacia la columna .Por estar sentada en una silla y escritorio que no son adecuados para realizar mi trabajo."/>
    <s v="Correo Electrónico"/>
    <s v="georgina.alcayada@gmail.com"/>
    <s v=""/>
    <s v="965858956"/>
    <s v="CHILE"/>
    <s v="Entre 55 y 64"/>
    <s v="Superior técnica completa"/>
    <s v="Calificación de accidentes y enfermedades profesionales"/>
    <s v="Ley"/>
    <s v="Directo en el Organismo Administrador"/>
    <s v="No"/>
    <s v="Trabajador dependiente protegido"/>
    <s v="Trabajador dependiente protegido"/>
    <s v="Región Metropolitana de Santiago"/>
    <s v="NO"/>
    <s v="Respuesta enviada por CRM al correo georgina.alcayada@gmail.com"/>
    <s v=""/>
    <s v="Finalizado con respuesta desfavorable"/>
    <s v="290529"/>
    <x v="0"/>
  </r>
  <r>
    <s v="268003"/>
    <s v="Reclamos"/>
    <s v=""/>
    <s v="Enrique Carrasco B"/>
    <s v="05/01/2022 14:17:04"/>
    <x v="9"/>
    <s v="10/01/2022 14:47:41"/>
    <s v="Preparación y Entrega de Respuesta"/>
    <s v="0"/>
    <s v="5"/>
    <s v="Corridos"/>
    <s v="Rodrigo Perez Flores"/>
    <s v="Etapa 3 de 3"/>
    <s v="17/01/2022"/>
    <x v="10"/>
    <s v="10/01/2022"/>
    <s v="05/01/2022"/>
    <s v=""/>
    <s v="97045607"/>
    <s v="elvis jimenez"/>
    <s v="Hombre"/>
    <s v="Región Metropolitana de Santiago"/>
    <s v="Cerro Navia"/>
    <s v="elvisjimenez_carrillo@hootmail.com"/>
    <s v="988107637"/>
    <s v="9.704.560-7"/>
    <s v=""/>
    <s v="ELVIS JIMENEZ"/>
    <s v="Canal web"/>
    <s v="LLEVO UN RATO YA INTENTANDO COMUNICARME CON QUIEN GESTIONA LOS EXAMANES OCUPACIONALES_x000a_ME ATENDIERON DE LA SUCURSAL VIRTUAL Y ME DIJO QUE ME ENVIARIA LOS DATOS Y NADA_x000a_MI PERFIL TAMPOCO FUNCIONA, NI LOS CERTIFICADOS PUEDO SACAR_x000a_LLAME PARA SOLICITAR LOS DATOS DE QUIEN GESTIONA LOS EXAMENES Y NO SE LES PUEDE ENVIAR CORREO"/>
    <s v="Correo Electrónico"/>
    <s v="elvisjimenez_carrillo@hootmail.com"/>
    <s v=""/>
    <s v="988107637"/>
    <s v="CHILE"/>
    <s v="Entre 45 y 54"/>
    <s v="No responde"/>
    <s v="Prestaciones preventivas"/>
    <s v="Ley"/>
    <s v="Directo en el Organismo Administrador"/>
    <s v="No"/>
    <s v="Empresa adherente o afiliada"/>
    <s v="Empresa adherente o afiliada"/>
    <s v="Región Metropolitana de Santiago"/>
    <s v="NO"/>
    <s v="solicitud atendida en plataformas"/>
    <s v=""/>
    <s v="Finalizado con respuesta favorable"/>
    <s v="268003"/>
    <x v="0"/>
  </r>
  <r>
    <s v="288493"/>
    <s v="Reclamos"/>
    <s v=""/>
    <s v="Enrique Carrasco B"/>
    <s v="24/01/2022 16:48:32"/>
    <x v="9"/>
    <s v="26/01/2022 17:36:49"/>
    <s v="Preparación y Entrega de Respuesta"/>
    <s v="0"/>
    <s v="2"/>
    <s v="Corridos"/>
    <s v="Jose Luis Rojas Peralta"/>
    <s v="Etapa 3 de 3"/>
    <s v="05/02/2022"/>
    <x v="10"/>
    <s v="26/01/2022"/>
    <s v="24/01/2022"/>
    <s v="9.340.378-9"/>
    <s v=""/>
    <s v="Carlos Enrique Ahumada Plaza"/>
    <s v="Hombre"/>
    <s v="Región Metropolitana de Santiago"/>
    <s v="La Reina"/>
    <s v="carlosahumadap@gmail.com"/>
    <s v="56965824536"/>
    <s v="9.340.378-9"/>
    <s v=""/>
    <s v="Carlos Enrique Ahumada Plaza"/>
    <s v="Canal web"/>
    <s v="Demora en el pago de licencias médicas, están pendientes los meses Octubre, Noviembre, Diciembre y Enero, se me indica que están en cálculo y otras en revisión, son 4 MESES SIN INGRESOS, SOLICITO SE ME DE UNA SOLUCION."/>
    <s v="Correo Electrónico"/>
    <s v="carlosahumadap@gmail.com"/>
    <s v=""/>
    <s v="56965824536"/>
    <s v="CHILE"/>
    <s v="Entre 55 y 6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carlosahumadap@gmail.com"/>
    <s v=""/>
    <s v="Finalizado con respuesta favorable"/>
    <s v="288493"/>
    <x v="0"/>
  </r>
  <r>
    <s v="325352"/>
    <s v="Reclamos"/>
    <s v=""/>
    <s v="Laura Rojas Cerda"/>
    <s v="04/08/2022 23:46:08"/>
    <x v="2"/>
    <s v="26/08/2022 16:17:55"/>
    <s v="Preparación y Entrega de Respuesta"/>
    <s v="0"/>
    <s v="21"/>
    <s v="Corridos"/>
    <s v="Laura Gabriela Rojas Cerda"/>
    <s v="Etapa 3 de 3"/>
    <s v="16/08/2022"/>
    <x v="2"/>
    <s v="26/08/2022"/>
    <s v="04/08/2022"/>
    <s v="16.000.282-4"/>
    <s v=""/>
    <s v="guillermo jose corominas lauga"/>
    <s v="Hombre"/>
    <s v="Región de Valparaíso"/>
    <s v="Quillota"/>
    <s v="lauga.corominas15@live.cl"/>
    <s v="982469779"/>
    <s v="16.000.282-4"/>
    <s v=""/>
    <s v="guillermo jose corominas lauga"/>
    <s v="Canal web"/>
    <s v="solicito por favor una nueva revisión del dictamen anterior, poder tener la autorización de tener 2 cuidadoras nocturnas, de cuarto turno modificado nocturno desde las  21:00hrs a 09:00hrs de lunes a domingo, mas mi cuidador diurno que trabaja conmigo hace 4 años y su turno es de 10:00hra a 19:00hrs de lunes a viernes. desgraciadamente esta solicitud fue negada, dándome solo la opción de cuidados 24/7, lo cual no necesito y me complicaría la vida literal y psicológicamente, al no acoger mi solicitud, me condenarían a tener a 4 personas distintas en mi casa, conviviendo con toda mi familia, lo cual para mi es totalmente invasivo en mi día a día, lo peor de esto, es que mi cuidador que trabaja conmigo hace 4 años, que es de mi total confianza, parte importante en mi día a día, quien me hace todos los procedimientos y me acompaña a todos lados, es prácticamente uno mas de la familia, tendría que renunciar,  para mi seria muy lamentable y me afectaría mucho su salida. Tengo la autorización de la empresa Myra salud, atravez de Jacqueline Fernandes de la reguera, tengo la autorizacion de clinica los carrera, atraves de las enfermeras Cinthya Alfaro, Grace Sanchez y el ciruja plástico Carlos Pizarro. Todos ellos aceptaron la solicitud de poder tener esa modificación a mis cuidados nocturnos y diurnos, solo estaré con cuidados familiares los dias sábados y domingos desde las 09:00hrs hasta las 21:00hrs y será con mi familia, la que me a cuidado 12 años sin ayuda de ningún cuidador nocturno, . espero de todo corazon y le hablo con mucha humildad al comité del ISL que toma mi caso, en especial a Cristina Jordana ,  que puedan reconsiderar su decisión y darme la posibilidad de tener este turno especial, que tendrá en mismo cuidado y atención que con un turno 24/7. se agradece y espera una buena acogida y pronta respuesta, ya que llevo 2 semanas sin cuidados nocturnos desde mi operación. Se despide Atte Guillermo Corominas. paciente ISL"/>
    <s v="Correo Electrónico"/>
    <s v="lauga.corominas15@live.cl"/>
    <s v=""/>
    <s v="982469779"/>
    <s v="CHILE"/>
    <s v="Entre 35 y 44"/>
    <s v="Media completa"/>
    <s v="Prestaciones médicas: Atención ambulatoria"/>
    <s v="Ley"/>
    <s v="Directo en el Organismo Administrador"/>
    <s v="Si"/>
    <s v="Pensionado"/>
    <s v="Pensionado"/>
    <s v="Región de Valparaíso"/>
    <s v="NO"/>
    <s v="Se envia a la unidad de salud laboral regional"/>
    <s v="ID DE RECLAMO: 325352_x000a_FECHA RESPUESTA: 26-08-2022_x000a__x000a_Estimado_x000a_Don Guillermo Corominas_x000a_Presente_x000a_Junto con saludar, a través del presente se da respuesta a su reclamo N° 325352 ingresado mediante nuestro formulario OIRS, referido a su petición de que se reconsidere continuar con el mismo cuidador, debido a que ahora han aumentado la cantidad de horas y se realizarán cambios en el personal que lo cuida, lo que le provoca incomodidad, ya que indica que pasaran cerca de 4 personas diariamente por su domicilio._x000a_Este Instituto ha revisado su requerimiento, siendo posible informar que se derivó su petición al área de Salud Laboral Regional._x000a_Visto lo anterior, informamos que respecto a la indicación médica de personal cuidador o cuidadora durante el periodo de 24/7 esto quiere decir, durante lunes a domingo por las 24 hrs del día, los 7 días de la semana. Nuestro Instituto cuenta con empresa de cuidados MyraSalud, quien nos presta servicios de índole domiciliaria; dicho esto, con fecha y durante la hospitalización se recibe la indicación telefónica para sus cuidados como apoyo a este ingreso hospitalario, cubriendo gran parte de esos días y noches. La indicación médica se entrega post alta y se recibe formalmente con fecha 20-07-2022, previamente en conversaciones con empresa para que sus turnos fueran cubiertos en su hogar sin mayores problemas. _x000a_Nuestro convenio nos respalda para cubrir dicho horario, previamente autorizado por el Instituto de Seguridad Laboral, contando con plazos para dar respuesta al beneficiario, pero a la vez contamos con cláusulas de orden contractual entre ISL-Myra Salud que son de orden jurídica. A su vez la empresa de cuidados cuenta con sus propias leyes laborales para con sus trabajadores y no se es prudente ni ético sobrepasar las horas de un trabajador, es por ello que su solicitud de turnos que plantea no son posibles de aceptar, esto es sin perjuicio a la indicación médica, es decir, a la autorización que entrega ISL al usuario beneficiari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
    <s v="Finalizado con respuesta desfavorable"/>
    <s v="325352"/>
    <x v="0"/>
  </r>
  <r>
    <s v="290548"/>
    <s v="Reclamos"/>
    <s v=""/>
    <s v="Margarita Meneses"/>
    <s v="13/04/2022 09:23:46"/>
    <x v="3"/>
    <s v="14/04/2022 15:46:13"/>
    <s v="Preparación y Entrega de Respuesta"/>
    <s v="0"/>
    <s v="1"/>
    <s v="Corridos"/>
    <s v="Marcela Katlyn Maureira Santander"/>
    <s v="Etapa 3 de 3"/>
    <s v="25/04/2022"/>
    <x v="3"/>
    <s v="14/04/2022"/>
    <s v="13/04/2022"/>
    <s v="24.716.656-4"/>
    <s v=""/>
    <s v="Carlos Alberto Ramírez Vargas"/>
    <s v="Hombre"/>
    <s v="Región de Antofagasta"/>
    <s v="Antofagasta"/>
    <s v="cr.rv201980@gmail.com"/>
    <s v="982453300"/>
    <s v="24.716.656-4"/>
    <s v=""/>
    <s v="Carlos Alberto Ramírez Vargas"/>
    <s v="Canal Sucursal"/>
    <s v="Vengo a reclamar por las atenciones médicas, las cuales se me dan a largo plazo, es decir, son poco recurrentes porque cuando tengo dolor no tengo atención inmediata; aparte de eso, quiero saber si tengo alguna compensación económica por mi accidente de trabajo ocurrido el 31-05-2019"/>
    <s v="Correo Electrónico"/>
    <s v="cr.rv201980@gmail.com"/>
    <s v=""/>
    <s v="982453300"/>
    <s v="COLOMBIA"/>
    <s v="Entre 35 y 44"/>
    <s v="Media completa"/>
    <s v="Prestaciones médicas: Atención hospitalaria"/>
    <s v="Ley"/>
    <s v="Directo en el Organismo Administrador"/>
    <s v="No"/>
    <s v="Trabajador dependiente protegido"/>
    <s v="Trabajador dependiente protegido"/>
    <s v="Región de Antofagasta"/>
    <s v="NO"/>
    <s v="Se solicita a unidad de prestaciones médicas regional, antecedentes para dar respuesta a usuario._x000a_Se revisa sistema SPM, para verificar ingreso de accidente de trabajo."/>
    <s v="Se adjunta oficio de respuesta"/>
    <s v="Finalizado con respuesta favorable"/>
    <s v="290548"/>
    <x v="0"/>
  </r>
  <r>
    <s v="290550"/>
    <s v="Reclamos"/>
    <s v=""/>
    <s v="Enrique Carrasco B"/>
    <s v="13/04/2022 10:11:42"/>
    <x v="3"/>
    <s v="12/05/2022 15:00:16"/>
    <s v="Preparación y Entrega de Respuesta"/>
    <s v="0"/>
    <s v="29"/>
    <s v="Corridos"/>
    <s v="Jose Luis Rojas Peralta"/>
    <s v="Etapa 3 de 3"/>
    <s v="25/04/2022"/>
    <x v="6"/>
    <s v="12/05/2022"/>
    <s v="13/04/2022"/>
    <s v=""/>
    <s v="78184949"/>
    <s v="luis cepeda f"/>
    <s v="Hombre"/>
    <s v="Región Metropolitana de Santiago"/>
    <s v="San Bernardo"/>
    <s v="lcepedaf@hotmail.com"/>
    <s v="984424090"/>
    <s v="7.818.494-9"/>
    <s v=""/>
    <s v="luis cepeda"/>
    <s v="Canal web"/>
    <s v="el no pago de licencias"/>
    <s v="Correo Electrónico"/>
    <s v="lcepedaf@hotmail.com"/>
    <s v=""/>
    <s v="984424090"/>
    <s v="CHILE"/>
    <s v="Entre 55 y 64"/>
    <s v="Media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lcepedaf@hotmail.com"/>
    <s v=""/>
    <s v="Finalizado con respuesta favorable"/>
    <s v="290550"/>
    <x v="0"/>
  </r>
  <r>
    <s v="290544"/>
    <s v="Reclamos"/>
    <s v=""/>
    <s v="Felipe Jara A"/>
    <s v="12/04/2022 19:56:30"/>
    <x v="3"/>
    <s v="20/04/2022 13:24:38"/>
    <s v="Preparación y Entrega de Respuesta"/>
    <s v="0"/>
    <s v="7"/>
    <s v="Corridos"/>
    <s v="Maria Monserrat Moreno Calzada"/>
    <s v="Etapa 3 de 3"/>
    <s v="24/04/2022"/>
    <x v="3"/>
    <s v="20/04/2022"/>
    <s v="12/04/2022"/>
    <s v="11.998.572-2"/>
    <s v=""/>
    <s v="Cristian Alejandro Ramirez ramirez"/>
    <s v="Hombre"/>
    <s v="Región del Maule"/>
    <s v="Talca"/>
    <s v="cris.al.ramirez@hotmail.com"/>
    <s v="997868460"/>
    <s v="11.998.572-2"/>
    <s v=""/>
    <s v="Cristian Alejandro ramirez ramirez"/>
    <s v="Canal Sucursal"/>
    <s v="Accidente laboral que se encuentra a la espera de los pagos de las licencias médicas ya otorgadas, esperando me puedan responder lo antes posible, debido ah que no puedo trabajar no tengo ingresos por lo cual ustedes se darán cuenta que no puedo llevar a cabo el pago de mis cuentas, ante esto necesito una respuesta lo más rápido posible, de ante mano muchas gracias"/>
    <s v="Via Teléfonica"/>
    <s v="cris.al.ramirez@hotmail.com"/>
    <s v=""/>
    <s v="997868460"/>
    <s v="CHILE"/>
    <s v="Entre 45 y 54"/>
    <s v="Media incompleta"/>
    <s v="Prestaciones económicas: Cálculo de subsidios"/>
    <s v="Ley"/>
    <s v="Directo en el Organismo Administrador"/>
    <s v="No"/>
    <s v="Trabajador dependiente protegido"/>
    <s v="Trabajador dependiente protegido"/>
    <s v="Región del Maule"/>
    <s v="NO"/>
    <s v="CORREO CARTA RECLAMO DI N° 290544."/>
    <s v="Estimado_x000a_Cristian Alejandro Ramírez Ramírez_x000a_Presente_x000a_ _x000a_Junto con saludar, a través del presente se da respuesta a su reclamo N°290544, ingresado mediante nuestro formulario OIRS, referido a la espera de pago de sus licencias médicas._x000a_Este Instituto ha revisado su requerimiento, siendo posible informar mediante el presente lo siguiente: consultando en nuestros sistemas, se puede apreciar que licencia médica papel N° 2-61687624, del 21 de marzo al 04 de abril del presente, se encuentra en cálculo y pago (cálculo aprobado el 19/04/2022), por lo que se estima que a más tardar el día lunes 25 de presente, será depositado el monto a su Cuenta Rut. _x000a_La segunda licencia médica electrónica N° 68687421-4, del 05 de abril al 19 de abril del presente, se encuentra en tramitación en Nivel Central (desde el 11/04/2022 en Pre Contraloría), a la espera de pasar a etapa de Contraloría, donde se determina si se aprueba o rechaz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0544"/>
    <x v="0"/>
  </r>
  <r>
    <s v="288497"/>
    <s v="Reclamos"/>
    <s v=""/>
    <s v="Enrique Carrasco B"/>
    <s v="24/01/2022 18:12:19"/>
    <x v="9"/>
    <s v="28/01/2022 10:45:50"/>
    <s v="Preparación y Entrega de Respuesta"/>
    <s v="0"/>
    <s v="3"/>
    <s v="Corridos"/>
    <s v="Jose Luis Rojas Peralta"/>
    <s v="Etapa 3 de 3"/>
    <s v="05/02/2022"/>
    <x v="10"/>
    <s v="28/01/2022"/>
    <s v="24/01/2022"/>
    <s v="9.704.560-7"/>
    <s v=""/>
    <s v="Elvis Jiménez"/>
    <s v="Hombre"/>
    <s v="Región Metropolitana de Santiago"/>
    <s v="Cerro Navia"/>
    <s v="elvisjimenezcarrillo.clima@gmail.com"/>
    <s v="988107637"/>
    <s v="9.704.560-7"/>
    <s v=""/>
    <s v="Elvis Jiménez"/>
    <s v="Canal web"/>
    <s v="Necesito saber para cuando nos va contactar el prevencionista, para el examen de ruido???_x000a_Llevo un mes tratando de obtener estos exámenes, entre que me contestaran, lo que nunca pasó, después ir para llevar los papeles,  después esperar para poder acceder a una hora Y ahora que contacten para ir a terreno._x000a_Ya nos tienen los pagos retenidos por la demora de los exámenes. Es un fastidio hoy en día hacer un n trámite con ustedes. Además de que llevo como 4 meses esperando arreglen mi sesión, dónde ni los datos puedo ingresar."/>
    <s v="Correo Electrónico"/>
    <s v="elvisjimenezcarrillo.clima@gmail.com"/>
    <s v=""/>
    <s v="988107637"/>
    <s v="CHILE"/>
    <s v="Entre 45 y 54"/>
    <s v="No responde"/>
    <s v="Prestaciones preventivas"/>
    <s v="Ley"/>
    <s v="Directo en el Organismo Administrador"/>
    <s v="No"/>
    <s v="Empresa adherente o afiliada"/>
    <s v="Empresa adherente o afiliada"/>
    <s v="Región Metropolitana de Santiago"/>
    <s v="NO"/>
    <s v="Respuesta enviada por CRM al correo elvisjimenezcarrillo.clima@gmail.com "/>
    <s v=""/>
    <s v="Finalizado con respuesta favorable"/>
    <s v="288497"/>
    <x v="0"/>
  </r>
  <r>
    <s v="268029"/>
    <s v="Reclamos"/>
    <s v=""/>
    <s v="Pablo Rojas Ravest"/>
    <s v="06/01/2022 12:37:45"/>
    <x v="9"/>
    <s v="12/01/2022 10:51:54"/>
    <s v="Preparación y Entrega de Respuesta"/>
    <s v="0"/>
    <s v="5"/>
    <s v="Corridos"/>
    <s v="Enrique Alejandro Varas Campillay"/>
    <s v="Etapa 3 de 3"/>
    <s v="18/01/2022"/>
    <x v="10"/>
    <s v="12/01/2022"/>
    <s v="06/01/2022"/>
    <s v="5.290.505-2"/>
    <s v=""/>
    <s v="arnoldo uribe"/>
    <s v="Hombre"/>
    <s v="Región de Atacama"/>
    <s v="Diego de Almagro"/>
    <s v="catalina.collao94@gmail.com"/>
    <s v="961996702"/>
    <s v="5.290.505-2"/>
    <s v=""/>
    <s v="arnoldo uribe"/>
    <s v="Canal web"/>
    <s v="erro en imposiciones, en julio de 2008 imponiendo 3 del mes, siendo que solo trabaje hasta el 2008 para la empresa contratista Ferronor."/>
    <s v="Correo Electrónico"/>
    <s v="catalina.collao94@gmail.com"/>
    <s v=""/>
    <s v="961996702"/>
    <s v="CHILE"/>
    <s v="Más de 65"/>
    <s v="Básica completa o menos"/>
    <s v="Otros"/>
    <s v="Ley"/>
    <s v="Directo en el Organismo Administrador"/>
    <s v="No"/>
    <s v="Trabajador dependiente protegido"/>
    <s v="Trabajador dependiente protegido"/>
    <s v="Región de Atacama"/>
    <s v="NO"/>
    <s v="correo"/>
    <s v="ID DE RECLAMO: 268029_x000a_FECHA RESPUESTA: 12-01-2022_x000a_Estimado_x000a_Arnaldo Uribe_x000a_Presente_x000a_Junto con saludar, a través del presente se da respuesta a su reclamo N° 268029 ingresado mediante nuestro_x000a_formulario OIRS, error en la cotización._x000a_Este Instituto ha revisado su requerimiento, siendo posible informar mediante el presente lo siguiente:_x000a_De acuerdo a lo conversado vía telefónica, le comento que es el empleador es el responsable de pagar sus_x000a_cotizaciones en los organismos correspondientes AFPs o Sistema antiguo, como es su caso por lo que me_x000a_menciono, si por algún motivo el empleador se equivocó en enterar sus cotizaciones, él tiene la posibilidad de_x000a_corregir esta situación en la AFP correspondiente o en Chileatiende si es del sistema antiguo._x000a_El Instituto de Seguridad Laboral es una institución que vela por la salud y seguridad en el trabajo y este tema en_x000a_general lo ven las instituciones antes mencionada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EVC_x000a_OIRS_x000a_Instituto de Seguridad Laboral_x000a_Teatinos #726, Santiago._x000a_12/1/22 10:42 Correo de Instituto de Seguridad Laboral - OIRS N° 268029_x000a_https://mail.google.com/mail/u/1/?ik=e1ca129bec&amp;view=pt&amp;search=all&amp;permthid=thread-a%3Ar7254281576788563301&amp;simpl=msg-a%3Ar72625439… 2/2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268029"/>
    <x v="0"/>
  </r>
  <r>
    <s v="290552"/>
    <s v="Reclamos"/>
    <s v=""/>
    <s v="Laura Rojas Cerda"/>
    <s v="13/04/2022 10:13:11"/>
    <x v="3"/>
    <s v="28/04/2022 10:00:22"/>
    <s v="Preparación y Entrega de Respuesta"/>
    <s v="0"/>
    <s v="14"/>
    <s v="Corridos"/>
    <s v="Laura Gabriela Rojas Cerda"/>
    <s v="Etapa 3 de 3"/>
    <s v="25/04/2022"/>
    <x v="3"/>
    <s v="28/04/2022"/>
    <s v="13/04/2022"/>
    <s v="7.316.574-1"/>
    <s v=""/>
    <s v="Maria Eugenia Valenzuela Leiva"/>
    <s v="Mujer"/>
    <s v="Región de Valparaíso"/>
    <s v="El Quisco"/>
    <s v="mvalenzuelaleiva@gmail.com"/>
    <s v="989204842"/>
    <s v="7.316.574-1"/>
    <s v=""/>
    <s v="Maria Eugenia Valenzuela Leiva"/>
    <s v="Canal web"/>
    <s v="Problemas para completar formulario Asociación Usuario, no me deja ingresar los datos"/>
    <s v="Correo Electrónico"/>
    <s v="mvalenzuelaleiva@gmail.com"/>
    <s v=""/>
    <s v="989204842"/>
    <s v="CHILE"/>
    <s v="Entre 55 y 64"/>
    <s v="Media técnica completa"/>
    <s v="Afiliación o adhesión"/>
    <s v="Ley"/>
    <s v="Directo en el Organismo Administrador"/>
    <s v="No"/>
    <s v="Empresa adherente o afiliada"/>
    <s v="Empresa adherente o afiliada"/>
    <s v="Región de Valparaíso"/>
    <s v="NO"/>
    <s v="Se realiza llamada telefonica a usuario. Cecilia Nuñez entrega antecedentes._x000a_"/>
    <s v="ID DE RECLAMO: 290552_x000a_FECHA RESPUESTA: 27-04-2022_x000a__x000a_Estimada_x000a_Sra. María Valenzuela Leiva_x000a_Presente_x000a_ Junto con saludar, a través del presente se da respuesta a su reclamo N° 290552 ingresado mediante nuestro formulario OIRS, referido a las dificultades que presenta al tratar de ingresar el trámite Asociación Empresa en nuestra Oficina Virtual._x000a_Este Instituto ha revisado su requerimiento, siendo posible informar mediante el presente lo siguiente: que efectivamente nuestra Oficina Virtual presenta un problema al tratar de ingresar el tramite Asociación de Empresa._x000a_Visto lo anterior, informamos a usted que el problema que presenta la Oficina Virtual en relación al trámite tiene solución para lo cual adjuntamos un tutorial con los pasos que debe seguir para concretar su solicitud de Asociación de Empres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0552"/>
    <x v="0"/>
  </r>
  <r>
    <s v="288505"/>
    <s v="Reclamos"/>
    <s v=""/>
    <s v="Laura Gabriela Rojas Cerda"/>
    <s v="25/01/2022 11:07:10"/>
    <x v="9"/>
    <s v="27/01/2022 17:12:35"/>
    <s v="Preparación y Entrega de Respuesta"/>
    <s v="0"/>
    <s v="2"/>
    <s v="Corridos"/>
    <s v="Laura Gabriela Rojas Cerda"/>
    <s v="Etapa 3 de 3"/>
    <s v="06/02/2022"/>
    <x v="10"/>
    <s v="27/01/2022"/>
    <s v="25/01/2022"/>
    <s v="8.719.552-k"/>
    <s v=""/>
    <s v="MARCELA GLADYS GONZALEZ PEREZ"/>
    <s v="Mujer"/>
    <s v="Región de Valparaíso"/>
    <s v="Algarrobo"/>
    <s v="marcelagonzalez1302@gmail.com"/>
    <s v="56981591120"/>
    <s v="8.719.552-k"/>
    <s v=""/>
    <s v="MARCELA GLADYS GONZALEZ PEREZ"/>
    <s v="Canal web"/>
    <s v="Necesito respuesta debido a que no se ha realizado el pago de licencias medicas folio  63012607-K y folio 63682419-4, las cuales se encuentran aprobadas y en proceso de calculo segun lo informado por medio del fono 600 586 9090. He consultado en aproximadamente 5 ocasiones y en todas he recibido la misma respuesta."/>
    <s v="Correo Electrónico"/>
    <s v="marcelagonzalez1302@gmail.com"/>
    <s v=""/>
    <s v="56981591120"/>
    <s v="CHILE"/>
    <s v="Entre 55 y 64"/>
    <s v="Media técnica completa"/>
    <s v="Prestaciones económicas: Cálculo de subsidios"/>
    <s v="Ley"/>
    <s v="Directo en el Organismo Administrador"/>
    <s v="No"/>
    <s v="Trabajador dependiente protegido"/>
    <s v="Trabajador dependiente protegido"/>
    <s v="Región de Valparaíso"/>
    <s v="NO"/>
    <s v="Se solicita calculo a unidad de subsidio regional"/>
    <s v="ID DE RECLAMO: 288505_x000a_FECHA RESPUESTA: 27-01-2022_x000a_Estimada_x000a_Sra. Marcela González Pérez_x000a_Presente_x000a_ Junto con saludar, a través del presente se da respuesta a su reclamo N° 288505 ingresado mediante nuestro formulario OIRS, referido a el pago de las licencias médicas folio 63012607-K y folio 63682419-4._x000a_Este Instituto ha revisado su requerimiento, siendo posible informar mediante el presente lo siguiente: que ambas licencias se encuentra aprobadas por nuestra Contraloría Médica lo cual permite que nuestro Equipo de Subsidios regional calculó las licencias el día 25 de enero de 2021._x000a__x000a_Visto lo anterior, informamos que ambas licencias médicas fueron pagadas a través de un depósito en su Cuenta Corriente Banco de Chile el 27-01-2022.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SAMUEL CHÁVEZ MUÑOZ_x000a_DIRECCIÓN REGIONAL DE (INDICAR REGIÓN)_x000a_INSTITUTO DE SEGURIDAD LABORAL_x000a__x000a_LRC _x000a__x000a_"/>
    <s v="Finalizado con respuesta favorable"/>
    <s v="288505"/>
    <x v="0"/>
  </r>
  <r>
    <s v="288506"/>
    <s v="Reclamos"/>
    <s v=""/>
    <s v="Enrique Carrasco B"/>
    <s v="25/01/2022 11:17:20"/>
    <x v="9"/>
    <s v="31/01/2022 17:14:24"/>
    <s v="Preparación y Entrega de Respuesta"/>
    <s v="0"/>
    <s v="6"/>
    <s v="Corridos"/>
    <s v="Jose Luis Rojas Peralta"/>
    <s v="Etapa 3 de 3"/>
    <s v="06/02/2022"/>
    <x v="10"/>
    <s v="31/01/2022"/>
    <s v="25/01/2022"/>
    <s v=""/>
    <s v="526043308"/>
    <s v="Alexis cordero"/>
    <s v="Hombre"/>
    <s v="Región Metropolitana de Santiago"/>
    <s v="Independencia"/>
    <s v="alexiscorderomesias@gmail.com"/>
    <s v="930847066"/>
    <s v="13.461.300-9"/>
    <s v=""/>
    <s v="Alexis cordero"/>
    <s v="Canal web"/>
    <s v="Atraso de pagos de licencia médica todos los meses"/>
    <s v="Via Teléfonica"/>
    <s v="alexiscorderomesias@gmail.com"/>
    <s v=""/>
    <s v="930847066"/>
    <s v="CHILE"/>
    <s v="Entre 35 y 44"/>
    <s v="Media incompleta"/>
    <s v="Prestaciones económicas: Tiempo de otorgamiento de subsidios"/>
    <s v="Ley"/>
    <s v="Directo en el Organismo Administrador"/>
    <s v="No"/>
    <s v="Trabajador independiente protegido"/>
    <s v="Trabajador independiente protegido"/>
    <s v="Región Metropolitana de Santiago"/>
    <s v="NO"/>
    <s v="Respuesta enviada por CRM al correo alexiscorderomesias@gmail.com"/>
    <s v=""/>
    <s v="Finalizado con respuesta favorable"/>
    <s v="288506"/>
    <x v="0"/>
  </r>
  <r>
    <s v="268036"/>
    <s v="Reclamos"/>
    <s v=""/>
    <s v="Enrique Carrasco B"/>
    <s v="06/01/2022 15:01:29"/>
    <x v="9"/>
    <s v="13/01/2022 16:48:10"/>
    <s v="Preparación y Entrega de Respuesta"/>
    <s v="0"/>
    <s v="7"/>
    <s v="Corridos"/>
    <s v="Rodrigo Perez Flores"/>
    <s v="Etapa 3 de 3"/>
    <s v="18/01/2022"/>
    <x v="10"/>
    <s v="13/01/2022"/>
    <s v="06/01/2022"/>
    <s v="17.022.680-1"/>
    <s v=""/>
    <s v="Claudio Alfredo Castro Valdivia"/>
    <s v="Hombre"/>
    <s v="Región Metropolitana de Santiago"/>
    <s v="San Miguel"/>
    <s v="claudio05castro.cc@gmail.com"/>
    <s v="948078320"/>
    <s v="17.022.680-1"/>
    <s v=""/>
    <s v="Claudio Alfredo Castro Valdivia"/>
    <s v="Canal web"/>
    <s v="Estimados el motivo de mi reclamo es correspondiente a una indemnizacón pendiente indicado por la funcionaria pincheira, ya que recibio visita de ella a principios del mes de junio del 2021 indicandole que recibiria dos indemnizaciones una de ella de un valor de 7.000.000 aprox, la cual ya fue despisitada el dia 28/07/2021 a mi cuenta rut, por lo tanto queda pendiente la indemnización que ella indico que era el triple de plata de la primera indemnización la cual corresponderia si no se seguia pagando la pensión  y hasta la fecha no ha tenido información y novedad de ella, además he enviado correo y e llamado a funcionaria y no he tenido respuesta por parte de ella, por favor verificar y espero tener respuesta al respecto.-"/>
    <s v="Correo Electrónico"/>
    <s v="claudio05castro.cc@gmail.com"/>
    <s v=""/>
    <s v="948078320"/>
    <s v="CHILE"/>
    <s v="Entre 25 y 34"/>
    <s v="Media completa"/>
    <s v="Prestaciones económicas: Tiempo de otorgamiento de indemnizaciones"/>
    <s v="Ley"/>
    <s v="Directo en el Organismo Administrador"/>
    <s v="No"/>
    <s v="Trabajador dependiente protegido"/>
    <s v="Trabajador dependiente protegido"/>
    <s v="Región Metropolitana de Santiago"/>
    <s v="NO"/>
    <s v="se consult aa gestión social. tiene indemnización ya pagada"/>
    <s v=""/>
    <s v="Finalizado con respuesta desfavorable"/>
    <s v="268036"/>
    <x v="0"/>
  </r>
  <r>
    <s v="278276"/>
    <s v="Reclamos"/>
    <s v=""/>
    <s v="Enrique Carrasco B"/>
    <s v="17/01/2022 13:48:35"/>
    <x v="9"/>
    <s v="31/01/2022 15:31:17"/>
    <s v="Preparación y Entrega de Respuesta"/>
    <s v="0"/>
    <s v="14"/>
    <s v="Corridos"/>
    <s v="Jose Luis Rojas Peralta"/>
    <s v="Etapa 3 de 3"/>
    <s v="29/01/2022"/>
    <x v="10"/>
    <s v="31/01/2022"/>
    <s v="17/01/2022"/>
    <s v="10.711.932-9"/>
    <s v=""/>
    <s v="Jonas Castro Osorio"/>
    <s v="Hombre"/>
    <s v="Región Metropolitana de Santiago"/>
    <s v="Ñuñoa"/>
    <s v="jonas.castro@gmail.com"/>
    <s v="992926660"/>
    <s v="10.711.932-9"/>
    <s v=""/>
    <s v="Jonas Castro Osorio"/>
    <s v="Canal web"/>
    <s v="Demora excesiva en el pago de licencia medica de noviembre 2021"/>
    <s v="Correo Electrónico"/>
    <s v="jonas.castro@gmail.com"/>
    <s v=""/>
    <s v="992926660"/>
    <s v="CHILE"/>
    <s v="Entre 45 y 54"/>
    <s v="Universitaria completa"/>
    <s v="Prestaciones económicas: Tiempo de otorgamiento de subsidios"/>
    <s v="Ley"/>
    <s v="Directo en el Organismo Administrador"/>
    <s v="No"/>
    <s v="Trabajador independiente protegido"/>
    <s v="Trabajador independiente protegido"/>
    <s v="Región Metropolitana de Santiago"/>
    <s v="NO"/>
    <s v="Respuesta enviada por CRM al correo jonas.castro@gmail.com"/>
    <s v=""/>
    <s v="Finalizado con respuesta favorable"/>
    <s v="278276"/>
    <x v="0"/>
  </r>
  <r>
    <s v="290566"/>
    <s v="Reclamos"/>
    <s v=""/>
    <s v="Margarita Meneses"/>
    <s v="13/04/2022 14:41:16"/>
    <x v="3"/>
    <s v="19/04/2022 12:24:22"/>
    <s v="Preparación y Entrega de Respuesta"/>
    <s v="0"/>
    <s v="5"/>
    <s v="Corridos"/>
    <s v="Marcela Katlyn Maureira Santander"/>
    <s v="Etapa 3 de 3"/>
    <s v="25/04/2022"/>
    <x v="3"/>
    <s v="19/04/2022"/>
    <s v="13/04/2022"/>
    <s v="17.858.066-3"/>
    <s v=""/>
    <s v="FRANCISCO ALIAGA MULLER"/>
    <s v="Hombre"/>
    <s v="Región de Antofagasta"/>
    <s v="Antofagasta"/>
    <s v="sercoempresarial@sercoempresarial.com"/>
    <s v="63142887"/>
    <s v="25.080.621-3"/>
    <s v=""/>
    <s v="DORIS MOSQUERA TRONCHEZ"/>
    <s v="Otro"/>
    <s v="Estimados buenas tardes, el presente es para solicitar su ayuda y orientación debido a que la trabajadora de la empresa Comunidad Edificio del Mar rut: 65.928.830-3 la sra. Doris Mosquera  Tronchez Rut: 25.080.621-3 sufrió un accidente de trayecto pero asistió a una clínica la cual le dieron licencia por enfermedad común y queremos rectificar para que sea licencia por accidente de trayecto desde ya muchas gracias por su gestión estaremos atentos a los pasos a seguir para poder regularizar esta situación a la brevedad posible"/>
    <s v="Correo Electrónico"/>
    <s v="sercoempresarial@sercoempresarial.com"/>
    <s v=""/>
    <s v="63142887"/>
    <s v="CHILE"/>
    <s v="Entre 25 y 34"/>
    <s v="No responde"/>
    <s v="Calificación de accidentes y enfermedades profesionales"/>
    <s v="Ley"/>
    <s v="Directo en el Organismo Administrador"/>
    <s v="No"/>
    <s v="Empresa adherente o afiliada"/>
    <s v="Empresa adherente o afiliada"/>
    <s v="Región de Antofagasta"/>
    <s v="NO"/>
    <s v="Se envía misma respuesta la cual fue consultada con fecha 18-04-2022_x000a_Se revisa sistema Coreagil "/>
    <s v="Se adjunta Oficio de Respuesta "/>
    <s v="Finalizado con respuesta desfavorable"/>
    <s v="290566"/>
    <x v="0"/>
  </r>
  <r>
    <s v="288519"/>
    <s v="Reclamos"/>
    <s v=""/>
    <s v="Francisca Andrea Calquin"/>
    <s v="25/01/2022 14:16:38"/>
    <x v="9"/>
    <s v="27/01/2022 16:32:15"/>
    <s v="Preparación y Entrega de Respuesta"/>
    <s v="0"/>
    <s v="2"/>
    <s v="Corridos"/>
    <s v="Susan Beatriz Gutierrez Bravo"/>
    <s v="Etapa 3 de 3"/>
    <s v="06/02/2022"/>
    <x v="10"/>
    <s v="27/01/2022"/>
    <s v="25/01/2022"/>
    <s v="11.369.885-3"/>
    <s v=""/>
    <s v="JUAN CARLOS VERGARA GUERRERO"/>
    <s v="Hombre"/>
    <s v="Región del Maule"/>
    <s v="Molina"/>
    <s v="juan.carlosvergara@hotmail.com"/>
    <s v="948717725"/>
    <s v="11.369.885-3"/>
    <s v=""/>
    <s v="JUAN CARLOS VERGARA GUERRERO"/>
    <s v="Canal telefónico"/>
    <s v="LICENCIA MEDICA_x000a_ESTUVE CON COVID EN CUARENTENA HASTA EL 17 DE ENERO PERO LA LICENCIA ME LA EXTENDIERON HASTA EL 15 DE ENERO  TENGO UN DESFACE DE DOS DIAS HASTA HOY NO TENGO RESPUESTA NI SIQUIERA ME RESPONDEN"/>
    <s v="Via Teléfonica"/>
    <s v="juan.carlosvergara@hotmail.com"/>
    <s v=""/>
    <s v="948717725"/>
    <s v="CHILE"/>
    <s v="Entre 45 y 54"/>
    <s v="Media completa"/>
    <s v="Prestaciones económicas: Tiempo de otorgamiento de subsidios"/>
    <s v="Ley"/>
    <s v="Directo en el Organismo Administrador"/>
    <s v="No"/>
    <s v="Trabajador no protegido"/>
    <s v="Trabajador no protegido"/>
    <s v="Región del Maule"/>
    <s v="NO"/>
    <s v="se envia respuesta formal"/>
    <s v="Estimada Sr. Juan Vergara Guerrero _x000a_Presente_x000a_ _x000a_Junto con saludar, a través del presente se da respuesta a su reclamo N° 288519 ingresado mediante nuestro formulario OIRS, referido a pago de licencia médica por COVID._x000a__x000a_Este Instituto ha revisado su requerimiento, siendo posible informar mediante el presente lo siguiente: Revisados nuestros sistemas, Usted no registra licencia médica en nuestra Institución, así como tampoco siniestro creado por covid._x000a__x000a_Visto lo anterior, indicamos a usted que no es posible atender su requerimiento, debido a que no presenta cobertura en este Institut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_x000a_DIRECCIÓN REGIONAL DEL MAULE_x000a_INSTITUTO DE SEGURIDAD LABORAL_x000a__x000a__x000a_"/>
    <s v="Finalizado con respuesta favorable"/>
    <s v="288519"/>
    <x v="0"/>
  </r>
  <r>
    <s v="278272"/>
    <s v="Reclamos"/>
    <s v=""/>
    <s v="Sofia Bohle Perez"/>
    <s v="17/01/2022 13:13:44"/>
    <x v="9"/>
    <s v="18/01/2022 16:29:56"/>
    <s v="Preparación y Entrega de Respuesta"/>
    <s v="0"/>
    <s v="1"/>
    <s v="Corridos"/>
    <s v="Paola Aguilar Trujillo"/>
    <s v="Etapa 3 de 3"/>
    <s v="29/01/2022"/>
    <x v="10"/>
    <s v="18/01/2022"/>
    <s v="17/01/2022"/>
    <s v="13.592.893-3"/>
    <s v=""/>
    <s v="Eduvin Alejandro  González Velásquez"/>
    <s v="Hombre"/>
    <s v="Región de Los Lagos"/>
    <s v="Puerto Montt"/>
    <s v="alejandro.gonzalezvelasquez@gmail.com"/>
    <s v="978537844"/>
    <s v="13.592.893-3"/>
    <s v=""/>
    <s v="Eduvin Alejandro  González Velásquez"/>
    <s v="Canal web"/>
    <s v="demora en pago de licencias medicas por accidente del trabajo ocurrido a principio del mes de Diciembre de 2021, se me había dado fecha para el 13/01 y después 17/01, pero aun no hay pago en mi cuenta Rut y yo necesito que me paguen las licencias porque es mi única entrada de dinero  en este momento, teniendo en cuenta que pase mas de un mes con licencia y terapia con el kinesiólogo, y debo solventar mis gastos personales y deudas que no esperan."/>
    <s v="Correo Electrónico"/>
    <s v="alejandro.gonzalezvelasquez@gmail.com"/>
    <s v=""/>
    <s v="978537844"/>
    <s v="CHILE"/>
    <s v="Entre 45 y 54"/>
    <s v="Media completa"/>
    <s v="Prestaciones económicas: Cálculo de subsidios"/>
    <s v="Ley"/>
    <s v="Otro"/>
    <s v="No"/>
    <s v="Trabajador dependiente protegido"/>
    <s v="Trabajador dependiente protegido"/>
    <s v="Región de Los Lagos"/>
    <s v="NO"/>
    <s v="consulta interna a sistema banco"/>
    <s v="Estimado_x000a__x000a_Eduvin Alejandro González Velásquez  _x000a__x000a_Presente_x000a__x000a_ _x000a__x000a_ _x000a__x000a_Junto con saludar, a través del presente se da respuesta a consulta N° 278272 ingresado mediante nuestro formulario OIRS, referido a pago de licencia médica._x000a__x000a_Este Instituto ha revisado su requerimiento, siendo posible informar mediante el presente lo siguiente:_x000a__x000a_Revisado nuestros sistemas informo a Ud., que el pago de su licencia médica Folio N° 0625220815 ha sido cancelada con fecha de hoy 18-01-2022 , con abono en su cuenta bancaria Rut . Le adjunto comprobante de dicho pago._x000a__x000a_Esperamos haber podido dar solución a su requerimiento. 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_x000a__x000a_Recordamos además que, ante cualquier reclamo, apelación, denuncia o disconformidad, Ud. puede dirigirse a la Superintendencia de Seguridad Social www.suseso.cl_x000a__x000a__x000a__x000a_ _x000a__x000a__x000a_Sin otro particular, le saluda atentamente;_x000a__x000a__x000a__x000a__x000a__x000a_ _x000a__x000a_ _x000a__x000a_ _x000a__x000a_ _x000a__x000a_SOFIA BOHLE PEREZ_x000a__x000a_ _x000a__x000a_DIRECCIÓN REGIONAL DE LOS LAGOS_x000a__x000a_ _x000a__x000a_INSTITUTO DE SEGURIDAD LABORAL"/>
    <s v="Finalizado con respuesta favorable"/>
    <s v="278272"/>
    <x v="0"/>
  </r>
  <r>
    <s v="278274"/>
    <s v="Reclamos"/>
    <s v=""/>
    <s v="Enrique Carrasco B"/>
    <s v="17/01/2022 13:26:04"/>
    <x v="9"/>
    <s v="21/01/2022 12:22:56"/>
    <s v="Preparación y Entrega de Respuesta"/>
    <s v="0"/>
    <s v="3"/>
    <s v="Corridos"/>
    <s v="Enrique Carrasco Borgheresi"/>
    <s v="Etapa 3 de 3"/>
    <s v="29/01/2022"/>
    <x v="10"/>
    <s v="21/01/2022"/>
    <s v="17/01/2022"/>
    <s v="13.105.133-6"/>
    <s v=""/>
    <s v="Juan Carlos Huenchullán Muñoz"/>
    <s v="Hombre"/>
    <s v="Región del Biobío"/>
    <s v="San Pedro de la Paz"/>
    <s v="jcarloshuenchullan6@gmail.com"/>
    <s v="981506002"/>
    <s v="13.105.133-6"/>
    <s v=""/>
    <s v="Juan Carlos Huenchullán Muñoz"/>
    <s v="Canal correo físico/postal"/>
    <s v="Mediante la presente expreso mi molestia y reclamo por el atraso de pagos de licencias que se me adeudan desde el mes de noviembre en adelante la cual trae consigo el descontento por falta de recursos para poder sobrevivir y pagar deudas pendientes, cabe señalar que ustedes cómo institución deben velar por la seguridad y protección por los trabajadores que nos encontramos con licencia medica , por lo cual me e sentido vulnerable por la falta de recursos económicos que e tenido por el atraso de pagos de licencias que se me adeudan hasta hoy , ustedes cómo institución deben saber que estas licencias son nuestros sueldos que recibimos mientras nos encontramos con licencia y de eso vivimos día a día y si no tenemos esos recursos nos enfrentamos a serías dificultades que trae consigo nuestro descontento , por lo tanto le pido suma urgencia a este reclamo y pronta solución a mi problemática ya planteada ."/>
    <s v="Correo Electrónico"/>
    <s v="jcarloshuenchullan6@gmail.com"/>
    <s v=""/>
    <s v="981506002"/>
    <s v="CHILE"/>
    <s v="Entre 45 y 54"/>
    <s v="Media completa"/>
    <s v="Prestaciones económicas: Tiempo de otorgamiento de subsidios"/>
    <s v="Ley"/>
    <s v="Directo en el Organismo Administrador"/>
    <s v="No"/>
    <s v="Trabajador dependiente protegido"/>
    <s v="Trabajador dependiente protegido"/>
    <s v="Región del Biobío"/>
    <s v="NO"/>
    <s v="se cierra caso con fecha 21 /01/2022"/>
    <s v=""/>
    <s v="Finalizado con respuesta favorable"/>
    <s v="278274"/>
    <x v="0"/>
  </r>
  <r>
    <s v="278275"/>
    <s v="Reclamos"/>
    <s v=""/>
    <s v="Enrique Carrasco B"/>
    <s v="17/01/2022 13:38:56"/>
    <x v="9"/>
    <s v="28/01/2022 10:31:32"/>
    <s v="Preparación y Entrega de Respuesta"/>
    <s v="0"/>
    <s v="10"/>
    <s v="Corridos"/>
    <s v="Rodrigo Perez Flores"/>
    <s v="Etapa 3 de 3"/>
    <s v="29/01/2022"/>
    <x v="10"/>
    <s v="28/01/2022"/>
    <s v="17/01/2022"/>
    <s v="15.714.032-9"/>
    <s v=""/>
    <s v="Edith Soto castro"/>
    <s v="Mujer"/>
    <s v="Región Metropolitana de Santiago"/>
    <s v="La Pintana"/>
    <s v="edith.andrea.soto.castro1983@gmail.com"/>
    <s v="983873669"/>
    <s v="15.714.032-9"/>
    <s v=""/>
    <s v="Edith Andrea Soto castro"/>
    <s v="Canal correo físico/postal"/>
    <s v="Nesecito que me paguen mi licencia estoy esperando hace un mes y medio y siempre que llamó me dicen re ise está semana y nada tengo 4 licencias aprobadas y nada aún tengo deudas y pago de arriendo estoy quedando en la calle y nada estoy enferma y sin plata"/>
    <s v="Via Teléfonica"/>
    <s v="edith.andrea.soto.castro1983@gmail.com"/>
    <s v=""/>
    <s v="983873669"/>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4 licencias pagadas,_x000a_se tramitan 2 licencias, quedan 3 en pre contraloría"/>
    <s v=""/>
    <s v="Finalizado con respuesta favorable"/>
    <s v="278275"/>
    <x v="0"/>
  </r>
  <r>
    <s v="268046"/>
    <s v="Reclamos"/>
    <s v=""/>
    <s v="Roberto Quintana Burgos"/>
    <s v="07/01/2022 00:04:13"/>
    <x v="9"/>
    <s v="13/01/2022 10:41:29"/>
    <s v="Preparación y Entrega de Respuesta"/>
    <s v="0"/>
    <s v="6"/>
    <s v="Corridos"/>
    <s v="Cristian Chavez Liempi"/>
    <s v="Etapa 3 de 3"/>
    <s v="19/01/2022"/>
    <x v="10"/>
    <s v="13/01/2022"/>
    <s v="06/01/2022"/>
    <s v="13.518.201-k"/>
    <s v=""/>
    <s v="Juan Ortega"/>
    <s v="Hombre"/>
    <s v="Región de La Araucanía"/>
    <s v="Padre las Casas"/>
    <s v="juanc.ortega.z@gmail.com"/>
    <s v="981886221"/>
    <s v="13.518.201-k"/>
    <s v=""/>
    <s v="Juan Ortega"/>
    <s v="Canal web"/>
    <s v="Estimados a nuestra empresa Servicios  Forestales, Contratista Y Suministro de personal JORGE EDUARDO NAVARRO GIERING EIRL, Rut 76.883.126-2, actualmente adherido en Mutual de Seguridad, se nos esta negando la rebaja de cotizacion adicional (Ds67), porque en ISL aparecemos con deuda en el pago de cotizaciones los meses de junio y julio del 2018. Tenemos las planillas donde salen cancelados esos meses por lo tanto no habria deuda, por favor solicitamos clarificar el tema para poder obtener la rebaja de nuestra cotizacion adicional"/>
    <s v="Correo Electrónico"/>
    <s v="juanc.ortega.z@gmail.com"/>
    <s v=""/>
    <s v="981886221"/>
    <s v="CHILE"/>
    <s v="Entre 35 y 44"/>
    <s v="Universitaria completa"/>
    <s v="Recaudación de cotizaciones"/>
    <s v="Ley"/>
    <s v="Directo en el Organismo Administrador"/>
    <s v="No"/>
    <s v="Empresa no adherente o afiliada"/>
    <s v="Empresa no adherente o afiliada"/>
    <s v="Región de La Araucanía"/>
    <s v="NO"/>
    <s v="CON FECHA 13-01-2021, SE DA RESPUESTA VIA CORREO ELECTRONICO "/>
    <s v="Estimado_x000a_Juan Ortega_x000a_Presente_x000a_Junto con saludar, a través del presente se da respuesta a su reclamo N° 268046 ingresado mediante nuestro_x000a_formulario OIRS, referido a Pago de Cotización D.S. N° 67._x000a_Este Instituto ha revisado su requerimiento, siendo posible informar mediante el presente informar que, visto los_x000a_antecedentes, en plataformas de cotizaciones, se observan deudas por reliquidación los meses de 06-2018 y 07-_x000a_2018._x000a_Por lo anterior, si estas deudas fueron regularizadas, debe dirigir correo electrónico infodeudas@ips.gob.cl para_x000a_gestión de regularización de deuda en plataforma digital, adjuntando planillas pagadas, de esta manera será_x000a_emitido un certificado que no registra deudas previsionales._x000a_Visto lo anterior, indicamos a usted que el Instituto de Previsión Social a través de sus canales chileatinede son_x000a_nuestros agentes recaudadores de pago cotizaciones, es por ello, que debe canalizar requerimiento al correo_x000a_señalado en punto anterior.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_x000a_"/>
    <s v="Finalizado con respuesta favorable"/>
    <s v="268046"/>
    <x v="0"/>
  </r>
  <r>
    <s v="278280"/>
    <s v="Reclamos"/>
    <s v=""/>
    <s v="Enrique Carrasco B"/>
    <s v="17/01/2022 14:50:55"/>
    <x v="9"/>
    <s v="20/01/2022 17:30:49"/>
    <s v="Preparación y Entrega de Respuesta"/>
    <s v="0"/>
    <s v="3"/>
    <s v="Corridos"/>
    <s v="Jose Luis Rojas Peralta"/>
    <s v="Etapa 3 de 3"/>
    <s v="29/01/2022"/>
    <x v="10"/>
    <s v="20/01/2022"/>
    <s v="17/01/2022"/>
    <s v="14.122.203-1"/>
    <s v=""/>
    <s v="LORENA MEJIAS"/>
    <s v="Mujer"/>
    <s v="Región Metropolitana de Santiago"/>
    <s v="Conchalí"/>
    <s v="lorenamejiasf@gmail.com"/>
    <s v="56978856026"/>
    <s v="14.122.203-1"/>
    <s v=""/>
    <s v="LORENA MEJIAS"/>
    <s v="Canal web"/>
    <s v="BUENAS TARDES MI NOMBRE ES LORENA MEJIAS, RUT: 14.122.203-1QUIERO CONSULTAR O HACER EN ESTE MISMO, EL RECLAMO POR EL NO PAGO DE MIS LICENCIAS MEDICAS, TUVE UN ACCIDENTE LABORAL Y POR ENDE ESTOY CON LICENCIA DESDE EL 15 DE NOVIEMBRE AL PRESENTE DIA, YA SON 4 O 5 LICENCIAS Y NI SIQUIERA ME HAN DADO FECHA DE PAGO DE LA 1° LICENCIA CON FECHA DESDE EL 15 -11 AL 05-12 DEL 2021 Y EN DICIEMBRE ME LLEGÓ UNA NOTIFICACION DEL ISL POR LA APROVACION DE ESTA 1° LICENCIA...YO SOY MADRE SOLA, CON 2 HIJOS Y ESTO ME HA AFECTADO TERRIBLEMENTE EN TODOS LOS SENTIDOS, NECESITO URGENTE EL PAGO DE MIS LICENCIAS, ESTOY SIN INGRESOS DESDE NOVIEMBRE, EN MUY COMPLICADA SITUACION Y LLAMO, LLAMO Y NUNCA TENGO RESPUESTA DE UNA FECHA DE PAGO, NADA NINGUN AVANCE.PORFAVOR LES PIDO ENCARECIDAMENTE Y DE CORAZON QUE LIBEREN MIS PAGOS O SI ME INDICAN PARA HACER UN RECLAMO DONDE CORRESPONDA MAS FORMAL. ESTOY MUY ANGUSTIADA.ESPERO SU RESPUESTA PORFAVOR.DE ANTE MANO MUCHAS GRACIAS.SALUDOS CORDIALES_x000a_LORENA MEJIAS9 78856026"/>
    <s v="Correo Electrónico"/>
    <s v="lorenamejiasf@gmail.com"/>
    <s v=""/>
    <s v="56978856026"/>
    <s v="CHILE"/>
    <s v="Entre 35 y 44"/>
    <s v="Universitari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lorenamejiasf@gmail.com"/>
    <s v=""/>
    <s v="Finalizado con respuesta favorable"/>
    <s v="278280"/>
    <x v="0"/>
  </r>
  <r>
    <s v="268041"/>
    <s v="Reclamos"/>
    <s v=""/>
    <s v="Enrique Carrasco B"/>
    <s v="06/01/2022 16:17:59"/>
    <x v="9"/>
    <s v="13/01/2022 16:47:00"/>
    <s v="Preparación y Entrega de Respuesta"/>
    <s v="0"/>
    <s v="7"/>
    <s v="Corridos"/>
    <s v="Rodrigo Perez Flores"/>
    <s v="Etapa 3 de 3"/>
    <s v="18/01/2022"/>
    <x v="10"/>
    <s v="13/01/2022"/>
    <s v="06/01/2022"/>
    <s v="26.896.693-5"/>
    <s v=""/>
    <s v="NELLY ZAPATA QUIÑONEZ"/>
    <s v="Mujer"/>
    <s v="Región Metropolitana de Santiago"/>
    <s v="Lampa"/>
    <s v="nellyzapata1526@gmail.com"/>
    <s v="958805444"/>
    <s v="26.896.693-5"/>
    <s v=""/>
    <s v="NELLY ZAPATA QUIÑONEZ"/>
    <s v="Canal web"/>
    <s v="Mi empleadora no me entrego el certificado DIAT correspondiente para asistir a la mutual donde pertenezco. Paso mas de un mes sin respuesta y estoy imposibilitada de trasladarme por mis propios medios dado el accidente que sufri durante mi jornada laboral."/>
    <s v="Correo Electrónico"/>
    <s v="nellyzapata1526@gmail.com"/>
    <s v=""/>
    <s v="958805444"/>
    <s v="COLOMBIA"/>
    <s v="Entre 45 y 54"/>
    <s v="Media técnica completa"/>
    <s v="Prestaciones médicas: Atención ambulatoria"/>
    <s v="Ley"/>
    <s v="Directo en el Organismo Administrador"/>
    <s v="No"/>
    <s v="Trabajador dependiente protegido"/>
    <s v="Trabajador dependiente protegido"/>
    <s v="Región Metropolitana de Santiago"/>
    <s v="NO"/>
    <s v="se orienta respecto a como hacer denuncia"/>
    <s v=""/>
    <s v="Finalizado con respuesta favorable"/>
    <s v="268041"/>
    <x v="0"/>
  </r>
  <r>
    <s v="268043"/>
    <s v="Reclamos"/>
    <s v=""/>
    <s v="Enrique Carrasco B"/>
    <s v="06/01/2022 17:02:27"/>
    <x v="9"/>
    <s v="24/01/2022 09:52:10"/>
    <s v="Preparación y Entrega de Respuesta"/>
    <s v="0"/>
    <s v="17"/>
    <s v="Corridos"/>
    <s v="Rodrigo Perez Flores"/>
    <s v="Etapa 3 de 3"/>
    <s v="18/01/2022"/>
    <x v="10"/>
    <s v="24/01/2022"/>
    <s v="06/01/2022"/>
    <s v="13.894.313-5"/>
    <s v=""/>
    <s v="Alejandra Patricia Zarzar Ramirez"/>
    <s v="Mujer"/>
    <s v="Región Metropolitana de Santiago"/>
    <s v="Maipú"/>
    <s v="alezarzar80@gmail.com"/>
    <s v="962395602"/>
    <s v="13.894.313-5"/>
    <s v=""/>
    <s v="Alejandra Patricia Zarzar Ramirez"/>
    <s v="Canal web"/>
    <s v="Que paso con la evaluación practicada en enero del 2021? _x000a_Favor aclarar bien información ya que uno dice que fue enviada el 28/12/2020, que corresponde a la fecha en que fue solicitada por ACHS y luego dicen que fue enviada el 31/12/2021"/>
    <s v="Correo Electrónico"/>
    <s v="alezarzar80@gmail.com"/>
    <s v=""/>
    <s v="962395602"/>
    <s v=""/>
    <s v=""/>
    <s v=""/>
    <s v="Prestaciones económicas: Tiempo de otorgamiento de pensiones"/>
    <s v="Ley"/>
    <s v="Directo en el Organismo Administrador"/>
    <s v="Si"/>
    <s v="Trabajador dependiente protegido"/>
    <s v="Trabajador dependiente protegido"/>
    <s v="Región Metropolitana de Santiago"/>
    <s v="NO"/>
    <s v="se informa respecto a PCG, pensión transitoria y tramitan licencias médicas"/>
    <s v=""/>
    <s v="Finalizado con respuesta favorable"/>
    <s v="268043"/>
    <x v="0"/>
  </r>
  <r>
    <s v="278283"/>
    <s v="Reclamos"/>
    <s v=""/>
    <s v="Enrique Carrasco B"/>
    <s v="17/01/2022 15:48:46"/>
    <x v="9"/>
    <s v="26/01/2022 17:29:18"/>
    <s v="Preparación y Entrega de Respuesta"/>
    <s v="0"/>
    <s v="9"/>
    <s v="Corridos"/>
    <s v="Jose Luis Rojas Peralta"/>
    <s v="Etapa 3 de 3"/>
    <s v="29/01/2022"/>
    <x v="10"/>
    <s v="26/01/2022"/>
    <s v="17/01/2022"/>
    <s v="9.604.791-6"/>
    <s v=""/>
    <s v="Juan Carlos Morales Osorio"/>
    <s v="Hombre"/>
    <s v="Región Metropolitana de Santiago"/>
    <s v="Quilicura"/>
    <s v="moralesosoriojuancarlos860@gmail.com"/>
    <s v="972876089"/>
    <s v="9.604.791-6"/>
    <s v=""/>
    <s v="Juan Carlos Morales Osorio"/>
    <s v="Canal telefónico"/>
    <s v="Tengo 4 Licencias médicas sin pago, desde el mes de octubre no que recibo pago por ellas, solicito una explicación por el retraso."/>
    <s v="Via Teléfonica"/>
    <s v="moralesosoriojuancarlos860@gmail.com"/>
    <s v=""/>
    <s v="972876089"/>
    <s v=""/>
    <s v=""/>
    <s v=""/>
    <s v="Prestaciones económicas: Tiempo de otorgamiento de subsidios"/>
    <s v="Ley"/>
    <s v="Directo en el Organismo Administrador"/>
    <s v="No"/>
    <s v="Trabajador dependiente protegido"/>
    <s v="Trabajador dependiente protegido"/>
    <s v="Región Metropolitana de Santiago"/>
    <s v="NO"/>
    <s v="Respuesta enviada por CRM al correo moralesosoriojuancarlos860@gmail.com"/>
    <s v=""/>
    <s v="Finalizado con respuesta favorable"/>
    <s v="278283"/>
    <x v="0"/>
  </r>
  <r>
    <s v="323339"/>
    <s v="Reclamos"/>
    <s v=""/>
    <s v="Claudia Maria Barrientos Diaz"/>
    <s v="30/06/2022 19:12:07"/>
    <x v="8"/>
    <s v="11/08/2022 10:49:27"/>
    <s v="Preparación y Entrega de Respuesta"/>
    <s v="0"/>
    <s v="41"/>
    <s v="Corridos"/>
    <s v="Leyla Neira Romero"/>
    <s v="Etapa 3 de 3"/>
    <s v="12/07/2022"/>
    <x v="2"/>
    <s v="11/08/2022"/>
    <s v="30/06/2022"/>
    <s v="15.262.756-4"/>
    <s v=""/>
    <s v="Pamela Lopez Saez"/>
    <s v="Mujer"/>
    <s v="Región de La Araucanía"/>
    <s v="Galvarino"/>
    <s v="pamkuky@gmail.com"/>
    <s v="992310143"/>
    <s v="15.262.756-4"/>
    <s v=""/>
    <s v="Pamela Lopez Saez"/>
    <s v="Canal web"/>
    <s v="El dia 23 de junio fui atendida en achs Temuco por el dr.silva el cual me atendio muy mal no me dejaba explicar los sintomas que yo tenia. En primer lugar me dice usted tuvo un traumatismo una fractura de esternon, yo le dije no, con la patada tuve solo contusiones y ahi me dice ahh estonces usted no tiene nada siendo que califique con enfermedad profesional. Cuando yo trataba de explicar el intervenia en todo momento. Cuestiono el tratamiento de la Dra. Lara y se refirio a que yo no tenia nada que no estaba enferma y que el tratamiento estaba de mas. Le intento explicar mis sintomas y me interrumpe diciendo que no tengo depresion y que el diagnostico de la doctora estaba mal, que si ella hubiese sido su becada la despide por malos diagnosticos. que me iba a quitar los farmacos siendo que con ese tratamiento me he sentido bien y he podido volver a trabajar. el dr.silva se burla de mi ya que una vez que me dice una avalancha de cosas negativas se rie y dice usted va salir diciendo de aqui que pesado este viejo teniendo cero profesionalismo. Compara mi situacion con otros oficios como carabineros y con un camionero que le disparan en una pierna diciendo de que ese si que era trauma siendo que no viene al caso. Cuestiona la terapia sicologica y al tratar de explicar como eran las sesiones mueve la cabeza y se rie. Entre las cosas que pude decirle que me cambiaron de seccion en el hospital a siquiatria infantil que sin duda fue algo positivo y me dice usted cree que ahi no la van a agredir, un paciente se alucina y te lanza un objeto o se te tira encima y te pega, en vez de decirme algo tranquilizador me hace sentir mas angustiada, en un momento de la entrevista queria salir me sentia muy nerviosa, angustiada con ganas de llorar, nunca me habian tratado tan mal en una consulta medica. No entiendo como un medico con toda la trayectoria y experiencia va a saber que no tengo depresion sin ni siquiera escuchar que es lo que yo sentia tratando asi a los pacientes con cero empatia, cero profesionalismo. Ademas me dijo que por esta vez no me iba a quitar el tratamiento pero en 15 dias mas me quitaba todo y que los golpes, agresiones verbales y fisicas en mi trabajo era normal porque yo trabajaba en siquiatria. Que el iba todos los viernes al servicio y que se exponia a que le peguen pero que tenia que hacerlo igual porque era su trabajo, el no entendio que somos personas que estamos en turnos de 12 horas seguidas con los pacientes recibiendo hasta amenazas de muerte y eso seria normal y que no podemos tenir ninguna reaccion a eso. Ademas la entrevista es a traves de una pantalla en la cual es incomodo se dificulta la comunicacion. Por todo esto solicito muy respetuosamente que este medico no me atienda nunca mas y que por favor se me designe otro medico o bien que cesen las atenciones ya que no quiero pasar por esta humillacion nuevamente. Gracias."/>
    <s v="Correo Electrónico"/>
    <s v="pamkuky@gmail.com"/>
    <s v=""/>
    <s v="992310143"/>
    <s v="CHILE"/>
    <s v="Entre 35 y 44"/>
    <s v="Superior técnica completa"/>
    <s v="Prestaciones médicas: Atención ambulatoria"/>
    <s v="Ley"/>
    <s v="Directo en el Organismo Administrador"/>
    <s v="No"/>
    <s v="Trabajador dependiente protegido"/>
    <s v="Trabajador dependiente protegido"/>
    <s v="Región de La Araucanía"/>
    <s v="SI"/>
    <s v="CON FECHA 10/08/2022 SE DA RESPUESTA VIA CORREO SE CIERRA CASO"/>
    <s v="SI"/>
    <s v="Finalizado con respuesta favorable"/>
    <s v="323339"/>
    <x v="0"/>
  </r>
  <r>
    <s v="268053"/>
    <s v="Reclamos"/>
    <s v=""/>
    <s v="Enrique Carrasco B"/>
    <s v="07/01/2022 11:33:40"/>
    <x v="9"/>
    <s v="11/01/2022 13:11:45"/>
    <s v="Preparación y Entrega de Respuesta"/>
    <s v="0"/>
    <s v="4"/>
    <s v="Corridos"/>
    <s v="Rodrigo Perez Flores"/>
    <s v="Etapa 3 de 3"/>
    <s v="19/01/2022"/>
    <x v="10"/>
    <s v="11/01/2022"/>
    <s v="07/01/2022"/>
    <s v=""/>
    <s v="9498066"/>
    <s v="Juan diaz"/>
    <s v="Hombre"/>
    <s v="Región Metropolitana de Santiago"/>
    <s v="Puente Alto"/>
    <s v="jnelsondiazv@gmail.com"/>
    <s v="976272077"/>
    <s v="9.498.066-6"/>
    <s v=""/>
    <s v="Juan Díaz vargas"/>
    <s v="Canal web"/>
    <s v="Buenas, porque buenas ya no existen _x000a_Ahora no sabía que habían puesto personal  que también son más robot.. acabo de llamar persona femenina .. y sale con tremenda mentira .. su licencia está aún en trámite... Que trámite le dije..volvio y dijo si es trámite Contraloría _x000a_Ayer llamé y un tipo el se encuencuentra en calculo. _x000a_Hahahaha a quien le creo . ??  Dejen de burlarse la gente necesita no sean inumanos..hay niños y personas enfermas.. usen la palabra EMPATIA."/>
    <s v="Via Teléfonica"/>
    <s v="jnelsondiazv@gmail.com"/>
    <s v=""/>
    <s v="976272078"/>
    <s v=""/>
    <s v=""/>
    <s v=""/>
    <s v="Prestaciones económicas: Tiempo de otorgamiento de subsidios"/>
    <s v="Ley"/>
    <s v="Directo en el Organismo Administrador"/>
    <s v="No"/>
    <s v="Trabajador dependiente protegido"/>
    <s v="Trabajador dependiente protegido"/>
    <s v="Región Metropolitana de Santiago"/>
    <s v="NO"/>
    <s v="relacionado con 267934, 267969 _x000a_Se da fecha de pago"/>
    <s v=""/>
    <s v="Finalizado con respuesta favorable"/>
    <s v="268053"/>
    <x v="0"/>
  </r>
  <r>
    <s v="288533"/>
    <s v="Reclamos"/>
    <s v=""/>
    <s v="Enrique Carrasco B"/>
    <s v="26/01/2022 09:29:20"/>
    <x v="9"/>
    <s v="01/02/2022 15:26:40"/>
    <s v="Preparación y Entrega de Respuesta"/>
    <s v="0"/>
    <s v="6"/>
    <s v="Corridos"/>
    <s v="Jose Luis Rojas Peralta"/>
    <s v="Etapa 3 de 3"/>
    <s v="07/02/2022"/>
    <x v="0"/>
    <s v="01/02/2022"/>
    <s v="26/01/2022"/>
    <s v="27.101.037-0"/>
    <s v=""/>
    <s v="Ana Arelys González Asuaje"/>
    <s v="Mujer"/>
    <s v="Región Metropolitana de Santiago"/>
    <s v="Santiago"/>
    <s v="ag7501@gmail.com"/>
    <s v="986019957"/>
    <s v="27.101.037-0"/>
    <s v=""/>
    <s v="Ana Arelys González Asuaje"/>
    <s v="Canal web"/>
    <s v="En fecha 01/12/21 hice apelación de pago de licencia Nro. 59886115-3 del mes de Octubre del mismo año vía correo electrónico y e enviado correos preguntando el estatus de mi apelación y no me dan respuesta. Fui hasta una de las oficinas el ejecutivo me atendió excelente pero tampoco pudo darme respuesta. _x000a_Actualmente sigo de Licencia y las del mes de noviembre y diciembre tampoco me las han cancelado sin respuesta alguna_x000a_Desearía poder saber en qué fecha puedo contar con el pago de mis licencias y el motivo por el cual no me han cancelado si en el mes de noviembre me tuvieron que realizar otra cirugía _x000a_En espera de una respuesta y de antemano agradecida"/>
    <s v="Correo Electrónico"/>
    <s v="ag7501@gmail.com"/>
    <s v=""/>
    <s v="986019957"/>
    <s v="VENEZUELA"/>
    <s v="Entre 45 y 5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ag7501@gmail.com"/>
    <s v=""/>
    <s v="Finalizado con respuesta favorable"/>
    <s v="288533"/>
    <x v="0"/>
  </r>
  <r>
    <s v="288535"/>
    <s v="Reclamos"/>
    <s v=""/>
    <s v="Enrique Carrasco B"/>
    <s v="26/01/2022 10:08:11"/>
    <x v="9"/>
    <s v="31/01/2022 17:16:20"/>
    <s v="Preparación y Entrega de Respuesta"/>
    <s v="0"/>
    <s v="5"/>
    <s v="Corridos"/>
    <s v="Jose Luis Rojas Peralta"/>
    <s v="Etapa 3 de 3"/>
    <s v="07/02/2022"/>
    <x v="10"/>
    <s v="31/01/2022"/>
    <s v="26/01/2022"/>
    <s v="13.461.300-9"/>
    <s v=""/>
    <s v="ALEXIS EDUARDO CORDERO MESIAS"/>
    <s v="Hombre"/>
    <s v="Región Metropolitana de Santiago"/>
    <s v="Independencia"/>
    <s v="alexiscorderomesias@gmail.com"/>
    <s v="930847066"/>
    <s v="13.461.300-9"/>
    <s v=""/>
    <s v="ALEXIS EDUARDO CORDERO MESIAS"/>
    <s v="Canal Sucursal"/>
    <s v="Atrasos de pagos de licencias médicas y falta de información. Un poco de empatía con los trabajadores por favor."/>
    <s v="Correo Electrónico"/>
    <s v="alexiscorderomesias@gmail.com"/>
    <s v=""/>
    <s v="930847066"/>
    <s v="CHILE"/>
    <s v="Entre 35 y 44"/>
    <s v="Media incompleta"/>
    <s v="Prestaciones económicas: Tiempo de otorgamiento de subsidios"/>
    <s v="Ley"/>
    <s v="Directo en el Organismo Administrador"/>
    <s v="No"/>
    <s v="Trabajador independiente protegido"/>
    <s v="Trabajador independiente protegido"/>
    <s v="Región Metropolitana de Santiago"/>
    <s v="NO"/>
    <s v="Respuesta enviada por CRM al correo alexiscorderomesias@gmail.com"/>
    <s v=""/>
    <s v="Finalizado con respuesta favorable"/>
    <s v="288535"/>
    <x v="0"/>
  </r>
  <r>
    <s v="290576"/>
    <s v="Reclamos"/>
    <s v=""/>
    <s v="Felipe Jara A"/>
    <s v="13/04/2022 19:41:39"/>
    <x v="3"/>
    <s v="02/05/2022 13:39:06"/>
    <s v="Preparación y Entrega de Respuesta"/>
    <s v="0"/>
    <s v="18"/>
    <s v="Corridos"/>
    <s v="Maria Monserrat Moreno Calzada"/>
    <s v="Etapa 3 de 3"/>
    <s v="25/04/2022"/>
    <x v="6"/>
    <s v="02/05/2022"/>
    <s v="13/04/2022"/>
    <s v="16.730.829-5"/>
    <s v=""/>
    <s v="Tatiana Rosales Herrera"/>
    <s v="Mujer"/>
    <s v="Región del Maule"/>
    <s v="San Rafael"/>
    <s v="trosales.h@gmail.com"/>
    <s v="934473021"/>
    <s v="16.730.829-5"/>
    <s v=""/>
    <s v="Tatiana Rosales Herrera"/>
    <s v="Canal web"/>
    <s v="Hace aproximadamente 3 meses que estoy a la espera de un reembolso de dinero  que gasté en medicamentos,  la verdad he llamado por teléfono y no me dan respuesta , envío correos y me dejan en las mismas. Pésima la atención, no dan respuesta y menos solución , se tiean la pelota unos con otros  deja mucho que desear  ISL."/>
    <s v="Correo Electrónico"/>
    <s v="trosales.h@gmail.com"/>
    <s v=""/>
    <s v="934473021"/>
    <s v="CHILE"/>
    <s v="Entre 25 y 34"/>
    <s v="Superior técnica completa"/>
    <s v="Otros"/>
    <s v="Ley"/>
    <s v="Directo en el Organismo Administrador"/>
    <s v="Si"/>
    <s v="Trabajador dependiente protegido"/>
    <s v="Trabajador dependiente protegido"/>
    <s v="Región del Maule"/>
    <s v="NO"/>
    <s v="OFICIO RESPUESTA CARTA RECLAMO ID N° 290576"/>
    <s v="Estimada_x000a_Tatiana Rosales Herrera_x000a_Presente_x000a_ _x000a_Junto con saludar, a través del presente se da respuesta a su reclamo N°290576, ingresado mediante nuestro formulario OIRS, referido a cancelación de Reembolso de medicamentos._x000a_Este Instituto ha revisado su requerimiento, siendo posible informar mediante el presente lo siguiente: analizando su situación, que dice relación con la demora en el pago de su reembolso por medicamentos, cumplo con informar que se realizaron consulta a Nivel Central de nuestro Instituto, a fin de saber del porqué de su demora y agilizar su cancelación._x000a_Con fecha 27 de abril del presente, aparece en página del Banco Estado depositado el monto de reembolso abonado en su Cuenta Rut.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0576"/>
    <x v="0"/>
  </r>
  <r>
    <s v="288529"/>
    <s v="Reclamos"/>
    <s v=""/>
    <s v="Margarita Meneses"/>
    <s v="25/01/2022 23:02:19"/>
    <x v="9"/>
    <s v="31/01/2022 17:21:23"/>
    <s v="Preparación y Entrega de Respuesta"/>
    <s v="0"/>
    <s v="5"/>
    <s v="Corridos"/>
    <s v="Marcela Katlyn Maureira Santander"/>
    <s v="Etapa 3 de 3"/>
    <s v="06/02/2022"/>
    <x v="10"/>
    <s v="31/01/2022"/>
    <s v="25/01/2022"/>
    <s v="9.283.818-8"/>
    <s v=""/>
    <s v="Juan Muñoz"/>
    <s v="Hombre"/>
    <s v="Región de Antofagasta"/>
    <s v="Antofagasta"/>
    <s v="jmunozurrea@gmail.com"/>
    <s v="941462060"/>
    <s v="9.283.818-8"/>
    <s v=""/>
    <s v="Juan Muñoz"/>
    <s v="Canal web"/>
    <s v="Buenas noches. El motivo de mi reclamo es por la demora en el pago de dos de mis licencias, una con fecha 29/11/2021 (por 2 días) y la otra del 01/12/2021 (por 45 días). Entiendo que hay procesos que se deben respetar pero la demora ha sido mucha y también tengo compromisos de cumplir, sin mencionar que no estoy percibiendo remuneración producto del accidente y que aun me encuentro con licencia médica, por ende dependo 100% de lo que puedo percibir del pago por licencia médica. La verdad me apremia que sean pagadas ojalá lo antes posible. Entiendo que no debo ser el único en esta situación, pero tampoco me dan una fecha certera de pago y ya los pocos recursos se terminan. _x000a_Causa impotencia tener que esperar sin una respuesta clara de cuanto se efectuará el pago, esperando todos los días alguna novedad que hasta ahora no llega. Llamo al call center y nadie sabe, me derivan a un ejecutivo por correo electrónico y tampoco sabe darme una fecha. Dentro de sus posibilidades me indican que ojalá se puedan pagar dentro de las próximas semanas, pero para alguien que esta acostumbrado a trabajar y tener sus pagos en la fecha exacta, esas no son respuestas tranquilizadoras."/>
    <s v="Correo Electrónico"/>
    <s v="jmunozurrea@gmail.com"/>
    <s v=""/>
    <s v="941462060"/>
    <s v="CHILE"/>
    <s v="Entre 55 y 64"/>
    <s v="Media completa"/>
    <s v="Prestaciones económicas: Tiempo de otorgamiento de subsidios"/>
    <s v="Ley"/>
    <s v="Directo en el Organismo Administrador"/>
    <s v="No"/>
    <s v="Trabajador dependiente protegido"/>
    <s v="Trabajador dependiente protegido"/>
    <s v="Región de Antofagasta"/>
    <s v="NO"/>
    <s v="Se revisa en sistema coreagil _x000a_Se revisa en sistema SPM _x000a_Se consulta a Directora Regional, por fecha de pago de lm"/>
    <s v="Se envía oficio respuesta por email "/>
    <s v="Finalizado con respuesta favorable"/>
    <s v="288529"/>
    <x v="0"/>
  </r>
  <r>
    <s v="290578"/>
    <s v="Reclamos"/>
    <s v=""/>
    <s v="Enrique Carrasco B"/>
    <s v="13/04/2022 20:57:44"/>
    <x v="3"/>
    <s v="12/05/2022 10:46:01"/>
    <s v="Preparación y Entrega de Respuesta"/>
    <s v="0"/>
    <s v="28"/>
    <s v="Corridos"/>
    <s v="Jose Luis Rojas Peralta"/>
    <s v="Etapa 3 de 3"/>
    <s v="25/04/2022"/>
    <x v="6"/>
    <s v="12/05/2022"/>
    <s v="13/04/2022"/>
    <s v="18.839.340-3"/>
    <s v=""/>
    <s v="Javiera Constanza Herrera Valencia"/>
    <s v="Mujer"/>
    <s v="Región Metropolitana de Santiago"/>
    <s v="Puente Alto"/>
    <s v="javieraherrera.constanza@gmail.com"/>
    <s v="956903502"/>
    <s v="18.839.340-3"/>
    <s v=""/>
    <s v="Javiera Herrera Valencia"/>
    <s v="Canal Sucursal"/>
    <s v="junto con saludar me dirijo a usted con gran pesar y molestia por que a la fecha no he recibido aun el pago de mi primer licencia la cual fue recepcionada por ustedes con la carta de rechazo por mi entidad de salud para el cambio de esta  por articulo 77 en la fecha de 1 de marzo 2022 y ya seria 5 licencia con ustedes y a esta altura aun no tengo respuesta menoscabo mi situación económica solicito a ustedes ya que ha pasado mas de un mes y para cualquier es una situación mala nadie puede vivir sin dinero  en estos tiempos  y poder solucionar a la brevedad mi situación abogando a su buena voluntad. _x000a_Saluda atentamente a usted  _x000a_ Javiera herrera valencia."/>
    <s v="Correo Electrónico"/>
    <s v="javieraherrera.constanza@gmail.com"/>
    <s v=""/>
    <s v="956903502"/>
    <s v="CHILE"/>
    <s v="Entre 25 y 34"/>
    <s v="Superior técnica completa"/>
    <s v="Prestaciones económicas: Tiempo de otorgamiento de subsidios"/>
    <s v="Ley"/>
    <s v="Directo en el Organismo Administrador"/>
    <s v="Si"/>
    <s v="Trabajador dependiente protegido"/>
    <s v="Trabajador dependiente protegido"/>
    <s v="Región Metropolitana de Santiago"/>
    <s v="NO"/>
    <s v="Respuesta enviada por sistema CRM al correo javieraherrera.constanza@gmail.com"/>
    <s v=""/>
    <s v="Finalizado con respuesta favorable"/>
    <s v="290578"/>
    <x v="0"/>
  </r>
  <r>
    <s v="329490"/>
    <s v="Reclamos"/>
    <s v=""/>
    <s v="Enrique Carrasco B"/>
    <s v="14/10/2022 11:20:56"/>
    <x v="4"/>
    <s v="20/10/2022 12:23:31"/>
    <s v="Preparación y Entrega de Respuesta"/>
    <s v="0"/>
    <s v="6"/>
    <s v="Corridos"/>
    <s v="Jose Luis Rojas Peralta"/>
    <s v="Etapa 3 de 3"/>
    <s v="26/10/2022"/>
    <x v="8"/>
    <s v="20/10/2022"/>
    <s v="14/10/2022"/>
    <s v="12.411.740-2"/>
    <s v=""/>
    <s v="celinda de las mercedes quintanilla allende"/>
    <s v="Mujer"/>
    <s v="Región Metropolitana de Santiago"/>
    <s v="Melipilla"/>
    <s v="karen.lila.2003@gmail.com"/>
    <s v="946206386"/>
    <s v="12.411.740-2"/>
    <s v=""/>
    <s v="celinda de las mercedes quintanilla allende"/>
    <s v="Canal web"/>
    <s v="se a presentado demora en el pago de mi ultima licencia medica, quisiera saber el por que de este atraso y también la solución de este, ya que tengo hijos los cuales deben comer, ir a estudiar y pagar cuentas. (Las licencias anteriores fueron pagadas a la brevedad)._x000a_También quisiera realizar un reclamo formal, ya que las 2 licencias anteriores a está me pagaron  un monto inferior al sueldo que yo acostumbraba tener al trabajar, me enviaron las liquidaciones a lo cual no estoy de acuerdo con los cálculos realizados y el monto pagado."/>
    <s v="Correo Electrónico"/>
    <s v="karen.lila.2003@gmail.com"/>
    <s v=""/>
    <s v="946206386"/>
    <s v="CHILE"/>
    <s v="Entre 45 y 54"/>
    <s v="Media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karen.lila.2003@gmail.com"/>
    <s v=""/>
    <s v="Finalizado con respuesta favorable"/>
    <s v="329490"/>
    <x v="0"/>
  </r>
  <r>
    <s v="288540"/>
    <s v="Reclamos"/>
    <s v=""/>
    <s v="Laura Gabriela Rojas Cerda"/>
    <s v="26/01/2022 12:10:50"/>
    <x v="9"/>
    <s v="01/02/2022 16:52:24"/>
    <s v="Preparación y Entrega de Respuesta"/>
    <s v="0"/>
    <s v="6"/>
    <s v="Corridos"/>
    <s v="Cristina Soto Lopez"/>
    <s v="Etapa 3 de 3"/>
    <s v="07/02/2022"/>
    <x v="0"/>
    <s v="01/02/2022"/>
    <s v="26/01/2022"/>
    <s v="17.567.480-2"/>
    <s v=""/>
    <s v="Anyell Schiller Torres"/>
    <s v="Mujer"/>
    <s v="Región de Valparaíso"/>
    <s v="Viña del Mar"/>
    <s v="anyellschiller14@gmail.com"/>
    <s v="983334829"/>
    <s v="17.567.480-2"/>
    <s v=""/>
    <s v="Anyell Schiller Torres"/>
    <s v="Canal telefónico"/>
    <s v="Hay una licencia en papel nro 2-59787305 de Junio que a la fecha no ha sido pagada. La han derivado a varias partes y después descubrieron que la LM estaba en ISL. Sin embargo, desde Diciembre que nadie se ha pronunciado por la Licencia la cual han tardado mucho en pagar y sin entregar una justificación válida."/>
    <s v="Via Teléfonica"/>
    <s v="anyellschiller14@gmail.com"/>
    <s v=""/>
    <s v="983334829"/>
    <s v="CHILE"/>
    <s v="Entre 25 y 34"/>
    <s v="Universitaria completa"/>
    <s v="Prestaciones económicas: Cálculo de subsidios"/>
    <s v="Ley"/>
    <s v="Directo en el Organismo Administrador"/>
    <s v="No"/>
    <s v="Trabajador independiente protegido"/>
    <s v="Trabajador independiente protegido"/>
    <s v="Región de Valparaíso"/>
    <s v="NO"/>
    <s v="Se solicitó apoyo de Unidad Salud Laboral V región."/>
    <s v="ID DE RECLAMO: 288540_x000a_FECHA RESPUESTA: 01-02-2022_x000a_Estimada_x000a_Sra. Anyell Schiller Torres_x000a_Presente_x000a_Junto con saludar, a través del presente se da respuesta a su reclamo N° 288540 ingresado mediante nuestro formulario OIRS, referido al pago pendiente de la licencia médica folio 2- 59787305._x000a_Este Instituto ha revisado su requerimiento, siendo posible informar mediante el presente lo siguiente: la licencia médica folio 2- 59787305 que cubre el periodo desde 01-06-2021 al 04-06-2021 emitida por prestador médico ACHS, fue enviada por correo, pero por error se envió otra licencia con un folio diferente. El prestador envía la licencia correcta el 27-01-2022._x000a_Visto lo anterior, informamos que licencia médica fue ingresada a nuestra contraloría médica y se encuentra a la espera que sea aprobada, el pago se realizará en el mes de febrero de 2022. 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DANA ALVARADO_x000a_DIRECCIÓN REGIONAL DE VALPARAISO_x000a_INSTITUTO DE SEGURIDAD LABORAL_x000a__x000a_LRC "/>
    <s v="Finalizado con respuesta favorable"/>
    <s v="288540"/>
    <x v="0"/>
  </r>
  <r>
    <s v="290588"/>
    <s v="Reclamos"/>
    <s v=""/>
    <s v="Enrique Carrasco B"/>
    <s v="14/04/2022 10:18:54"/>
    <x v="3"/>
    <s v="21/04/2022 13:44:53"/>
    <s v="Preparación y Entrega de Respuesta"/>
    <s v="0"/>
    <s v="7"/>
    <s v="Corridos"/>
    <s v="Jose Luis Rojas Peralta"/>
    <s v="Etapa 3 de 3"/>
    <s v="26/04/2022"/>
    <x v="3"/>
    <s v="21/04/2022"/>
    <s v="14/04/2022"/>
    <s v="14.341.157-5"/>
    <s v=""/>
    <s v="Pablo Romero"/>
    <s v="Hombre"/>
    <s v="Región Metropolitana de Santiago"/>
    <s v="Lampa"/>
    <s v="pablo.romero.leiva@gmail.com"/>
    <s v="986142571"/>
    <s v="14.341.157-5"/>
    <s v=""/>
    <s v="Pablo Romero"/>
    <s v="Canal web"/>
    <s v="Reclamo por demasiado tiempo de espera en pago de licencia medica presentada el día 02/03/2022 la idea de esta seguridad laboral (mediocre en la gestión y tramitación apartando de esto la atención del  personal) llegue al beneficiario junto con su remuneración del mes en curso ósea MARZO"/>
    <s v="Correo Electrónico"/>
    <s v="pablo.romero.leiva@gmail.com"/>
    <s v=""/>
    <s v="986142571"/>
    <s v="CHILE"/>
    <s v="Entre 35 y 44"/>
    <s v="Superior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pablo.romero.leiva@gmail.com"/>
    <s v=""/>
    <s v="Finalizado con respuesta favorable"/>
    <s v="290588"/>
    <x v="0"/>
  </r>
  <r>
    <s v="288542"/>
    <s v="Reclamos"/>
    <s v=""/>
    <s v="Pablo Rojas Ravest"/>
    <s v="26/01/2022 13:23:51"/>
    <x v="9"/>
    <s v="28/01/2022 10:15:10"/>
    <s v="Preparación y Entrega de Respuesta"/>
    <s v="0"/>
    <s v="1"/>
    <s v="Corridos"/>
    <s v="Pablo Rojas Ravest"/>
    <s v="Etapa 3 de 3"/>
    <s v="07/02/2022"/>
    <x v="10"/>
    <s v="28/01/2022"/>
    <s v="26/01/2022"/>
    <s v="7.190.738-4"/>
    <s v=""/>
    <s v="Manuel Peña Calderón"/>
    <s v="Hombre"/>
    <s v="Región de Atacama"/>
    <s v="Chañaral"/>
    <s v="manuelpena.pr@gmail.com"/>
    <s v="966194806"/>
    <s v="7.190.738-4"/>
    <s v=""/>
    <s v="Manuel Peña Calderón"/>
    <s v="Canal telefónico"/>
    <s v="Certificado de adherencia a mutualidad ISL y certificado de accidentalidad, certificado de cotizaciones."/>
    <s v="Correo Electrónico"/>
    <s v="manuelpena.pr@gmail.com"/>
    <s v=""/>
    <s v="966194806"/>
    <s v="CHILE"/>
    <s v="Más de 65"/>
    <s v="Universitaria incompleta"/>
    <s v="Otros"/>
    <s v="Ley"/>
    <s v="Directo en el Organismo Administrador"/>
    <s v="No"/>
    <s v="Empresa adherente o afiliada"/>
    <s v="Empresa adherente o afiliada"/>
    <s v="Región de Atacama"/>
    <s v="NO"/>
    <s v="Se da respuesta el día 28/01/22"/>
    <s v=""/>
    <s v="Finalizado con respuesta favorable"/>
    <s v="288542"/>
    <x v="0"/>
  </r>
  <r>
    <s v="268056"/>
    <s v="Reclamos"/>
    <s v=""/>
    <s v="Enrique Carrasco B"/>
    <s v="07/01/2022 12:13:39"/>
    <x v="9"/>
    <s v="14/01/2022 09:54:56"/>
    <s v="Preparación y Entrega de Respuesta"/>
    <s v="0"/>
    <s v="6"/>
    <s v="Corridos"/>
    <s v="Rodrigo Perez Flores"/>
    <s v="Etapa 3 de 3"/>
    <s v="19/01/2022"/>
    <x v="10"/>
    <s v="14/01/2022"/>
    <s v="07/01/2022"/>
    <s v="13.595.696-1"/>
    <s v=""/>
    <s v="Juan Andrade"/>
    <s v="Hombre"/>
    <s v="Región Metropolitana de Santiago"/>
    <s v="Buin"/>
    <s v="jfal6335@gmail.com"/>
    <s v="947970910"/>
    <s v="13.595.696-1"/>
    <s v=""/>
    <s v="Juan Andrade"/>
    <s v="Canal web"/>
    <s v="Mediante el presente documento se consulta por la licencia  Folio 62705891-8, la cual se me señaló anteriormente que debido a los retrasos en el pago de las anteriores licencias está me seria cancelada al término de los treinta días de su duración, lo cual a la fecha de hoy no se ha cumplido, cómo asimismo que consultado al call Center del ISL, el día martes 04 del actual, se me señaló que dicha licencia aún estaba en tramitación y tenía para un mes y Medio más, lo cual me afecta en demasía, debido a que sigo con licencia médica y debo seguir con terapias de recuperación, y sin ese dinero no me puedo trasladar desde la Comuna de Buin hasta las dependencias de la Clínica Hospital del Profesor, generándose los últimos meses problemas ya que me coartan mi debida recuperación, ya que es mi único ingreso._x000a_Esperando que dicha solicitud tenga una pronta solución y respuesta, saluda atte._x000a_Juan Andrade"/>
    <s v="Via Teléfonica"/>
    <s v="jfal6335@gmail.com"/>
    <s v=""/>
    <s v="947970910"/>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LM en contraloría, se reitera con subsidio_x000a_se tamita últimalicencia médica a precontraloria"/>
    <s v=""/>
    <s v="Finalizado con respuesta favorable"/>
    <s v="268056"/>
    <x v="0"/>
  </r>
  <r>
    <s v="323352"/>
    <s v="Reclamos"/>
    <s v=""/>
    <s v="Enrique Carrasco B"/>
    <s v="01/07/2022 10:26:10"/>
    <x v="1"/>
    <s v="12/07/2022 13:08:23"/>
    <s v="Preparación y Entrega de Respuesta"/>
    <s v="0"/>
    <s v="11"/>
    <s v="Corridos"/>
    <s v="Jose Luis Rojas Peralta"/>
    <s v="Etapa 3 de 3"/>
    <s v="13/07/2022"/>
    <x v="1"/>
    <s v="12/07/2022"/>
    <s v="01/07/2022"/>
    <s v="26.023.575-3"/>
    <s v=""/>
    <s v="Juan Carlos Montilla"/>
    <s v="Hombre"/>
    <s v="Región Metropolitana de Santiago"/>
    <s v="San Miguel"/>
    <s v="juancmgam@gmail.com"/>
    <s v="950183111"/>
    <s v="26.023.575-3"/>
    <s v=""/>
    <s v="Juan Carlos Montilla"/>
    <s v="Canal web"/>
    <s v="Pago de Licencia"/>
    <s v="Correo Electrónico"/>
    <s v="juancmgam@gmail.com"/>
    <s v=""/>
    <s v="950183111"/>
    <s v="VENEZUELA"/>
    <s v="Entre 45 y 5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juancmgam@gmail.com"/>
    <s v=""/>
    <s v="Finalizado con respuesta favorable"/>
    <s v="323352"/>
    <x v="0"/>
  </r>
  <r>
    <s v="268058"/>
    <s v="Reclamos"/>
    <s v=""/>
    <s v="Marisol Villalobos Cortes"/>
    <s v="07/01/2022 12:19:44"/>
    <x v="9"/>
    <s v="10/01/2022 15:16:27"/>
    <s v="Preparación y Entrega de Respuesta"/>
    <s v="0"/>
    <s v="3"/>
    <s v="Corridos"/>
    <s v="Marisol Del Carmen Villalobos Manquez"/>
    <s v="Etapa 3 de 3"/>
    <s v="19/01/2022"/>
    <x v="10"/>
    <s v="10/01/2022"/>
    <s v="07/01/2022"/>
    <s v="7.046.627-9"/>
    <s v=""/>
    <s v="Ivan Gutierrez Billa"/>
    <s v="Hombre"/>
    <s v="Región de Coquimbo"/>
    <s v="La Serena"/>
    <s v="guti.billa.ivan@gmail.com"/>
    <s v="963472086"/>
    <s v="7.046.627-9"/>
    <s v=""/>
    <s v="Ivan Gutierrez Billa"/>
    <s v="Canal correo físico/postal"/>
    <s v="Pago de mi Licencia Medica por Accidente Laboral_x000a_Por favor le pido."/>
    <s v="Correo Electrónico"/>
    <s v="guti.billa.ivan@gmail.com"/>
    <s v=""/>
    <s v="963472086"/>
    <s v="CHILE"/>
    <s v="Entre 55 y 64"/>
    <s v="Universitaria in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268058"/>
    <x v="0"/>
  </r>
  <r>
    <s v="288538"/>
    <s v="Reclamos"/>
    <s v=""/>
    <s v="Mauricio Briones Giordano"/>
    <s v="26/01/2022 11:35:19"/>
    <x v="9"/>
    <s v="15/02/2022 12:09:14"/>
    <s v="Preparación y Entrega de Respuesta"/>
    <s v="0"/>
    <s v="20"/>
    <s v="Corridos"/>
    <s v="Claudio Alejandro Molina Aguilera"/>
    <s v="Etapa 3 de 3"/>
    <s v="07/02/2022"/>
    <x v="0"/>
    <s v="15/02/2022"/>
    <s v="26/01/2022"/>
    <s v="16.450.796-3"/>
    <s v=""/>
    <s v="Daffnee meneses Pérez"/>
    <s v="Mujer"/>
    <s v="Región de Tarapacá"/>
    <s v="Alto Hospicio"/>
    <s v="anahiz2005@gmail.com"/>
    <s v="983706770"/>
    <s v="16.450.796-3"/>
    <s v=""/>
    <s v="Daffnee meneses Pérez"/>
    <s v="Canal web"/>
    <s v="El dia 12-01-2022 se hizo una consulta sobre la primera licencia medica con numero 268203 donde fue respondida el dia 18 del mismo mes y año la cual informaba que mas tardar el dia 26-01-2022 era depositado en mi cuenta rut el pago de dicha licencia y no ha sido asi y llamo al numero del ISL y me disen que aun estan en proceso de calculo dicha licencia y la licencia del dia 29 de diciembre del 2021 siendo que el correo que me llego desia pago mas tardar hoy miercoles 26 de enero del 2022 creo que es una burla ya que han pasado 2 meses desde la primera licencia y no he tenido ninguna respuesta favorable"/>
    <s v="Correo Electrónico"/>
    <s v="anahiz2005@gmail.com"/>
    <s v=""/>
    <s v="983706770"/>
    <s v="CHILE"/>
    <s v="Entre 35 y 44"/>
    <s v="Media completa"/>
    <s v="Prestaciones económicas: Cálculo de subsidios"/>
    <s v="Ley"/>
    <s v="Directo en el Organismo Administrador"/>
    <s v="Si"/>
    <s v="Trabajador dependiente protegido"/>
    <s v="Trabajador dependiente protegido"/>
    <s v="Región de Tarapacá"/>
    <s v="NO"/>
    <s v="Reclamo oirs enviado a bandeja de director quien se encuentra haciendo uso de su feriado legal, respondida el dia de hoy tras re direccionamiento."/>
    <s v=""/>
    <s v="Finalizado con respuesta favorable"/>
    <s v="288538"/>
    <x v="0"/>
  </r>
  <r>
    <s v="325402"/>
    <s v="Reclamos"/>
    <s v=""/>
    <s v="PATRICIA ANGELICA ACUñA BARRIGA"/>
    <s v="05/08/2022 15:41:39"/>
    <x v="2"/>
    <s v="18/08/2022 15:45:06"/>
    <s v="Preparación y Entrega de Respuesta"/>
    <s v="0"/>
    <s v="13"/>
    <s v="Corridos"/>
    <s v="Patricia Angelica Acuña Barriga"/>
    <s v="Etapa 3 de 3"/>
    <s v="17/08/2022"/>
    <x v="2"/>
    <s v="18/08/2022"/>
    <s v="05/08/2022"/>
    <s v="17.170.070-1"/>
    <s v=""/>
    <s v="Eduardo Monsalve"/>
    <s v="Hombre"/>
    <s v="Región del Biobío"/>
    <s v="Penco"/>
    <s v="chs.artdesign@gmail.com"/>
    <s v="983920976"/>
    <s v="17.170.070-1"/>
    <s v=""/>
    <s v="Eduardo Monsalve"/>
    <s v="Canal web"/>
    <s v="El motivo de este reclamo es que en reiteradas ocasiones desde febrero he solicitado la generación de una licencia médica de reemplazo con fecha 22-11-2021 N°62051650-3 desde febrero he estado solicitando este tramite por parte de ISL a Compín. Siendo atendido por la Srta Carla Cisternas el 20 de febrero y el 12 de abril , posteriormente sin respuesta alguna el 11 de julio por Julián Arévalo y en la ultima ocasión por la Srta Nazla Coronado quién me atendio de super buena forma pero  sin respuesta a la fecha. Por lo cual solicito qué se pueda gestionar la licencia de reemplazo para así posterior pago de subsidio ya qué es una situación que lleva mas de 4 meses en curso y sin respuesta alguna del ente asegurador conllevando problemas a la fecha."/>
    <s v="Correo Electrónico"/>
    <s v="chs.artdesign@gmail.com"/>
    <s v=""/>
    <s v="983920976"/>
    <s v="CHILE"/>
    <s v="Entre 25 y 34"/>
    <s v="Universitaria incompleta"/>
    <s v="Prestaciones económicas: Tiempo de otorgamiento de subsidios"/>
    <s v="Ley"/>
    <s v="Directo en el Organismo Administrador"/>
    <s v="No"/>
    <s v="Trabajador dependiente protegido"/>
    <s v="Trabajador dependiente protegido"/>
    <s v="Región del Biobío"/>
    <s v="NO"/>
    <s v="Con fecha de hoy 18/08, se sube respaldo  con respuesta a CRM y se cierra el caso, licencia médica ya fue cancelada con fecha 11 de agosto."/>
    <s v=""/>
    <s v="Finalizado con respuesta favorable"/>
    <s v="325402"/>
    <x v="0"/>
  </r>
  <r>
    <s v="288548"/>
    <s v="Reclamos"/>
    <s v=""/>
    <s v="Enrique Carrasco B"/>
    <s v="26/01/2022 18:41:12"/>
    <x v="9"/>
    <s v="04/02/2022 13:07:33"/>
    <s v="Preparación y Entrega de Respuesta"/>
    <s v="0"/>
    <s v="8"/>
    <s v="Corridos"/>
    <s v="Juan Pablo Alvarado Lecaros"/>
    <s v="Etapa 3 de 3"/>
    <s v="07/02/2022"/>
    <x v="0"/>
    <s v="04/02/2022"/>
    <s v="26/01/2022"/>
    <s v="14.352.909-6"/>
    <s v=""/>
    <s v="mario zapata"/>
    <s v="Hombre"/>
    <s v="Región del Biobío"/>
    <s v="Concepción"/>
    <s v="drmariozapata@gmail.com"/>
    <s v="998244100"/>
    <s v="14.352.909-6"/>
    <s v=""/>
    <s v="mario zapata"/>
    <s v="Canal web"/>
    <s v="Soy médico Psiquiatra del Hospital de Curanilahue, sufrí de covid el año pasado (20-1-21 hasta 6-3-21) y estuve en la UPC intubado por 45 días, recién en agosto del 2021 se declaró mi cuadro como enfermedad profesional, siendo que volví a trabajar en junio del 2021, todo el proceso de rehabilitación y médicos fueron costeados por mi hasta que ISL me asigna como prestador a ACHS, iniciando en septiembre del 2021 controles y terapias en ACHS Concepción._x000a_Mi reclamo es que entregué toda la documentación con ordenes médicas y boletas del proceso de rehabilitación cancelado por mi en el mes de septiembre del 2021 y todavía no tengo respuesta a cuando se me reembolsará estos gastos, siendo que esto corresponde al ISL. Ya hice un reclamo hace un par de meses y la respuesta un par de días después fue que en cinco días hábiles se contestaría mi solicitud, pues por los montos se debía evaluar a nivel central, lo cual todavía estoy esperando._x000a_Además antes de hacer mi primer reclamo nunca obtuve respuesta de la funcionaria Corina Tamblay enfermera del área clínica de ISL Concepción, quien se comunicó por email por esto. Y al ir a oficina de ISL Concepción la funcionaria administrativa que me atendió me dijo que la funcionaria Corina Tamblay había dejado en el sistema que yo debía enviar documentos que probara que pagué las prestaciones, como transferencias bancarias, etc._x000a_Lo cual considero ridículo pues que más pruebas del pago que las boletas de los prestadores, tanto los profesionales como clínicas, centros médicos y  laboratorios, que se adjuntaron con las ordenes médicas respectivas._x000a_Además la funcionaría nunca se comunicó conmigo para solicitarme esa información, y si yo no hubiera ido a la oficina del ISL no sabría porque del problema._x000a_Es importante señalar que los pagos se realizaron en efectivo pues las boletas son el respaldo de los pagos."/>
    <s v="Correo Electrónico"/>
    <s v="drmariozapata@gmail.com"/>
    <s v=""/>
    <s v="998244100"/>
    <s v="CHILE"/>
    <s v="Entre 35 y 44"/>
    <s v="Postgrado"/>
    <s v="Prestaciones médicas: Atención ambulatoria"/>
    <s v="Ley"/>
    <s v="Directo en el Organismo Administrador"/>
    <s v="No"/>
    <s v="Trabajador dependiente protegido"/>
    <s v="Trabajador dependiente protegido"/>
    <s v="Región del Biobío"/>
    <s v="NO"/>
    <s v="se sube a crm"/>
    <s v="si"/>
    <s v="Finalizado con respuesta favorable"/>
    <s v="288548"/>
    <x v="0"/>
  </r>
  <r>
    <s v="327460"/>
    <s v="Reclamos"/>
    <s v=""/>
    <s v="Maria Diaz B"/>
    <s v="09/09/2022 10:26:04"/>
    <x v="5"/>
    <s v="13/09/2022 10:42:10"/>
    <s v="Preparación y Entrega de Respuesta"/>
    <s v="0"/>
    <s v="3"/>
    <s v="Corridos"/>
    <s v="Elizabeth Otilia Tapia Valdes"/>
    <s v="Etapa 3 de 3"/>
    <s v="21/09/2022"/>
    <x v="7"/>
    <s v="13/09/2022"/>
    <s v="09/09/2022"/>
    <s v="10.210.752-7"/>
    <s v=""/>
    <s v="Cristian Soto"/>
    <s v="Hombre"/>
    <s v="Región del Libertador Gral. Bernardo O'Higgins"/>
    <s v="Rancagua"/>
    <s v="soto.cp@gmail.com"/>
    <s v="993085689"/>
    <s v="10.210.752-7"/>
    <s v=""/>
    <s v="Cristian Soto"/>
    <s v="Canal web"/>
    <s v="Estimados Señores ISL_x000a_Mi nombre es Cristian Soto Peñailillo, RUT: 10.210.752-7, de profesión Matron en UPC Neonatal del Hospital Regional Rancagua._x000a_Realizo reclamo por licencia medica Nª 40099173 del 26/05/20220, rechazada en 29-05-2020 por Isapre iIalud (fusat) situación informada por mi empleador recién el día  27-07-2022 , Servicio de Salud O'Higgins, Hospital Regional Rancagua.Cabe mencionar que dicha Licencia se emitió en contexto de Pandemia Covid-19 con sintomatología y antecedente de contacto estrecho, además de ser el suscrito funcionario con atención directa de pacientes neonatales de Alto Riesgo y Prematuros extremos._x000a_Realizadas las apelaciones a Isapre en dos oportunidades, esta  responde que el pago de la licencia correspondía a mutualidad (derivada a mutual el 25-06-2020) por CONTACTO Y EXPOSICIÓN A ENFERMEDADES TRANSMISIBLES NO ESPECIFICADAS , según art. 77 bis, en virtud del procedimiento establecido en circulara Nª 3244 de ls Superintendencia de Seguridad Social.Por otra parte IST respondió que según Oficio Nº 24 de intendencia de Fondos y Seguros Previsonales  correspondia el pago a la Isapre. Por ultimo mi empleador me deriva a Suceso para realizar apelación, entidad que me exige resolución de COMPIN, así las cosas las tres entidades participantes deslindan responsabilidad y competencia en el tema presentado. Con fecha 08/09/22 COMPIN responde que no se pronuncia por licencias médicas de tipo 5 o 6 (Ley 16.744), por lo  que no es posible emitir una resolución, ya que dicha licencia nunca se tramito en esta comisión._x000a_Debe dirigirse al ISL y solicitar en esta institución la resolución para posteriormente presentarla en la Superintendencia de seguro social(SUSESO)._x000a_Solicito a ustedes se pronuncien al respecto en relación a quien corresponde el pago de la Licencia y de ser posible responsabilidad en demora por retroalimentación a este beneficiario con el consiguiente daño asociado a lo mismo._x000a_les saluda atentamente_x000a_PD: este formato no me permite adjuntar documentación ad hoc_x000a__x000a_?Cristian Soto ?Peñailillo"/>
    <s v="Correo Electrónico"/>
    <s v="soto.cp@gmail.com"/>
    <s v=""/>
    <s v="993085689"/>
    <s v="CHILE"/>
    <s v="Entre 55 y 64"/>
    <s v="Postgrado"/>
    <s v="Prestaciones económicas: Tiempo de otorgamiento de subsidios"/>
    <s v="Ley"/>
    <s v="Directo en el Organismo Administrador"/>
    <s v="No"/>
    <s v="Trabajador dependiente protegido"/>
    <s v="Trabajador dependiente protegido"/>
    <s v="Región del Libertador Gral. Bernardo O'Higgins"/>
    <s v="NO"/>
    <s v="Se emite respuesta con fecha 13-09-2022"/>
    <s v=""/>
    <s v="Finalizado con respuesta favorable"/>
    <s v="327460"/>
    <x v="0"/>
  </r>
  <r>
    <s v="329509"/>
    <s v="Reclamos"/>
    <s v=""/>
    <s v="Enrique Carrasco B"/>
    <s v="14/10/2022 12:56:09"/>
    <x v="4"/>
    <s v="20/10/2022 12:27:25"/>
    <s v="Preparación y Entrega de Respuesta"/>
    <s v="0"/>
    <s v="5"/>
    <s v="Corridos"/>
    <s v="Jose Luis Rojas Peralta"/>
    <s v="Etapa 3 de 3"/>
    <s v="26/10/2022"/>
    <x v="8"/>
    <s v="20/10/2022"/>
    <s v="14/10/2022"/>
    <s v="15.341.711-3"/>
    <s v=""/>
    <s v="Félix León"/>
    <s v="Hombre"/>
    <s v="Región Metropolitana de Santiago"/>
    <s v="Ñuñoa"/>
    <s v="felixleonmorales@gmail.com"/>
    <s v="56995983006"/>
    <s v="15.341.711-3"/>
    <s v=""/>
    <s v="Félix León"/>
    <s v="Otro"/>
    <s v="En la operación renta 2022 me retuvieron $273.124 por concepto de seguro ATEP por mis boletas de 2021. A partir de abril de 2022 tengo contrato de trabajo y mi empleador paga dicho seguro. No tengo ningún trabajo aparte ni puedo hacerlo en virtud de mi contrato de trabajo. Solicito que se me devuelva la cotización retenida en atención a que no resulta aplicable a mi caso. En el sitio web (https://www.isl.gob.cl/operacion-renta/)  dice que &quot;la normativa no establece excepciones a la retención por esta causa&quot;, pero lo cierto es que el ISL se está enriqueciendo sin causa por cotizaciones que no tendrán beneficio alguno asociado. La CGR ha señalado en diversas dictámenes que la administración pública no puede vulnerar dicho principio."/>
    <s v="Correo Electrónico"/>
    <s v="felixleonmorales@gmail.com"/>
    <s v=""/>
    <s v="56995983006"/>
    <s v="CHILE"/>
    <s v="Entre 35 y 44"/>
    <s v="Universitaria completa"/>
    <s v="Afiliación o adhesión"/>
    <s v="Ley"/>
    <s v="Directo en el Organismo Administrador"/>
    <s v="No"/>
    <s v="Trabajador independiente protegido"/>
    <s v="Trabajador independiente protegido"/>
    <s v="Región Metropolitana de Santiago"/>
    <s v="NO"/>
    <s v="Respuesta enviada por CRM al correo felixleonmorales@gmail.com"/>
    <s v=""/>
    <s v="Finalizado con respuesta favorable"/>
    <s v="329509"/>
    <x v="0"/>
  </r>
  <r>
    <s v="288550"/>
    <s v="Reclamos"/>
    <s v=""/>
    <s v="Enrique Carrasco B"/>
    <s v="27/01/2022 07:32:44"/>
    <x v="9"/>
    <s v="28/01/2022 12:31:12"/>
    <s v="Preparación y Entrega de Respuesta"/>
    <s v="0"/>
    <s v="1"/>
    <s v="Corridos"/>
    <s v="Jose Luis Rojas Peralta"/>
    <s v="Etapa 3 de 3"/>
    <s v="08/02/2022"/>
    <x v="10"/>
    <s v="28/01/2022"/>
    <s v="27/01/2022"/>
    <s v=""/>
    <s v="248549696"/>
    <s v="Patricia Aguirre"/>
    <s v="Mujer"/>
    <s v="Región Metropolitana de Santiago"/>
    <s v="Providencia"/>
    <s v="patricia.aguirre2017.2017@gmail.com"/>
    <s v="975236737"/>
    <s v="24.854.969-6"/>
    <s v=""/>
    <s v="patricia aguirre"/>
    <s v="Canal web"/>
    <s v="tengo una licencencia de ley sanna aceptada desde el 7 de diciembre y aun no recibo el pago de ella n s516304, s516305"/>
    <s v="Correo Electrónico"/>
    <s v="patricia.aguirre2017.2017@gmail.com"/>
    <s v=""/>
    <s v="975236737"/>
    <s v="CHILE"/>
    <s v="Entre 25 y 34"/>
    <s v="Media completa"/>
    <s v="Prestaciones económicas: Cálculo de subsidios"/>
    <s v="Extra Ley"/>
    <s v="Directo en el Organismo Administrador"/>
    <s v="No"/>
    <s v="otro"/>
    <s v="otro"/>
    <s v="Región Metropolitana de Santiago"/>
    <s v="NO"/>
    <s v="Respuesta enviada por CRM al correo patricia.aguirre2017.2017@gmail.com"/>
    <s v=""/>
    <s v="Finalizado con respuesta favorable"/>
    <s v="288550"/>
    <x v="2"/>
  </r>
  <r>
    <s v="268065"/>
    <s v="Reclamos"/>
    <s v=""/>
    <s v="Enrique Carrasco B"/>
    <s v="07/01/2022 15:29:58"/>
    <x v="9"/>
    <s v="14/01/2022 12:11:56"/>
    <s v="Preparación y Entrega de Respuesta"/>
    <s v="0"/>
    <s v="6"/>
    <s v="Corridos"/>
    <s v="Rodrigo Perez Flores"/>
    <s v="Etapa 3 de 3"/>
    <s v="19/01/2022"/>
    <x v="10"/>
    <s v="14/01/2022"/>
    <s v="07/01/2022"/>
    <s v="16.297.794-6"/>
    <s v=""/>
    <s v="karina erazo"/>
    <s v="Mujer"/>
    <s v="Región Metropolitana de Santiago"/>
    <s v="Santiago"/>
    <s v="karinaerazov@gmail.com"/>
    <s v="987637234"/>
    <s v="26.540.015-9"/>
    <s v=""/>
    <s v="José Hernandez"/>
    <s v="Canal web"/>
    <s v="informar que la pagina web tiene problemas para la tramitación de la diat y al buscar en google la información de sucursales esta no cuenta con su horario de cierre, por lo que hoy asistí a las 13.40, y no pude ser atendida."/>
    <s v="Correo Electrónico"/>
    <s v="karinaerazo@simbiosislaboral.cl"/>
    <s v=""/>
    <s v="987637234"/>
    <s v="CHILE"/>
    <s v="Entre 35 y 44"/>
    <s v="Universitaria incompleta"/>
    <s v="Otros"/>
    <s v="Ley"/>
    <s v="Directo en el Organismo Administrador"/>
    <s v="No"/>
    <s v="Trabajador no protegido"/>
    <s v="Trabajador dependiente protegido"/>
    <s v="Región Metropolitana de Santiago"/>
    <s v="NO"/>
    <s v="se explica incidencia y donde encontrar información de horario de atención."/>
    <s v=""/>
    <s v="Finalizado con respuesta favorable"/>
    <s v="268065"/>
    <x v="0"/>
  </r>
  <r>
    <s v="288545"/>
    <s v="Reclamos"/>
    <s v=""/>
    <s v="Enrique Carrasco B"/>
    <s v="26/01/2022 15:26:34"/>
    <x v="9"/>
    <s v="01/02/2022 15:29:34"/>
    <s v="Preparación y Entrega de Respuesta"/>
    <s v="0"/>
    <s v="6"/>
    <s v="Corridos"/>
    <s v="Jose Luis Rojas Peralta"/>
    <s v="Etapa 3 de 3"/>
    <s v="07/02/2022"/>
    <x v="0"/>
    <s v="01/02/2022"/>
    <s v="26/01/2022"/>
    <s v="44.216.501-7"/>
    <s v=""/>
    <s v="Carlos Elias Perdomo Piñero"/>
    <s v="Hombre"/>
    <s v="Región Metropolitana de Santiago"/>
    <s v="Santiago"/>
    <s v="carloseliasperdomo92@gmail.com"/>
    <s v="958085755"/>
    <s v="44.216.501-7"/>
    <s v=""/>
    <s v="Carlos Elias Perdomo Piñero"/>
    <s v="Canal web"/>
    <s v="Buenas tardes, escribo para solicitar respuestas sobre el pago de 2 licencias médicas emitidas el dia 4 de diciembre(15dias)  y el 19 de diciembre (30dias)  cuyas se encuentran todavia en tramite, habiendo pasado casi dos meses desde su emisión _x000a_Quedo a la espera de una respuesta o solucion de su parte"/>
    <s v="Via Teléfonica"/>
    <s v="carloseliasperdomo92@gmail.com"/>
    <s v=""/>
    <s v="958085755"/>
    <s v="VENEZUELA"/>
    <s v="Entre 25 y 34"/>
    <s v="Media técnica in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carloseliasperdomo92@gmail.com"/>
    <s v=""/>
    <s v="Finalizado con respuesta favorable"/>
    <s v="288545"/>
    <x v="0"/>
  </r>
  <r>
    <s v="278306"/>
    <s v="Reclamos"/>
    <s v=""/>
    <s v="Enrique Carrasco B"/>
    <s v="18/01/2022 09:25:10"/>
    <x v="9"/>
    <s v="21/01/2022 09:55:25"/>
    <s v="Preparación y Entrega de Respuesta"/>
    <s v="0"/>
    <s v="3"/>
    <s v="Corridos"/>
    <s v="Rodrigo Perez Flores"/>
    <s v="Etapa 3 de 3"/>
    <s v="30/01/2022"/>
    <x v="10"/>
    <s v="21/01/2022"/>
    <s v="18/01/2022"/>
    <s v="20.786.822-1"/>
    <s v=""/>
    <s v="Francisco Cofré"/>
    <s v="Hombre"/>
    <s v="Región Metropolitana de Santiago"/>
    <s v="Recoleta"/>
    <s v="pcofre2717@gmail.com"/>
    <s v="961110320"/>
    <s v="20.786.822-1"/>
    <s v=""/>
    <s v="Francisco Cofré"/>
    <s v="Canal web"/>
    <s v="Reclamos por el pago de 3 licencias medias ,correspondiste al mes de noviembre, diciembre y enero ,e llamado constantemente a las oficinas buscando soluciones ,enviado miles de correos ,e ido a las oficinas y aún así no han sido capaz de darme soluciones ,en las oficinas de isl me comentaron que están en proceso de aprobación a lo cual ya pasaron más de 3 meses y no me han pagado Porfavor responder"/>
    <s v="Correo Electrónico"/>
    <s v="pcofre2717@gmail.com"/>
    <s v=""/>
    <s v="961110320"/>
    <s v="CHILE"/>
    <s v="Entre 18 y 24 años"/>
    <s v="Media completa"/>
    <s v="Prestaciones económicas: Tiempo de otorgamiento de subsidios"/>
    <s v="Ley"/>
    <s v="Directo en el Organismo Administrador"/>
    <s v="No"/>
    <s v="Trabajador dependiente protegido"/>
    <s v="Trabajador dependiente protegido"/>
    <s v="Región Metropolitana de Santiago"/>
    <s v="NO"/>
    <s v="fecha de pago 31-01 _x000a_2° en espera de pronunciamiento, _x000a_3° en rpecontraloría denmtro de plazo"/>
    <s v=""/>
    <s v="Finalizado con respuesta desfavorable"/>
    <s v="278306"/>
    <x v="0"/>
  </r>
  <r>
    <s v="288556"/>
    <s v="Reclamos"/>
    <s v=""/>
    <s v="Enrique Carrasco B"/>
    <s v="27/01/2022 09:03:07"/>
    <x v="9"/>
    <s v="28/01/2022 12:32:28"/>
    <s v="Preparación y Entrega de Respuesta"/>
    <s v="0"/>
    <s v="1"/>
    <s v="Corridos"/>
    <s v="Jose Luis Rojas Peralta"/>
    <s v="Etapa 3 de 3"/>
    <s v="08/02/2022"/>
    <x v="10"/>
    <s v="28/01/2022"/>
    <s v="27/01/2022"/>
    <s v="24.854.969-6"/>
    <s v=""/>
    <s v="patricia aguirre"/>
    <s v="Mujer"/>
    <s v="Región Metropolitana de Santiago"/>
    <s v="Providencia"/>
    <s v="patricia.aguirre2017.2017@gmail.com"/>
    <s v="975236737"/>
    <s v="24.854.969-6"/>
    <s v=""/>
    <s v="patricia aguirre"/>
    <s v="Canal web"/>
    <s v="muy buen dia aun no me cancelan mi licencia de ley sanna (cuidados paliativos) aprobada el 7 de enero n S516979,S516980"/>
    <s v="Correo Electrónico"/>
    <s v="patricia.aguirre2017.2017@gmail.com"/>
    <s v=""/>
    <s v="975236737"/>
    <s v="CHILE"/>
    <s v="Entre 25 y 34"/>
    <s v="Media completa"/>
    <s v="Prestaciones económicas: Cálculo de subsidios"/>
    <s v="Extra Ley"/>
    <s v="Directo en el Organismo Administrador"/>
    <s v="No"/>
    <s v="otro"/>
    <s v="otro"/>
    <s v="Región Metropolitana de Santiago"/>
    <s v="NO"/>
    <s v="Respuesta enviada por CRM al correo patricia.aguirre2017.2017@gmail.com"/>
    <s v=""/>
    <s v="Finalizado con respuesta favorable"/>
    <s v="288556"/>
    <x v="2"/>
  </r>
  <r>
    <s v="268078"/>
    <s v="Reclamos"/>
    <s v=""/>
    <s v="Enrique Carrasco B"/>
    <s v="10/01/2022 06:16:38"/>
    <x v="9"/>
    <s v="14/01/2022 12:21:01"/>
    <s v="Preparación y Entrega de Respuesta"/>
    <s v="0"/>
    <s v="4"/>
    <s v="Corridos"/>
    <s v="Rodrigo Perez Flores"/>
    <s v="Etapa 3 de 3"/>
    <s v="22/01/2022"/>
    <x v="10"/>
    <s v="14/01/2022"/>
    <s v="10/01/2022"/>
    <s v="9.996.053-1"/>
    <s v=""/>
    <s v="Bersabe Vergara González"/>
    <s v="Mujer"/>
    <s v="Región Metropolitana de Santiago"/>
    <s v="El Bosque"/>
    <s v="danny.castv@gmail.com"/>
    <s v="953122784"/>
    <s v="9.996.053-1"/>
    <s v=""/>
    <s v="Bersabe Vergara González"/>
    <s v="Canal web"/>
    <s v="Buenos días escribo porque estoy con licencia médica desde octubre y solo he recibido el pago de ese mes y tengo pendientes los pagos desde el 11 de noviembre en adelante y al consultar vía telefónica me responden que desde el 23/12 está aprobada y solo falta liberar el pago pero hasta ahora 10/01 que no existe ningún tipo de pago en mi cuenta y como a todos a nadie le sobra dinero._x000a_Necesito urgentemente una respuesta ya no puedo seguir en esta situación"/>
    <s v="Correo Electrónico"/>
    <s v="danny.castv@gmail.com"/>
    <s v=""/>
    <s v="953122784"/>
    <s v="CHILE"/>
    <s v="Entre 55 y 64"/>
    <s v="Media completa"/>
    <s v="Prestaciones económicas: Tiempo de otorgamiento de subsidios"/>
    <s v="Ley"/>
    <s v="Directo en el Organismo Administrador"/>
    <s v="No"/>
    <s v="Trabajador dependiente protegido"/>
    <s v="Trabajador dependiente protegido"/>
    <s v="Región Metropolitana de Santiago"/>
    <s v="NO"/>
    <s v="se informa qwue LM esta  pagada y estado de 2 lciencias médicas en tramitación."/>
    <s v=""/>
    <s v="Finalizado con respuesta favorable"/>
    <s v="268078"/>
    <x v="0"/>
  </r>
  <r>
    <s v="288558"/>
    <s v="Reclamos"/>
    <s v=""/>
    <s v="Marisol Villalobos Manquez"/>
    <s v="27/01/2022 09:54:08"/>
    <x v="9"/>
    <s v="28/01/2022 16:19:07"/>
    <s v="Preparación y Entrega de Respuesta"/>
    <s v="0"/>
    <s v="1"/>
    <s v="Corridos"/>
    <s v="Marisol Del Carmen Villalobos Manquez"/>
    <s v="Etapa 3 de 3"/>
    <s v="08/02/2022"/>
    <x v="10"/>
    <s v="28/01/2022"/>
    <s v="27/01/2022"/>
    <s v="15.595.758-1"/>
    <s v=""/>
    <s v="María Graciela rojas espinosa"/>
    <s v="Mujer"/>
    <s v="Región de Coquimbo"/>
    <s v="Coquimbo"/>
    <s v="mariagracielarojasespinosa@gmail.com"/>
    <s v="934921903"/>
    <s v="15.595.758-1"/>
    <s v=""/>
    <s v="María Graciela rojas espinosa"/>
    <s v="Canal telefónico"/>
    <s v="Tenga usted buen día me dirigí a usted con el fin de que regularicen el pago de mi licencia médica del día 10 de diciembre del 2021 y la del 25 de diciembre del 2021 hasta el 23 de enero del 2022 ,me párese demasiado la demora en el pago ya que vamos x el mismo camino que la licencia del día 10 de noviembre del 2021 que fue recién cancelada entre el 17 a 19 de enero del presente año  las licencia son por accidente laboral considero una falta de respeto a mi y a mi familia ya que se demoran más de 2 meses en el pago de la licencia y yo tengo familia que mantengo con mi sueldo .espero una respuesta a mi reclamo a la brevedad _x000a_También acotar la demora de la autorización con fecha 3 de enero a la espera de que autorizan la resonancia a la fecha de hoy 26 aún no hay autorización ._x000a_Más que se sancione a sus trabajadores x los errores cometidos pido que agilizar todo tanto la autorización a la toma de la resonancia como que generen mi pago a la brevedad ."/>
    <s v="Correo Electrónico"/>
    <s v="mariagracielarojasespinosa@gmail.com"/>
    <s v=""/>
    <s v="934921903"/>
    <s v="CHILE"/>
    <s v="Entre 35 y 44"/>
    <s v="Media completa"/>
    <s v="Prestaciones económicas: Cálculo de subsidios"/>
    <s v="Ley"/>
    <s v="Directo en el Organismo Administrador"/>
    <s v="No"/>
    <s v="Trabajador dependiente protegido"/>
    <s v="Trabajador dependiente protegido"/>
    <s v="Región de Coquimbo"/>
    <s v="NO"/>
    <s v="Se da respuesta"/>
    <s v=""/>
    <s v="Finalizado con respuesta favorable"/>
    <s v="288558"/>
    <x v="0"/>
  </r>
  <r>
    <s v="290606"/>
    <s v="Reclamos"/>
    <s v=""/>
    <s v="Enrique Carrasco B"/>
    <s v="16/04/2022 18:18:05"/>
    <x v="3"/>
    <s v="06/05/2022 11:31:17"/>
    <s v="Preparación y Entrega de Respuesta"/>
    <s v="0"/>
    <s v="19"/>
    <s v="Corridos"/>
    <s v="Jose Luis Rojas Peralta"/>
    <s v="Etapa 3 de 3"/>
    <s v="28/04/2022"/>
    <x v="6"/>
    <s v="06/05/2022"/>
    <s v="16/04/2022"/>
    <s v="13.496.637-8"/>
    <s v=""/>
    <s v="Oscar  Manuel Balboa Bustos"/>
    <s v="Hombre"/>
    <s v="Región Metropolitana de Santiago"/>
    <s v="La Florida"/>
    <s v="oscarbalboacoj@hotmail.com"/>
    <s v="947013082"/>
    <s v="13.496.637-8"/>
    <s v=""/>
    <s v="Oscar Manuel Balboa Bustos"/>
    <s v="Canal web"/>
    <s v="Tengo una licencia por accidente laboral número 67675614-0 que todavía no ha sido pronunciada por contraloria médica. Ya han pasado más de 30 días de su emisión._x000a_Necesito por favor una solución."/>
    <s v="Correo Electrónico"/>
    <s v="oscarbalboacoj@hotmail.com"/>
    <s v=""/>
    <s v="947013082"/>
    <s v="CHILE"/>
    <s v="Entre 35 y 44"/>
    <s v="Superior técnica completa"/>
    <s v="Prestaciones económicas: Tiempo de otorgamiento de subsidios"/>
    <s v="Ley"/>
    <s v="Directo en el Organismo Administrador"/>
    <s v="Si"/>
    <s v="Trabajador independiente protegido"/>
    <s v="Trabajador independiente protegido"/>
    <s v="Región Metropolitana de Santiago"/>
    <s v="NO"/>
    <s v="Respuesta enviada por CRM al correo oscarbalboacoj@hotmail.com "/>
    <s v=""/>
    <s v="Finalizado con respuesta favorable"/>
    <s v="290606"/>
    <x v="0"/>
  </r>
  <r>
    <s v="325423"/>
    <s v="Reclamos"/>
    <s v=""/>
    <s v="Jenny Angelica Toledo Astudillo"/>
    <s v="05/08/2022 17:47:15"/>
    <x v="2"/>
    <s v="12/08/2022 15:23:46"/>
    <s v="Preparación y Entrega de Respuesta"/>
    <s v="0"/>
    <s v="6"/>
    <s v="Corridos"/>
    <s v="Jenny Angelica Toledo Astudilllo"/>
    <s v="Etapa 3 de 3"/>
    <s v="17/08/2022"/>
    <x v="2"/>
    <s v="12/08/2022"/>
    <s v="05/08/2022"/>
    <s v="19.178.251-8"/>
    <s v=""/>
    <s v="Bárbara Cortés"/>
    <s v="Mujer"/>
    <s v="Región de Tarapacá"/>
    <s v="Iquique"/>
    <s v="barbaracortesbr@gmail.com"/>
    <s v="930275742"/>
    <s v="19.178.251-8"/>
    <s v=""/>
    <s v="Bárbara Cortés"/>
    <s v="Canal web"/>
    <s v="Hola, buenas tardes._x000a_Estoy tratando de ingresar una solicitud de reembolso por exámenes médicos y me aparece &quot;Error! faltan datos por completar.&quot;, como si no estuviera escrito mi nombre (el cual lo cargan automático), además, aparece mal mi segundo apellido, en el menú superior está bien, pero en el campo &quot;Nombre completo de la persona que cobra&quot; repiten mi primer apellido, y en el perfil no me dejan modificarlo. No sé cual es la causa del error, se adjuntaron bien los documentos (bono, boleta, etc.), por favor, me podrían ayudar. Gracias de antemano. Saludos."/>
    <s v="Correo Electrónico"/>
    <s v="barbaracortesbr@gmail.com"/>
    <s v=""/>
    <s v="930275742"/>
    <s v="CHILE"/>
    <s v="Entre 25 y 34"/>
    <s v="Universitaria completa"/>
    <s v="Otros"/>
    <s v="Ley"/>
    <s v="Directo en el Organismo Administrador"/>
    <s v="No"/>
    <s v="otro"/>
    <s v="otro"/>
    <s v="Región de Tarapacá"/>
    <s v="NO"/>
    <s v="SE CONTACTA A LA TRABAJADORA Y REVISA EN SISTEMA LA SITUACION., "/>
    <s v="Estimada_x000a_SRTA. BÁRBARA CORTÉS_x000a_Presente_x000a__x000a_Junto con saludar, a través del presente se da respuesta a su reclamo N° 325423 ingresado mediante nuestro_x000a_formulario OIRS, referido a que ha estado tratando de ingresar una solicitud de reembolso por exámenes médicos_x000a_y le aparece “Error! faltan datos por completar._x000a_Este Instituto ha revisado su requerimiento, siendo posible informar a Ud. mediante el presente lo siguiente: Que_x000a_para poder realizar una solicitud de devolución de reembolso por gastos en exámenes médicos estos se pueden_x000a_solicitar si Ud. Tiene una denuncia por enfermedad profesional, accidente de trayecto o accidente de trabajo,_x000a_hemos procedido a revisar en nuestros sistemas y no existe denuncia alguna a la fecha con su rut 19.178.251-8,_x000a_así también, nuestra entidad no cubre gastos médicos realizados por atenciones en prestadores que no están en_x000a_convenio con nuestro organismo administrador._x000a_Visto lo anterior, indicamos a ud. que en caso que requiera mayor orientación respecto a lo indicado puede_x000a_acercarse a nuestra sucursal ISL ubicada en calle Ramírez 428, Iquique, de lunes a viernes de 08:30 a 13:30 hrs.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_x000a_Sin otro particular, le saluda atentamente;"/>
    <s v="Finalizado con respuesta favorable"/>
    <s v="325423"/>
    <x v="0"/>
  </r>
  <r>
    <s v="278312"/>
    <s v="Reclamos"/>
    <s v=""/>
    <s v="Enrique Carrasco B"/>
    <s v="18/01/2022 10:52:57"/>
    <x v="9"/>
    <s v="21/01/2022 14:23:26"/>
    <s v="Preparación y Entrega de Respuesta"/>
    <s v="0"/>
    <s v="3"/>
    <s v="Corridos"/>
    <s v="Rodrigo Perez Flores"/>
    <s v="Etapa 3 de 3"/>
    <s v="30/01/2022"/>
    <x v="10"/>
    <s v="21/01/2022"/>
    <s v="18/01/2022"/>
    <s v="6.022.349-1"/>
    <s v=""/>
    <s v="MAURICIO EDMUNDO AVILA GOMEZ"/>
    <s v="Hombre"/>
    <s v="Región Metropolitana de Santiago"/>
    <s v="Pedro Aguirre Cerda"/>
    <s v="mauricioaedo1952@gmail.com"/>
    <s v="986999550"/>
    <s v=""/>
    <s v="60223491"/>
    <s v="MAURICIO EDMUNDO AVILA GOMEZ"/>
    <s v="Canal web"/>
    <s v="RECLAMO POR DEMORA DE PAGO LME 61170220-5   QUE FUE NOTIFICADA POR CAUSA DE FECHA MONTADA, SE PRESENTA RECURSO REPOSICIÓN EL 29 DE DICIEMBRE 2021 Y A LA FECHA 18-01-2022 NO HAY NOVEDADES ."/>
    <s v="Correo Electrónico"/>
    <s v="mauricioaedo1952@gmail.com"/>
    <s v=""/>
    <s v="986999550"/>
    <s v="CHILE"/>
    <s v="Más de 65"/>
    <s v="Media completa"/>
    <s v="Prestaciones económicas: Tiempo de otorgamiento de subsidios"/>
    <s v="Ley"/>
    <s v="Directo en el Organismo Administrador"/>
    <s v="No"/>
    <s v="Trabajador dependiente protegido"/>
    <s v="Trabajador dependiente protegido"/>
    <s v="Región Metropolitana de Santiago"/>
    <s v="NO"/>
    <s v="primera solicitud de reemplazo el 10-01_x000a_el 20-01 se reitera"/>
    <s v=""/>
    <s v="Finalizado con respuesta desfavorable"/>
    <s v="278312"/>
    <x v="0"/>
  </r>
  <r>
    <s v="278315"/>
    <s v="Reclamos"/>
    <s v=""/>
    <s v="Mario Garay Vega"/>
    <s v="18/01/2022 11:35:11"/>
    <x v="9"/>
    <s v="08/02/2022 10:40:59"/>
    <s v="Preparación y Entrega de Respuesta"/>
    <s v="0"/>
    <s v="20"/>
    <s v="Corridos"/>
    <s v="Nelida Andrea Muñoz Vargas"/>
    <s v="Etapa 3 de 3"/>
    <s v="30/01/2022"/>
    <x v="0"/>
    <s v="08/02/2022"/>
    <s v="18/01/2022"/>
    <s v="17.855.663-0"/>
    <s v=""/>
    <s v="Nicole Caba"/>
    <s v="Mujer"/>
    <s v="Región de Aysén del Gral. Carlos Ibáñez del Campo"/>
    <s v="Cisnes"/>
    <s v="nicole_caba@outlook.com"/>
    <s v="954531520"/>
    <s v="17.855.663-0"/>
    <s v=""/>
    <s v="Nicole Caba"/>
    <s v="Canal web"/>
    <s v="Buenos días, mi reclamo es el siguiente, llevo más de un mes intentando que me tramiten mis licencias, me han hecho enviar todo al correo de la región de ahúsen, quedan en llamar y no lo hacen, envío toda la documentación que me solicitan y ni siquiera una respuesta, llevo 2 meses de licencias, eh enviado las dos y me dicen que solo hay una ingresada, la atención es pésima, primero me dijeron que mi primera licencia estaba en proceso de pago y ahora llamo y me dicen que aún está a la espera por falta de información. Necesito se agilice mi tema, tuve un accidente laboral y la respuesta por parte de ISL a sido la peor."/>
    <s v="Via Teléfonica"/>
    <s v="nicole_caba@outlook.com"/>
    <s v=""/>
    <s v="954531520"/>
    <s v="CHILE"/>
    <s v="Entre 25 y 34"/>
    <s v="Superior técnica completa"/>
    <s v="Prestaciones económicas: Cálculo de subsidios"/>
    <s v="Ley"/>
    <s v="Directo en el Organismo Administrador"/>
    <s v="Si"/>
    <s v="Trabajador dependiente protegido"/>
    <s v="Trabajador dependiente protegido"/>
    <s v="Región de Aysén del Gral. Carlos Ibáñez del Campo"/>
    <s v="NO"/>
    <s v="Presente caso fue asignado para respuesta día viernes 04-02-2022, sin embargo se encontraba en bandeja de Director Regional desde 18.01.2022 sin ser derivado para poder dar respuesta. "/>
    <s v="se genera respuesta vía electrónica. "/>
    <s v="Finalizado con respuesta favorable"/>
    <s v="278315"/>
    <x v="0"/>
  </r>
  <r>
    <s v="325428"/>
    <s v="Reclamos"/>
    <s v=""/>
    <s v="Enrique Carrasco B"/>
    <s v="06/08/2022 14:15:50"/>
    <x v="2"/>
    <s v="11/08/2022 10:08:30"/>
    <s v="Preparación y Entrega de Respuesta"/>
    <s v="0"/>
    <s v="4"/>
    <s v="Corridos"/>
    <s v="Jose Luis Rojas Peralta"/>
    <s v="Etapa 3 de 3"/>
    <s v="18/08/2022"/>
    <x v="2"/>
    <s v="11/08/2022"/>
    <s v="06/08/2022"/>
    <s v="15.199.802-K"/>
    <s v=""/>
    <s v="MARIANA PROVOSTE"/>
    <s v="Mujer"/>
    <s v="Región Metropolitana de Santiago"/>
    <s v="Ñuñoa"/>
    <s v="mariana.provoste@gmail.com"/>
    <s v="977069516"/>
    <s v="15.199.802-k"/>
    <s v=""/>
    <s v="MARIANA PROVOSTE"/>
    <s v="Canal correo físico/postal"/>
    <s v="INFORME DRM-USL N° 384 de ISL rechaza solicitud de cancelación de gastos médicos por hospitalización bajo mi previsión, dado que al revisar mis antecedentes ustedes señalan que el cuadro clínico no implicaba RIESGO VITAL ni riesgo de secuela funcional grave._x000a__x000a_De conocimiento público es que existe pleno riesgo de morir por contagio por COVID 19 sin vacunas, las cifras así lo avalan esto llegando a 57.773 muertes en lo que va de la pandemia. en Chile. Dentro de esta cifra se incluyen personas de mi edad con antecedentes graves como lo es un cáncer. Agregar que en junio de 2019 fui confirmada con Cáncer Cervicouterino lo que conllevaba a presentar un sistema inmune deprimido antecedente grave que no fue considerado por mi empleador en Abril de 2021 y fui obligada  a retornar de manera presencial sin reguardo alguno con 3 personas en una misma oficina, sin VACUNAS y en una curva de contagios en PLENA ALZA causales por la que contraje Covid EN MI LUGAR DE TRABAJO lo cual fue certificado por vuestra institución mediante resolución de Enfermedad Profesional, la RECA n° 1322538. , a pesar de que podía  seguir ejerciendo laboralmente en modalidad de teletrabajo. Si no hubiese sido llamada NO ME HUBISES CONTAGIADO en la situación de CUARENTENAS GENERALES, SIN VACUNAS, Y CON RIESGO DE NO CONSEGUIR UNA CAMA POR LA SATURACION DEL SISTEMA DE SALUD._x000a_Mi empleador el ESTADO puso en riesgo mi vida._x000a__x000a_Solicito reconsiderar su rechazo apelando a que hubo un evidente riesgo de muerte por no estar cubierta con una vacuna y se me solicito retornar a mi lugar de trabajo pudiendo continuar en modalidad teletrabajo._x000a__x000a_Como su nombre lo indica es su entidad quien hoy debe velar por la SEGURIDAD Laboral, dentro de aquello se incluye la merma en mis remuneraciones que implico la hospitalización de 5 días en una clínica privada dado el colapso del sistema de salud y gracias a tratamiento e ingreso oportuno no llegue a ventilación mecánica._x000a_¿o debo entender que su institución (la cual actúa como “aseguradora”), espera asegurar el peor resultado o pronóstico para intervenir y hacer cumplir mis derechos?_x000a__x000a_Además, existen múltiples exámenes que debí contener financieramente, dado que por el contagio de covid se desencadenó un hipotiroidismo crónico y una observación de enfermedad reumatológica Sjogren que implica una serie de exámenes medicamentos y consultas hasta el minuto._x000a__x000a_Espero atenta la positiva respuesta a la devolución de los gastos incurridos por la Hospitalización de 5 días y otros solicitados anteriormente._x000a__x000a_Atte.-"/>
    <s v="Correo Electrónico"/>
    <s v="mariana.provoste@gmail.com"/>
    <s v=""/>
    <s v="977069516"/>
    <s v="CHILE"/>
    <s v="Entre 35 y 44"/>
    <s v="Universitaria completa"/>
    <s v="Prestaciones médicas: Atención de urgencia"/>
    <s v="Ley"/>
    <s v="Directo en el Organismo Administrador"/>
    <s v="No"/>
    <s v="Trabajador dependiente protegido"/>
    <s v="Trabajador dependiente protegido"/>
    <s v="Región Metropolitana de Santiago"/>
    <s v="NO"/>
    <s v="Respuesta enviada por CRM al correo mariana.provoste@gmail.com"/>
    <s v=""/>
    <s v="Finalizado con respuesta favorable"/>
    <s v="325428"/>
    <x v="0"/>
  </r>
  <r>
    <s v="288565"/>
    <s v="Reclamos"/>
    <s v=""/>
    <s v="Andres Eladio Zuñiga Lopez"/>
    <s v="27/01/2022 11:21:17"/>
    <x v="9"/>
    <s v="02/02/2022 10:29:45"/>
    <s v="Preparación y Entrega de Respuesta"/>
    <s v="0"/>
    <s v="5"/>
    <s v="Corridos"/>
    <s v="Elizabeth Otilia Tapia Valdes"/>
    <s v="Etapa 3 de 3"/>
    <s v="08/02/2022"/>
    <x v="0"/>
    <s v="02/02/2022"/>
    <s v="27/01/2022"/>
    <s v="12.898.301-5"/>
    <s v=""/>
    <s v="Juan P Soto urra"/>
    <s v="Hombre"/>
    <s v="Región del Libertador Gral. Bernardo O'Higgins"/>
    <s v="Chimbarongo"/>
    <s v="pablosohu@hotmail.com"/>
    <s v="999297465"/>
    <s v="12.898.301-5"/>
    <s v=""/>
    <s v="Juan P Soto urra"/>
    <s v="Otro"/>
    <s v="Hola mi nombre es Juan Pablo y e estado molesto por que siempre me están pagando las licencias cada ves más tarde y me complica por que soy solo con mi hija y no puedo decir tranquila aguanté monos unos días más o una semana más,  antes me pagaban los días 6 y a más tardar el día 9 ojalas me llegan solucionar el problema muchísimas gracias."/>
    <s v="Via Teléfonica"/>
    <s v="pablosohu@hotmail.com"/>
    <s v=""/>
    <s v="999297465"/>
    <s v="CHILE"/>
    <s v="Entre 45 y 54"/>
    <s v="Superior técnica completa"/>
    <s v="Prestaciones económicas: Tiempo de otorgamiento de subsidios"/>
    <s v="Ley"/>
    <s v="Directo en el Organismo Administrador"/>
    <s v="No"/>
    <s v="Trabajador dependiente protegido"/>
    <s v="Trabajador dependiente protegido"/>
    <s v="Región del Libertador Gral. Bernardo O'Higgins"/>
    <s v="NO"/>
    <s v="Se entrega respuesta vía email con fecha 02-02-2022"/>
    <s v=""/>
    <s v="Finalizado con respuesta favorable"/>
    <s v="288565"/>
    <x v="0"/>
  </r>
  <r>
    <s v="288566"/>
    <s v="Reclamos"/>
    <s v=""/>
    <s v="Roberto Quintana Burgos"/>
    <s v="27/01/2022 11:49:55"/>
    <x v="9"/>
    <s v="31/03/2022 14:43:39"/>
    <s v="Preparación y Entrega de Respuesta"/>
    <s v="0"/>
    <s v="13"/>
    <s v="Corridos"/>
    <s v="Cesar Alfonso Palma Torres"/>
    <s v="Etapa 3 de 3"/>
    <s v="08/02/2022"/>
    <x v="0"/>
    <s v="09/02/2022"/>
    <s v="27/01/2022"/>
    <s v="15.736.758-7"/>
    <s v=""/>
    <s v="Christian Ortega"/>
    <s v="Hombre"/>
    <s v="Región de La Araucanía"/>
    <s v="Temuco"/>
    <s v="tecnico.christianortega@gmail.com"/>
    <s v="992180494"/>
    <s v="15.736.758-7"/>
    <s v=""/>
    <s v="Christian Ortega"/>
    <s v="Canal telefónico"/>
    <s v="Tuve un accidente laboral en la región de Coquimbo región y el doctor luego de atenderme me indico licencia desde el día 14 al 28 de enero y solicito el traslado a mi región de residencia La Araucanía, todo esto por correo, que fueron respondidos en conformidad, desde el día lunes estoy tratando de conseguir hora para control médico en Temuco, lo cual no he logrado conseguir y me preocupa que no me siento en condiciones de volver a trabajar y la licencia vence mañana, he enviado correo y he realizado llamado a todas las instancias que me han indicado, pero aun no consigo atención al respecto."/>
    <s v="Correo Electrónico"/>
    <s v="tecnico.christianortega@gmail.com"/>
    <s v=""/>
    <s v="992180494"/>
    <s v="CHILE"/>
    <s v="Entre 35 y 44"/>
    <s v="Superior técnica completa"/>
    <s v="Prestaciones médicas: Atención ambulatoria"/>
    <s v="Ley"/>
    <s v="Directo en el Organismo Administrador"/>
    <s v="No"/>
    <s v="Trabajador dependiente protegido"/>
    <s v="Trabajador dependiente protegido"/>
    <s v="Región de La Araucanía"/>
    <s v="NO"/>
    <s v="Reclamo 288566"/>
    <s v="Estimado_x000a__x000a__x000a__x000a_CHRISTIAN ORTEGA SEPULVEDA_x000a__x000a_Presente_x000a__x000a__x000a__x000a_Junto con saludar, informo que a través del presente se da respuesta a su Reclamo N° 288566, ingresado a este Instituto mediante nuestro formulario OIRS, el cual se refiere a eventuales demoras en atención clínica por parte de este Organismo Administrador._x000a__x000a_Es así que este Instituto a revisado lo por Ud expuesto, siendo posible informar que la Dirección Regional de La Araucanía ha gestionado atenciones, y que con fecha 02-02-2022 se agendó hora en Clínica Mayor de Temuco con traumatólogo Luis del Valle, solicitándose posteriormente a dicho control sesiones de kinesioterapia, las que fueron autorizadas por ISL el 03-02-2022._x000a__x000a_Finalmente señalar que a f fin de agilizar la ejecución efectiva de las mismas, el día de hoy este Instituto ha reiterado necesidad de pronto agendamiento de las mismas, informando dolor persistente._x000a__x000a_Como Instituto entendemos su reclamo y junto con pedir las disculpas del caso informamos que estamos haciendo todo lo posible para abordar prontamente el inicio de su tratamiento kinesiológico.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Sin otra particular, le saluda atentamente;"/>
    <s v="Finalizado con respuesta favorable"/>
    <s v="288566"/>
    <x v="0"/>
  </r>
  <r>
    <s v="325430"/>
    <s v="Reclamos"/>
    <s v=""/>
    <s v="Enrique Carrasco B"/>
    <s v="07/08/2022 12:35:42"/>
    <x v="2"/>
    <s v="18/08/2022 10:40:25"/>
    <s v="Preparación y Entrega de Respuesta"/>
    <s v="0"/>
    <s v="10"/>
    <s v="Corridos"/>
    <s v="Jose Luis Rojas Peralta"/>
    <s v="Etapa 3 de 3"/>
    <s v="19/08/2022"/>
    <x v="2"/>
    <s v="18/08/2022"/>
    <s v="07/08/2022"/>
    <s v="9.267.115-1"/>
    <s v=""/>
    <s v="Ana Rosa López Diaz"/>
    <s v="Mujer"/>
    <s v="Región Metropolitana de Santiago"/>
    <s v="Melipilla"/>
    <s v="abcarrenol@gmail.com"/>
    <s v="983483098"/>
    <s v="8.100.167-7"/>
    <s v=""/>
    <s v="Pablo Ramón López Diaz"/>
    <s v="Canal web"/>
    <s v="Nuestra queja va hacia la empresa que envía las cuidadoras, ya que ultimamente hay problema en sus gestiones de ambulancia, horas médicas y han rotado en reiteradas ocasiones el personal y además que no cuentan con conocimientos para tratar a un paciente complejo. _x000a_A través de este reclamo queremos exigir que dos cuidadoras no vuelvan al domicilio:_x000a_Nancy Soto: Por  falta de cuidados hacia el paciente, no lo cambiaba de posición y pasaba largo tiempo en su celular._x000a_Valeska Sánchez: Falta de conocimientos en los cuidados del paciente, no sabía patologías de base, medicamentos indicados. Recurriendo telefónicamente a familiares del paciente y a otras cuidadoras en vez de revisar la ficha clínica._x000a_Hubo remoción de cuidadoras donde fue desvinculada Jamilet quien tenía experiencia y conocimientos del paciente, lo que encontramos injusto ya que varias cuidadoras recurrían a ella para obtener información de las condiciones de salud de el usuario._x000a_Solicitamos que cuando envíen cuidadoras, se les haga una inducción y capacitación sobre los procedimientos, cuidados, historial de salud, etc. Ya que el paciente cada vez está requiriendo cuidados más complejos. Además que exista una coordinación adecuada cuando se necesite ambulancia de urgencia, móvil para asistir a horas médicas ya que en varias ocasiones han llegado tarde y no los atienden, siendo desgastante para el paciente el traslado de Melipilla a Santiago._x000a_Esperamos que nuestros requerimientos sean tomados en cuenta, ya que esta problemática se ha expuesto verbalmente con las jefas de turno y no obtuvimos respuesta."/>
    <s v="Correo Electrónico"/>
    <s v="abcarrenol@gmail.com"/>
    <s v=""/>
    <s v="983483098"/>
    <s v="CHILE"/>
    <s v="Entre 55 y 64"/>
    <s v="Media completa"/>
    <s v="Prestaciones médicas: Atención ambulatoria"/>
    <s v="Ley"/>
    <s v="Directo en el Organismo Administrador"/>
    <s v="No"/>
    <s v="otro"/>
    <s v="Pensionado"/>
    <s v="Región Metropolitana de Santiago"/>
    <s v="NO"/>
    <s v="Respuesta enviada por CRM al correo abcarrenol@gmail.com"/>
    <s v=""/>
    <s v="Finalizado con respuesta favorable"/>
    <s v="325430"/>
    <x v="0"/>
  </r>
  <r>
    <s v="325431"/>
    <s v="Reclamos"/>
    <s v=""/>
    <s v="Milena Barria V"/>
    <s v="08/08/2022 00:35:17"/>
    <x v="2"/>
    <s v="16/08/2022 11:46:12"/>
    <s v="Preparación y Entrega de Respuesta"/>
    <s v="0"/>
    <s v="8"/>
    <s v="Corridos"/>
    <s v="Milena Barria Valenzuela"/>
    <s v="Etapa 3 de 3"/>
    <s v="20/08/2022"/>
    <x v="2"/>
    <s v="16/08/2022"/>
    <s v="08/08/2022"/>
    <s v="10.840.230-k"/>
    <s v=""/>
    <s v="Carmen Pagola Contreras"/>
    <s v="Hombre"/>
    <s v="Región de Los Ríos"/>
    <s v="Los Lagos"/>
    <s v="yoyapagola@hotmail.com"/>
    <s v="982526095"/>
    <s v="14.224.394-6"/>
    <s v=""/>
    <s v="oscar bustos norambuena"/>
    <s v="Canal web"/>
    <s v="El beneficiario de este reclamo, debe someterse a una cirugía de recuperación, consecuencia de un accidente del trabajo. Actualmente se atendía en Valdivia, pero por motivos desconocidos, fue derivado en forma unilateral a Osorno, para operarse. . El trabajador vive y trabaja en zona rural de la comuna de los Lagos, sin factibilidad de locomoción publica a Osorno. Se solicita reevaluar su derivación, considerando la posibilidad de ser derivado a Temuco, destino con mejor conectividad por locomoción colectiva."/>
    <s v="Correo Electrónico"/>
    <s v="nelsigomezcarrasco@gmail.com"/>
    <s v=""/>
    <s v="9"/>
    <s v="CHILE"/>
    <s v="Entre 45 y 54"/>
    <s v="Universitaria completa"/>
    <s v="Prestaciones médicas: Traslados"/>
    <s v="Ley"/>
    <s v="Directo en el Organismo Administrador"/>
    <s v="No"/>
    <s v="Empresa adherente o afiliada"/>
    <s v="Trabajador dependiente protegido"/>
    <s v="Región de Los Ríos"/>
    <s v="SI"/>
    <s v="SE ENVÍA RESPUESTA VÍA CORREO ELECTRÓNICO"/>
    <s v="SI"/>
    <s v="Finalizado con respuesta favorable"/>
    <s v="325431"/>
    <x v="0"/>
  </r>
  <r>
    <s v="268080"/>
    <s v="Reclamos"/>
    <s v=""/>
    <s v="Enrique Carrasco B"/>
    <s v="10/01/2022 09:52:35"/>
    <x v="9"/>
    <s v="18/01/2022 16:08:20"/>
    <s v="Preparación y Entrega de Respuesta"/>
    <s v="0"/>
    <s v="8"/>
    <s v="Corridos"/>
    <s v="Rodrigo Perez Flores"/>
    <s v="Etapa 3 de 3"/>
    <s v="22/01/2022"/>
    <x v="10"/>
    <s v="18/01/2022"/>
    <s v="10/01/2022"/>
    <s v="10.399.426-8"/>
    <s v=""/>
    <s v="Roberto Hernan Olmedo Brito"/>
    <s v="Hombre"/>
    <s v="Región Metropolitana de Santiago"/>
    <s v="Ñuñoa"/>
    <s v="rolmedobrito@gmail.com"/>
    <s v="9968963118"/>
    <s v="10.399.426-8"/>
    <s v=""/>
    <s v="Roberto Hernan Oledo Navarrete"/>
    <s v="Canal web"/>
    <s v="ISL"/>
    <s v="Correo Electrónico"/>
    <s v="rolmedobrito@gmail.com"/>
    <s v=""/>
    <s v=""/>
    <s v="CHILE"/>
    <s v="Entre 45 y 54"/>
    <s v="Media técnica completa"/>
    <s v="Prestaciones económicas: Tiempo de otorgamiento de subsidios"/>
    <s v="Ley"/>
    <s v="Directo en el Organismo Administrador"/>
    <s v="No"/>
    <s v="Trabajador independiente protegido"/>
    <s v="Trabajador independiente protegido"/>
    <s v="Región Metropolitana de Santiago"/>
    <s v="NO"/>
    <s v="reclamo por pago de LM"/>
    <s v=""/>
    <s v="Finalizado con respuesta favorable"/>
    <s v="268080"/>
    <x v="0"/>
  </r>
  <r>
    <s v="325424"/>
    <s v="Reclamos"/>
    <s v=""/>
    <s v="Enrique Carrasco B"/>
    <s v="05/08/2022 21:55:12"/>
    <x v="2"/>
    <s v="11/08/2022 10:06:05"/>
    <s v="Preparación y Entrega de Respuesta"/>
    <s v="0"/>
    <s v="5"/>
    <s v="Corridos"/>
    <s v="Jose Luis Rojas Peralta"/>
    <s v="Etapa 3 de 3"/>
    <s v="17/08/2022"/>
    <x v="2"/>
    <s v="11/08/2022"/>
    <s v="05/08/2022"/>
    <s v="26.534.920-k"/>
    <s v=""/>
    <s v="Jhonny Alvarez"/>
    <s v="Hombre"/>
    <s v="Región Metropolitana de Santiago"/>
    <s v="San Miguel"/>
    <s v="jhonnya1612@gmail.com"/>
    <s v="974450837"/>
    <s v="26.534.920-k"/>
    <s v=""/>
    <s v="Jhonny Alvarez"/>
    <s v="Canal web"/>
    <s v="Quiero saber por qué razón rechazaron mi licencia médica N° 73791379-1 si estaba esperando fecha para la cirugía que me realizaron el día de ayer 4 de agosto de 2022 la cuál demoraron en darme fecha y por ende esa licencia la realizaron unos días después de vencer la anterior. Agradezco corrijan o me digan cuál es el proceso para que me paguen esa licencia que además se toman más del tiempo estimado para pagarme."/>
    <s v="Correo Electrónico"/>
    <s v="jhonnya1612@gmail.com"/>
    <s v=""/>
    <s v="974450837"/>
    <s v="VENEZUELA"/>
    <s v="Entre 25 y 34"/>
    <s v="Universitaria completa"/>
    <s v="Prestaciones económicas: Cálculo de subsidios"/>
    <s v="Ley"/>
    <s v="Directo en el Organismo Administrador"/>
    <s v="No"/>
    <s v="Trabajador independiente protegido"/>
    <s v="Trabajador independiente protegido"/>
    <s v="Región Metropolitana de Santiago"/>
    <s v="NO"/>
    <s v="Respuesta enviada por CRM al correo jhonnya1612@gmail.com"/>
    <s v=""/>
    <s v="Finalizado con respuesta favorable"/>
    <s v="325424"/>
    <x v="0"/>
  </r>
  <r>
    <s v="327472"/>
    <s v="Reclamos"/>
    <s v=""/>
    <s v="Maria Diaz B"/>
    <s v="09/09/2022 13:12:01"/>
    <x v="5"/>
    <s v="13/09/2022 11:42:05"/>
    <s v="Preparación y Entrega de Respuesta"/>
    <s v="0"/>
    <s v="3"/>
    <s v="Corridos"/>
    <s v="Elizabeth Otilia Tapia Valdes"/>
    <s v="Etapa 3 de 3"/>
    <s v="21/09/2022"/>
    <x v="7"/>
    <s v="13/09/2022"/>
    <s v="09/09/2022"/>
    <s v="12.024.696-8"/>
    <s v=""/>
    <s v="VERONICA ELIZABETH BASCOUR SOTO"/>
    <s v="Mujer"/>
    <s v="Región del Libertador Gral. Bernardo O'Higgins"/>
    <s v="Malloa"/>
    <s v="veronicabascour5@gmail.com"/>
    <s v="951947946"/>
    <s v="12.024.696-8"/>
    <s v=""/>
    <s v="VERONICA ELIZABETH BASCOUR SOTO"/>
    <s v="Canal web"/>
    <s v="Estimados señores del ISL, efectuo reclamo por recurso de reposicion efectuado 01/08/2022 por la licencia medica 72412305-8 ya que aun no habido respuesta al respecto y necesito pago de licencia medica ya que me encuentro sola y sin ninguna ayuda economica de ningun medio, se agradece de ante mano pronta respuesta, les pido conciencia por favor ya que estoy muy necesitada"/>
    <s v="Via Teléfonica"/>
    <s v="veronicabascour5@gmail.com"/>
    <s v=""/>
    <s v="951947946"/>
    <s v="CHILE"/>
    <s v="Entre 55 y 64"/>
    <s v="Media completa"/>
    <s v="Prestaciones económicas: Tiempo de otorgamiento de subsidios"/>
    <s v="Ley"/>
    <s v="Directo en el Organismo Administrador"/>
    <s v="No"/>
    <s v="Trabajador dependiente protegido"/>
    <s v="Trabajador dependiente protegido"/>
    <s v="Región del Libertador Gral. Bernardo O'Higgins"/>
    <s v="NO"/>
    <s v="Se emite respuesta con fecha 13-09-2022"/>
    <s v=""/>
    <s v="Finalizado con respuesta favorable"/>
    <s v="327472"/>
    <x v="0"/>
  </r>
  <r>
    <s v="268082"/>
    <s v="Reclamos"/>
    <s v=""/>
    <s v="Enrique Carrasco B"/>
    <s v="10/01/2022 10:58:47"/>
    <x v="9"/>
    <s v="19/01/2022 17:17:48"/>
    <s v="Preparación y Entrega de Respuesta"/>
    <s v="0"/>
    <s v="9"/>
    <s v="Corridos"/>
    <s v="Rodrigo Perez Flores"/>
    <s v="Etapa 3 de 3"/>
    <s v="22/01/2022"/>
    <x v="10"/>
    <s v="19/01/2022"/>
    <s v="10/01/2022"/>
    <s v="14.159.434-6"/>
    <s v=""/>
    <s v="angel moya lizama"/>
    <s v="Hombre"/>
    <s v="Región Metropolitana de Santiago"/>
    <s v="Maipú"/>
    <s v="angelmoyalizama@gmail.com"/>
    <s v="941715783"/>
    <s v="14.159.434-6"/>
    <s v=""/>
    <s v="angel moya lizama"/>
    <s v="Canal web"/>
    <s v="el día jueves 06-01 solicite atención medica por accidente de trabajo en el sapu monumento de Maipú, la que me negaron diciendo que como soy de Isapre estoy bloqueado en el sistema publico, a pesar que le explique mas de 4 veces que yo venia por un accidente laboral y que la empresa esta afiliada al ISL."/>
    <s v="Correo Electrónico"/>
    <s v="angelmoyalizama@gmail.com"/>
    <s v=""/>
    <s v="941715783"/>
    <s v="CHILE"/>
    <s v="Entre 35 y 44"/>
    <s v="Superior técnica completa"/>
    <s v="Prestaciones médicas: Atención de urgencia"/>
    <s v="Ley"/>
    <s v="Directo en el Organismo Administrador"/>
    <s v="No"/>
    <s v="Trabajador dependiente protegido"/>
    <s v="Trabajador dependiente protegido"/>
    <s v="Región Metropolitana de Santiago"/>
    <s v="SI"/>
    <s v="se revisará con prestador médico y relcmao es dirigido a minsal por corresponder"/>
    <s v=""/>
    <s v="Finalizado con respuesta favorable"/>
    <s v="268082"/>
    <x v="0"/>
  </r>
  <r>
    <s v="288572"/>
    <s v="Reclamos"/>
    <s v=""/>
    <s v="Enrique Carrasco B"/>
    <s v="27/01/2022 13:44:57"/>
    <x v="9"/>
    <s v="08/02/2022 15:39:19"/>
    <s v="Preparación y Entrega de Respuesta"/>
    <s v="0"/>
    <s v="12"/>
    <s v="Corridos"/>
    <s v="Juan Pablo Alvarado Lecaros"/>
    <s v="Etapa 3 de 3"/>
    <s v="08/02/2022"/>
    <x v="0"/>
    <s v="08/02/2022"/>
    <s v="27/01/2022"/>
    <s v="17.636.873-k"/>
    <s v=""/>
    <s v="Luis Riquelme Silva"/>
    <s v="Hombre"/>
    <s v="Región del Biobío"/>
    <s v="Tomé"/>
    <s v="l.riquelme.silva04@gmail.com"/>
    <s v="956340571"/>
    <s v="17.636.873-k"/>
    <s v=""/>
    <s v="Luis Riquelme Silva"/>
    <s v="Canal web"/>
    <s v="Demora pago de licencia"/>
    <s v="Correo Electrónico"/>
    <s v="l.riquelme.silva04@gmail.com"/>
    <s v=""/>
    <s v="956340571"/>
    <s v="CHILE"/>
    <s v="Entre 25 y 34"/>
    <s v="Media técnica completa"/>
    <s v="Prestaciones económicas: Tiempo de otorgamiento de subsidios"/>
    <s v="Ley"/>
    <s v="Directo en el Organismo Administrador"/>
    <s v="No"/>
    <s v="Trabajador dependiente protegido"/>
    <s v="Trabajador dependiente protegido"/>
    <s v="Región del Biobío"/>
    <s v="NO"/>
    <s v="se sube a crm"/>
    <s v="si"/>
    <s v="Finalizado con respuesta favorable"/>
    <s v="288572"/>
    <x v="0"/>
  </r>
  <r>
    <s v="268093"/>
    <s v="Reclamos"/>
    <s v=""/>
    <s v="Roberto Quintana Burgos"/>
    <s v="10/01/2022 16:26:24"/>
    <x v="9"/>
    <s v="20/01/2022 11:10:30"/>
    <s v="Preparación y Entrega de Respuesta"/>
    <s v="0"/>
    <s v="9"/>
    <s v="Corridos"/>
    <s v="Cristian Chavez Liempi"/>
    <s v="Etapa 3 de 3"/>
    <s v="22/01/2022"/>
    <x v="10"/>
    <s v="20/01/2022"/>
    <s v="10/01/2022"/>
    <s v="10.386.366-K"/>
    <s v=""/>
    <s v="JUAN EDUARDO GARRIDO SOMMER"/>
    <s v="Hombre"/>
    <s v="Región de La Araucanía"/>
    <s v="Villarrica"/>
    <s v="garridosommer@gmail.com"/>
    <s v="0"/>
    <s v="10.386.366-K"/>
    <s v=""/>
    <s v="JUAN EDUARDO GARRIDO SOMMER"/>
    <s v="Canal web"/>
    <s v="Sres. ISL_x000a_Envió respuesta a su respuesta según reclamo # 267740_x000a_en esta respuesta por parte de uds.está totalmente incompleta ya que no se responde a todas las consultas hechas en la carta de reclamo._x000a_Al parecer es una práctica común tramitar con falta de información hacia el paciente con el fin de que se aburra._x000a_Solo se me responde en base a que poco menos diciendo que ya fui informado y dejense de molestar es así como lo percibo, si bien responden dando por resuelto ya el tema resolución de secuelas por accidentes no se me responde  a la falta de información médica si bien como uds lo mencionan se me enviaron informes médicos pero faltan algunos como precisamente el uno en donde la psiquiatra habla de mi tema pierna y cuello, como eso es solo una información se abre una puerta a las dudas de que otra información falta y se me niega esa información._x000a_También no se me responde el por que se me dejó sin pensión provisoria o el no pago de remuneración económica desde Junio del 2021  hasta la fecha  de hoy 05 Enero 2022._x000a_Tampoco en qué situación seguiré en adelante se cancelaran las respectivas licencias médicas seguiré con licencias médicas _x000a_Ahora es tan grande la posición dictatorial que mantienen uds.como (ISL) que no pueden ponerse en la posición de decir capas que nos apresuramos con este paciente, tal vez falto informacion falto evaluarlo bien, si no que mantener su tozudez y poco menos enfatizando que uno está mintiendo con respecto a mi situación real_x000a_Tampoco se me responde el porque no está incluida en las secuelas mi pierna la cual aún está en tratamiento médico, no se entiende simplemente._x000a_En base a todas esta preguntas sin respuestas reales sigo manteniendo mi posición en que uds están vulnerando mis derechos como paciente y trabajador _x000a_Al parecer siempre uno como paciente  al recurrir a uds como (ISL)  lo van a minimizar para no cumplir con los derechos que uno tiene y llegando uno como paciente ya vulnerado al máximo e incurriendo en actos extremos para recuperar en algo sus derechos.._x000a_Cómo sigue esta situación al parecer a mi no me quedará otra de buscar alguna forma para llamar la atención y si eso requiere de una acción extrema para que uds entiendan que mi situación médica no se ajusta a la resolución tomada._x000a_Ahora en la formalidad yo no dispongo de medios económicos para llegar a alguna clínica y ver otro especialista para tener otro informe y contrarrestar sus informes._x000a_Ahora espero de que de se responda como se merece un paciente que tiene dudas sobre su situación_x000a_y no haciendo ego de su eslogan que tienen en que dicen estamos para velar por su salud y dar una excelente atención"/>
    <s v="Correo Electrónico"/>
    <s v="garridosommer@gmail.com"/>
    <s v=""/>
    <s v=""/>
    <s v="CHILE"/>
    <s v="Entre 45 y 54"/>
    <s v="No responde"/>
    <s v="Prestaciones médicas: Atención ambulatoria"/>
    <s v="Ley"/>
    <s v="Directo en el Organismo Administrador"/>
    <s v="No"/>
    <s v="Trabajador dependiente protegido"/>
    <s v="Trabajador dependiente protegido"/>
    <s v="Región de La Araucanía"/>
    <s v="NO"/>
    <s v="Se da respuesta con fecha 20-01-2021, vía correo electrónico "/>
    <s v="Estimado_x000a_JUAN EDUARDO GARRIDO SOMMER_x000a_Presente_x000a_Junto con saludar, a través del presente se da respuesta a su reclamo N° 268093 ingresado mediante nuestro_x000a_formulario OIRS, referido a inconformidad en respuesta de requerimientos OIRS y otros._x000a_Este Instituto ha revisado su requerimiento, siendo posible, informar que se han contestado todos los puntos que_x000a_el trabajador ha mencionado, en distintas instancias durante el periodo 2021 y 2022. Orientando a que los_x000a_reclamos en relación a disconformidad con procesos de ISL relacionados con su accidente de trabajo con fecha 27-_x000a_03-2019 deben ser canalizados a SUSESO._x000a_En relación a su resolución de incapacidad, informar que se realizó una revisión de los nuevos antecedentes por_x000a_parte de medicina laboral, formulando una nueva propuesta de pérdida de capacidad de ganancia (PCG), la cual_x000a_fue enviada con fecha 13-01-2022 a COMPIN_x000a_Ahora bien, cuando la entidad encargada de su resolución (COMPIN), emita nueva resolución, será notificada a_x000a_través de unidad de gestión social, Sra Ivette Reina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268093"/>
    <x v="0"/>
  </r>
  <r>
    <s v="288573"/>
    <s v="Reclamos"/>
    <s v=""/>
    <s v="Andres Eladio Zuñiga Lopez"/>
    <s v="27/01/2022 14:35:57"/>
    <x v="9"/>
    <s v="01/02/2022 17:08:35"/>
    <s v="Preparación y Entrega de Respuesta"/>
    <s v="0"/>
    <s v="5"/>
    <s v="Corridos"/>
    <s v="Elizabeth Otilia Tapia Valdes"/>
    <s v="Etapa 3 de 3"/>
    <s v="08/02/2022"/>
    <x v="0"/>
    <s v="01/02/2022"/>
    <s v="27/01/2022"/>
    <s v="11.889.223-2"/>
    <s v=""/>
    <s v="MARCO ANTONIO FLORES RAMIREZ"/>
    <s v="Hombre"/>
    <s v="Región del Libertador Gral. Bernardo O'Higgins"/>
    <s v="Rancagua"/>
    <s v="floresramirezmarcoantonio22@gmail.com"/>
    <s v="975792516"/>
    <s v="11.889.223-2"/>
    <s v=""/>
    <s v="MARCO ANTONIO FLORES RAMIREZ"/>
    <s v="Canal web"/>
    <s v="Estimados efectuo el reclamo por mis licencias de papel del mes de octubre que aun no se ha efectuado el pago respectivo, necesito saber el porque de esto y cuanto tiempo mas se demorara esta situación.-"/>
    <s v="Via Teléfonica"/>
    <s v="floresramirezmarcoantonio22@gmail.com"/>
    <s v=""/>
    <s v="975792516"/>
    <s v="CHILE"/>
    <s v="Entre 45 y 54"/>
    <s v="Media completa"/>
    <s v="Prestaciones económicas: Tiempo de otorgamiento de subsidios"/>
    <s v="Ley"/>
    <s v="Directo en el Organismo Administrador"/>
    <s v="No"/>
    <s v="Trabajador dependiente protegido"/>
    <s v="Trabajador dependiente protegido"/>
    <s v="Región del Libertador Gral. Bernardo O'Higgins"/>
    <s v="NO"/>
    <s v="Se da respuesta vía telefónica y por e-mail con fecha 01-02-2022"/>
    <s v=""/>
    <s v="Finalizado con respuesta favorable"/>
    <s v="288573"/>
    <x v="0"/>
  </r>
  <r>
    <s v="329532"/>
    <s v="Reclamos"/>
    <s v=""/>
    <s v="Laura Rojas Cerda"/>
    <s v="16/10/2022 06:15:11"/>
    <x v="4"/>
    <s v="17/10/2022 10:52:39"/>
    <s v="Preparación y Entrega de Respuesta"/>
    <s v="17"/>
    <s v="18"/>
    <s v="Corridos"/>
    <s v="Laura Gabriela Rojas Cerda"/>
    <s v="Etapa 2 de 3"/>
    <s v="28/10/2022"/>
    <x v="4"/>
    <s v=""/>
    <s v="16/10/2022"/>
    <s v="9.838.272-0"/>
    <s v=""/>
    <s v="Ernaldo patricio sepulveda torres"/>
    <s v="Hombre"/>
    <s v="Región de Valparaíso"/>
    <s v="Valparaíso"/>
    <s v="patitolife87@gmail.com"/>
    <s v="991082821"/>
    <s v="9.838.272-0"/>
    <s v=""/>
    <s v="Ernaldo patricio sepulveda torres"/>
    <s v="Canal web"/>
    <s v="Tube accidente laborar el 16 junio 2016 luego de 18 licencias pagadas , declaran que no fue accidente laborar.. En el 2021 recalifican cómo accidente laborar.perdi mi pierna izquierda.El 18 de enero 2022 me vuelven a operar y me vuelven a cortar el muñon izquierdo quedando mi muñón de 15 Cms,hasta la fecha no tengo prótesis a pesar de estar Dada la reseta de la prótesis que yo nececito para recuperar mi calidad de vida está reseta fue otorgada por fisiatra de la clínica los carrera hace meses  pasan los días y meses y solo e  obtenido negligencia,malos tratos descalificaciones y bulneracion de mis derechos.considero que ya a pasado demasiado tiempo sin respuesta exijo mis derechos o me vere en la obligación y derecho a demandar al isl por negligencia y bulneracion de mis derechos....y han mentido en todo este tiempo en cuanto a mi accidente queriendo indemnizarme...lo que por derecho y por ley me corresponde es pencionarme y prestaciones hasta mi recuperación lo dice la ley no yo.tengo el derecho de volver a caminar con una prótesis la cual se me está negando por su valor...."/>
    <s v="Correo Electrónico"/>
    <s v="patitolife87@gmail.com"/>
    <s v=""/>
    <s v="991082821"/>
    <s v="CHILE"/>
    <s v="Entre 45 y 54"/>
    <s v="Media completa"/>
    <s v="Prestaciones médicas: Atención ambulatoria"/>
    <s v="Ley"/>
    <s v="Directo en el Organismo Administrador"/>
    <m/>
    <s v="Trabajador dependiente protegido"/>
    <s v="Trabajador dependiente protegido"/>
    <s v="Región de Valparaíso"/>
    <s v="SI"/>
    <m/>
    <m/>
    <m/>
    <s v="329532"/>
    <x v="1"/>
  </r>
  <r>
    <s v="288574"/>
    <s v="Reclamos"/>
    <s v=""/>
    <s v="Marisol Villalobos Manquez"/>
    <s v="27/01/2022 15:44:59"/>
    <x v="9"/>
    <s v="03/02/2022 09:16:40"/>
    <s v="Preparación y Entrega de Respuesta"/>
    <s v="0"/>
    <s v="6"/>
    <s v="Corridos"/>
    <s v="Marisol Del Carmen Villalobos Manquez"/>
    <s v="Etapa 3 de 3"/>
    <s v="08/02/2022"/>
    <x v="0"/>
    <s v="03/02/2022"/>
    <s v="27/01/2022"/>
    <s v="9.240.943-0"/>
    <s v=""/>
    <s v="Mario Orrego Galleguillos"/>
    <s v="Hombre"/>
    <s v="Región de Coquimbo"/>
    <s v="Ovalle"/>
    <s v="mog.geo@gmail.com"/>
    <s v="991339273"/>
    <s v="9.240.943-0"/>
    <s v=""/>
    <s v="Mario Orrego Galleguillos"/>
    <s v="Canal web"/>
    <s v="En relación al caso consulta 288387, indico que ya estoy ingresado como trabajador independiente voluntario desde por lo menos agosto 2021 -ISL me envió carta de bienvenida en septiembre 2021- y desde ese momento he pagado cotizaciones de manera presencial en Banco Estado. Ahora pido tener la posibilidad de hacer pagos por medio de Previred, entidad la cual me indica que ISL no ha autorizado pago por ese canal. Ahora estoy solicitando concretamente a ISL que por favor autorice el pago de mis cotizaciones a través de Previred para que esta entidad active botón de pago ISL en su plataforma."/>
    <s v="Correo Electrónico"/>
    <s v="mog.geo@gmail.com"/>
    <s v=""/>
    <s v="991339273"/>
    <s v="CHILE"/>
    <s v="Entre 55 y 64"/>
    <s v="Postgrado"/>
    <s v="Otros"/>
    <s v="Ley"/>
    <s v="Directo en el Organismo Administrador"/>
    <s v="No"/>
    <s v="Trabajador independiente protegido"/>
    <s v="Trabajador independiente protegido"/>
    <s v="Región de Coquimbo"/>
    <s v="NO"/>
    <s v="Se da respuesta"/>
    <s v=""/>
    <s v="Finalizado con respuesta favorable"/>
    <s v="288574"/>
    <x v="0"/>
  </r>
  <r>
    <s v="268088"/>
    <s v="Reclamos"/>
    <s v=""/>
    <s v="Marisol Villalobos Cortes"/>
    <s v="10/01/2022 15:18:36"/>
    <x v="9"/>
    <s v="11/01/2022 15:55:38"/>
    <s v="Preparación y Entrega de Respuesta"/>
    <s v="0"/>
    <s v="1"/>
    <s v="Corridos"/>
    <s v="Marisol Del Carmen Villalobos Manquez"/>
    <s v="Etapa 3 de 3"/>
    <s v="22/01/2022"/>
    <x v="10"/>
    <s v="11/01/2022"/>
    <s v="10/01/2022"/>
    <s v="11.726.220-0"/>
    <s v=""/>
    <s v="Mauricio cristian toledo zepeda"/>
    <s v="Hombre"/>
    <s v="Región de Coquimbo"/>
    <s v="La Serena"/>
    <s v="mtoledoz@hotmail.com"/>
    <s v="972188055"/>
    <s v="11.726.220-0"/>
    <s v=""/>
    <s v="Mauricio cristian toledo zepeda"/>
    <s v="Canal web"/>
    <s v="Necesito la prestación médica lo más luego posible el medico evaluador recomendó asistencia médica sos si es necesario y hoy me la negaron en ISL la serena hasta espera de la resolución de estudio , pero ingrese mi solicitud el día 28 de noviembre 2021 y he tenido puros trámites,  pasaron 2 semanas y si no voy a la achs a consultar nunca me hubieran atendido porque no habían solicitado hora médica,  ahora me hice hace más de 1 semana ecotomofrafia y hasta el día de hoy no se sabe de resultados , el medico me dio tramadol más 2 medicamentos ya que es muy fuerte el dolor y no puedo esperar meses a que den la resolución, así que solicite hora con medico particular para que me trate ,lo cual ustedes deberán reembolsarme por su demora injustificada en mi atención médica,  espero que me informen cual fue el resultado de mi ecotomografia y espero que me atienda un traumatologo especialista en hombro no un traumatologo general como los que tiene la achs, espero respuesta y solución pronta!!"/>
    <s v="Correo Electrónico"/>
    <s v="mtoledoz@hotmail.com"/>
    <s v=""/>
    <s v="972188055"/>
    <s v="CHILE"/>
    <s v="Entre 45 y 54"/>
    <s v="Universitaria completa"/>
    <s v="Prestaciones médicas: Atención ambulatoria"/>
    <s v="Ley"/>
    <s v="Directo en el Organismo Administrador"/>
    <s v="No"/>
    <s v="Trabajador dependiente protegido"/>
    <s v="Trabajador dependiente protegido"/>
    <s v="Región de Coquimbo"/>
    <s v="NO"/>
    <s v="Se dará respuesta"/>
    <s v=""/>
    <s v="Finalizado con respuesta favorable"/>
    <s v="268088"/>
    <x v="0"/>
  </r>
  <r>
    <s v="288568"/>
    <s v="Reclamos"/>
    <s v=""/>
    <s v="Enrique Carrasco B"/>
    <s v="27/01/2022 12:44:59"/>
    <x v="9"/>
    <s v="28/01/2022 12:26:55"/>
    <s v="Preparación y Entrega de Respuesta"/>
    <s v="0"/>
    <s v="0"/>
    <s v="Corridos"/>
    <s v="Rodrigo Perez Flores"/>
    <s v="Etapa 3 de 3"/>
    <s v="08/02/2022"/>
    <x v="10"/>
    <s v="28/01/2022"/>
    <s v="27/01/2022"/>
    <s v=""/>
    <s v="102242750"/>
    <s v="Jeannette Araya Robledo"/>
    <s v="Mujer"/>
    <s v="Región Metropolitana de Santiago"/>
    <s v="Santiago"/>
    <s v="jeannette.araya@udp.cl"/>
    <s v="993522276"/>
    <s v=""/>
    <s v="205915621"/>
    <s v="Hiroshi Tomás Okuma Araya"/>
    <s v="Canal web"/>
    <s v="Mi hijo tuvo un accidente de trayecto en octubre y el médico que emitió la licencia por 30 días, por error la anuló en el sistema.  Por tanto, debieron volver a emitirla en diciembre.  Hasta el momento no hay respuesta sobre el pago de la licencia, considerando que el error fue del médico que emitió la licencia.  Nadie se hace cargo del tema."/>
    <s v="Correo Electrónico"/>
    <s v="jeannette.araya@udp.cl"/>
    <s v=""/>
    <s v="993522276"/>
    <s v="CHILE"/>
    <s v="Entre 55 y 64"/>
    <s v="Superior técnica completa"/>
    <s v="Prestaciones económicas: Tiempo de otorgamiento de subsidios"/>
    <s v="Ley"/>
    <s v="Directo en el Organismo Administrador"/>
    <s v="No"/>
    <s v="otro"/>
    <s v="Trabajador dependiente protegido"/>
    <s v="Región Metropolitana de Santiago"/>
    <s v="NO"/>
    <s v="se informa estado de LM,  esperando pronunciamiento contraloría,. ya calculada"/>
    <s v=""/>
    <s v="Finalizado con respuesta favorable"/>
    <s v="288568"/>
    <x v="0"/>
  </r>
  <r>
    <s v="268091"/>
    <s v="Reclamos"/>
    <s v=""/>
    <s v="Roberto Quintana Burgos"/>
    <s v="10/01/2022 16:21:09"/>
    <x v="9"/>
    <s v="07/02/2022 15:42:56"/>
    <s v="Preparación y Entrega de Respuesta"/>
    <s v="0"/>
    <s v="27"/>
    <s v="Corridos"/>
    <s v="Cesar Alfonso Palma Torres"/>
    <s v="Etapa 3 de 3"/>
    <s v="22/01/2022"/>
    <x v="0"/>
    <s v="07/02/2022"/>
    <s v="10/01/2022"/>
    <s v="16.946.962-8"/>
    <s v=""/>
    <s v="CAMILA BASTIAS LLANCAFIL"/>
    <s v="Mujer"/>
    <s v="Región de La Araucanía"/>
    <s v="Temuco"/>
    <s v="camila.bastiasllancafil@gmail.com"/>
    <s v="939522092"/>
    <s v="16.946.962-8"/>
    <s v=""/>
    <s v="CAMILA BASTIAS LLANCAFIL"/>
    <s v="Canal web"/>
    <s v="el dia 13-08-2021, fui evaluada por la dra Jindriska Lara en clínica red salud, en esa oportunidad fui diagnosticada con trastorno de la articulación temporomaxilar por lo que realizo derivación a especialidad en ATM y dolor orofacial y odontológico en rehabilitación oral, las horas de evaluacion por los dentistas fueron 20-10-2021 dra pamela martinez (rehabilitación oral) y 16-11-2021, dr hugo landaeta (disfunción ATM). Mi reclamo es por la falta de oportunidad en la atención que ha generado persistencia del dolor fisico y emocional ya que desde esa fecha no he vuelto a tener atenciones para iniciar mi tratamiento de reparación del daño ocasionando por el accidente laboral del cual fui victima. también medico reclamo porque no pude recibir atención el 04-01-2022 con el dr landaeta porque no se realizo examen y el dr no podía iniciar TTO sin ese examen."/>
    <s v="Correo Electrónico"/>
    <s v="camila.bastiasllancafil@gmail.com"/>
    <s v=""/>
    <s v="939522092"/>
    <s v="CHILE"/>
    <s v="Entre 25 y 34"/>
    <s v="No responde"/>
    <s v="Prestaciones médicas: Atención ambulatoria"/>
    <s v="Ley"/>
    <s v="Directo en el Organismo Administrador"/>
    <s v="Si"/>
    <s v="Trabajador dependiente protegido"/>
    <s v="Trabajador dependiente protegido"/>
    <s v="Región de La Araucanía"/>
    <s v="NO"/>
    <s v="Con fecha 07 de Enero de 2022 se da respuesta a trabajadora vía correo electrónico"/>
    <s v="&quot;Estimada_x000a__x000a_CAMILA BASTIAS LLANCAFIL_x000a__x000a_Presente_x000a__x000a_ _x000a__x000a_Junto con saludar, a través del presente se da respuesta a su reclamo N° 268091 ingresado mediante nuestro formulario OIRS, referido a demora en atención clínica._x000a__x000a_Este Instituto ha revisado su requerimiento, siendo posible informar en relación a su reclamo por falta de oportunidad en atenciones relacionadas con cuadro médico dental, se procede a la revisión de antecedentes clínicos de siniestro 679979, con fecha 30-08-2019._x000a__x000a_Indicar que efectivamente, existen prestaciones pendientes por parte de ISL, relacionadas con autorización de presupuesto dental, las que se encuentran en proceso de evaluación de pertinencia por parte de medicina laboral, por nuevos requerimientos solicitados a prestador en convenio._x000a__x000a_En relación a examen pendiente, prestador nos informó que este ya fue realizado y que están a la espera de disponibilidad de hora con especialista en trastorno temporo-mabibular, único profesional en convenio disponible en la región. Mencionar que prestador indica que existió un problema de coordinación interna, lo que ocasionó la demora de la realización del este examen._x000a__x000a_ Como instituto de seguridad laboral, lamentamos todas las molestias y retraso que se han generado. Continuaremos dando seguimiento a sus requerimientos y solicitaremos agilizar, dentro de los procesos internos establecidos, las gestiones pendientes.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_x000a__x000a__x000a__x000a_Señalar que el correo de usuaria es camila.bastiasllancafil@gmail.com_x000a__x000a_Sin otro particular."/>
    <s v="Finalizado con respuesta favorable"/>
    <s v="268091"/>
    <x v="0"/>
  </r>
  <r>
    <s v="325435"/>
    <s v="Reclamos"/>
    <s v=""/>
    <s v="Minerva Castañeda M"/>
    <s v="08/08/2022 10:24:09"/>
    <x v="2"/>
    <s v="07/09/2022 16:50:45"/>
    <s v="Preparación y Entrega de Respuesta"/>
    <s v="0"/>
    <s v="30"/>
    <s v="Corridos"/>
    <s v="Cristian Chavez Liempi"/>
    <s v="Etapa 3 de 3"/>
    <s v="20/08/2022"/>
    <x v="7"/>
    <s v="07/09/2022"/>
    <s v="08/08/2022"/>
    <s v="13.586.024-7"/>
    <s v=""/>
    <s v="Eduardo Leal"/>
    <s v="Hombre"/>
    <s v="Región de La Araucanía"/>
    <s v="Temuco"/>
    <s v="eduardo.leal@redsalud.gov.cl"/>
    <s v="93272871"/>
    <s v="17.461.717-1"/>
    <s v=""/>
    <s v="Joms Herrera Soto"/>
    <s v="Canal web"/>
    <s v="Posible negligencia médica en diagnóstico y retardo en prestaciones medicas, ademas la no entrega de medicamentos por tratamiento de patología de Salud Mental, por accidentes del trabajo con numero de siniestro 878692, por parte de prestador médico HCUM Temuco. Funcionario solicita una re evaluación por especialista en hombros y evaluación por posible porcentaje de incapacidad por accidente del trabajo."/>
    <s v="Correo Electrónico"/>
    <s v="eduardo.leal@redsalud.gov.cl"/>
    <s v=""/>
    <s v="93272871"/>
    <s v="CHILE"/>
    <s v="Entre 35 y 44"/>
    <s v="Postgrado"/>
    <s v="Prestaciones médicas: Atención ambulatoria"/>
    <s v="Ley"/>
    <s v="Directo en el Organismo Administrador"/>
    <s v="Si"/>
    <s v="Empresa adherente o afiliada"/>
    <s v="Trabajador dependiente protegido"/>
    <s v="Región de La Araucanía"/>
    <s v="SI"/>
    <s v="Con fecha 07-09-2022, se envia respuesta a usuario vía correo electrónico. "/>
    <s v="Estimado_x000a__x000a_Eduardo Leal_x000a__x000a_Presente_x000a__x000a_ _x000a__x000a_Junto con saludar, a través del presente se da respuesta a su reclamo N° 325435 ingresado mediante nuestro formulario OIRS, referido a Prestaciones Médicas._x000a__x000a_Este Instituto ha revisado su requerimiento, siendo posible informar mediante el presente lo siguiente:_x000a__x000a_En atención a trabajador Joms Herrera Soto, informamos que fue derivado reclamo a Unidad de Salud Laboral, sin embargo, de acuerdo a lo establecido en la LEY N° 20584, que regula los derechos y deberes que tienen las personas en relación con acciones vinculadas a su atención en salud, no es posible entregar información de carácter medico a través de este canal de contacto._x000a__x000a_Por lo anterior, de requerir información, debe ser canalizado a través de la Ley de transparencia, por lo cual, informamos el link https://www.portaltransparencia.cl/PortalPdT/ingreso-sai-v2?idOrg=1031_x000a__x000a_Visto lo anterior, indicamos a usted que se han generado las gestiones necesarias para que su tratamiento no vuelva a tener retrasos y/o postergación de horas, para otorgar de forma oportuna sus requerimientos médicos.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_x000a__x000a_"/>
    <s v="Finalizado con respuesta favorable"/>
    <s v="325435"/>
    <x v="0"/>
  </r>
  <r>
    <s v="327493"/>
    <s v="Reclamos"/>
    <s v=""/>
    <s v="Enrique Carrasco B"/>
    <s v="09/09/2022 18:25:09"/>
    <x v="5"/>
    <s v="21/09/2022 15:53:18"/>
    <s v="Preparación y Entrega de Respuesta"/>
    <s v="0"/>
    <s v="11"/>
    <s v="Corridos"/>
    <s v="Jose Luis Rojas Peralta"/>
    <s v="Etapa 3 de 3"/>
    <s v="21/09/2022"/>
    <x v="7"/>
    <s v="21/09/2022"/>
    <s v="09/09/2022"/>
    <s v=""/>
    <s v="176780479"/>
    <s v="Nicolle Camilo Diaz"/>
    <s v="Mujer"/>
    <s v="Región Metropolitana de Santiago"/>
    <s v="Lo Prado"/>
    <s v="nicolle.mariam@gmail.com"/>
    <s v="948506791"/>
    <s v=""/>
    <s v="176780479"/>
    <s v="Nicolle Camilo Diaz"/>
    <s v="Canal web"/>
    <s v="tengo dificultades con el monto del pago de 4 licencia medicas no me cuadran los monton con mi salario, me urge porfavor que reevaluen estas cifras"/>
    <s v="Correo Electrónico"/>
    <s v="nicolle.mariam@gmail.com"/>
    <s v=""/>
    <s v="948506791"/>
    <s v="CHILE"/>
    <s v="Entre 25 y 34"/>
    <s v="Universitaria completa"/>
    <s v="Prestaciones económicas: Cálculo de subsidios"/>
    <s v="Ley"/>
    <s v="Directo en el Organismo Administrador"/>
    <s v="No"/>
    <s v="Trabajador independiente protegido"/>
    <s v="Trabajador independiente protegido"/>
    <s v="Región Metropolitana de Santiago"/>
    <s v="NO"/>
    <s v="Respuesta enviada por CRM al correo nicolle.mariam@gmail.com"/>
    <s v=""/>
    <s v="Finalizado con respuesta favorable"/>
    <s v="327493"/>
    <x v="0"/>
  </r>
  <r>
    <s v="288582"/>
    <s v="Reclamos"/>
    <s v=""/>
    <s v="Enrique Carrasco B"/>
    <s v="27/01/2022 19:01:12"/>
    <x v="9"/>
    <s v="03/02/2022 17:14:14"/>
    <s v="Preparación y Entrega de Respuesta"/>
    <s v="0"/>
    <s v="6"/>
    <s v="Corridos"/>
    <s v="Rodrigo Perez Flores"/>
    <s v="Etapa 3 de 3"/>
    <s v="08/02/2022"/>
    <x v="0"/>
    <s v="03/02/2022"/>
    <s v="27/01/2022"/>
    <s v="41.103.956-0"/>
    <s v=""/>
    <s v="Randy Rivero Páez"/>
    <s v="Hombre"/>
    <s v="Región Metropolitana de Santiago"/>
    <s v="Cerrillos"/>
    <s v="riveropaez29@gmail.com"/>
    <s v="56932089423"/>
    <s v="41.103.956-0"/>
    <s v=""/>
    <s v="Randy Rivero Páez"/>
    <s v="Canal web"/>
    <s v="Buenas tardes me dirijo a usted para solicitar por favor agilicen el pago de mi licencia medica, periodo noviembre - diciembre; he hecho varios intentos teléfonicos pero no me dan una repuesta satisfactoria. Solo me dicen: llame en 10 días. Le agradezco su ayuda."/>
    <s v="Via Teléfonica"/>
    <s v="riveropaez29@gmail.com"/>
    <s v=""/>
    <s v="56932089423"/>
    <s v="VENEZUELA"/>
    <s v="Entre 35 y 44"/>
    <s v="Media completa"/>
    <s v="Prestaciones económicas: Tiempo de otorgamiento de subsidios"/>
    <s v="Ley"/>
    <s v="Directo en el Organismo Administrador"/>
    <s v="No"/>
    <s v="Trabajador dependiente protegido"/>
    <s v="Trabajador dependiente protegido"/>
    <s v="Región Metropolitana de Santiago"/>
    <s v="NO"/>
    <s v="fecha pago 11-025-2021 las 2 lciencias médicas"/>
    <s v=""/>
    <s v="Finalizado con respuesta favorable"/>
    <s v="288582"/>
    <x v="0"/>
  </r>
  <r>
    <s v="290630"/>
    <s v="Reclamos"/>
    <s v=""/>
    <s v="PATRICIA ANGELICA ACUñA BARRIGA"/>
    <s v="18/04/2022 10:40:40"/>
    <x v="3"/>
    <s v="20/04/2022 15:15:31"/>
    <s v="Preparación y Entrega de Respuesta"/>
    <s v="0"/>
    <s v="2"/>
    <s v="Corridos"/>
    <s v="Patricia Angelica Acuña Barriga"/>
    <s v="Etapa 3 de 3"/>
    <s v="30/04/2022"/>
    <x v="3"/>
    <s v="20/04/2022"/>
    <s v="18/04/2022"/>
    <s v=""/>
    <s v="133827730"/>
    <s v="Luis Montoya Millar"/>
    <s v="Hombre"/>
    <s v="Región del Biobío"/>
    <s v="Concepción"/>
    <s v="lmontoyamillar@gmail.com"/>
    <s v="920137287"/>
    <s v=""/>
    <s v="133827730"/>
    <s v="Luis Montoya Millar"/>
    <s v="Canal web"/>
    <s v="Don LUIS ENRIQUE MONTOYA MILLAR_x000a__x000a_CI: 13.382.773-0_x000a__x000a__x000a__x000a__x000a__x000a__x000a_En lo que se refiere a los pagos de SIL (subsidio de incapacidad laboral) _x000a__x000a__x000a__x000a__x000a__x000a_Hemos consultado el periodo mayo 2020 y abril 2022 en sistemas del ISL, y podemos acceder al Certificado de SIL pagados _x000a__x000a_Ver en archivo adjunto._x000a__x000a__x000a__x000a__x000a__x000a_Además se consultó a contraparte regional a cargo de cálculo de subsidios pagados y le podemos informar:_x000a__x000a__x000a__x000a_1.- Que las siguientes licencias médicas se encuentran canceladas a través de Banco Estado._x000a__x000a__x000a_image.png_x000a__x000a_2.- Que para el cálculo de estas LM se utilizó como base los meses de Febrero, Marzo y Abril 2021 con las siguientes rentas imponibles:_x000a__x000a_Mes/Año_x0009_Días_x0009_Renta Imponible Cálculo_x0009_Rentas Ocasionales_x0009_Renta Imponible_x0009_Dscto. cotización salud_x0009_Subsidios Percibidos_x000a_Febrero 2021_x0009_30_x0009_531.250_x0009_0_x0009_531.250_x0009_0_x0009_0_x000a_Marzo 2021_x0009_30_x0009_159.375_x0009_0_x0009_159.375_x0009_0_x0009_0_x000a_Abril 2021_x0009_9_x0009_159.375_x0009_0_x0009_531.250_x0009_0_x0009_70.795_x000a__x000a_Cuando no estan disponibles las Liquidaciones de sueldo, se utilizan otros sistemas para cotejar los montos imponibles, como por ejemplo: Contrato de Trabajo, sistema de informacion de pago de cotizaciones previsionales, Certificados de cotizaciones Fonasa (en este orden). _x000a_En caso de tener Liquidaciones a la vista, en base a la documentación que presente al respecto, se podría consultar por la reliquidación de calculo de SIL._x000a__x000a__x000a_Atte_x000a__x000a_—————_x000a_Nazla Coronado Castillo_x000a_Jefatura  de Unidad Atención y Operación regional _x000a_Dirección Regional de Bio Bio _x000a_Instituto de Seguridad Laboral_x000a_Ministerio del Trabajo y Previsión Social | Gobierno de Chile"/>
    <s v="Correo Electrónico"/>
    <s v="lmontoyamillar@gmail.com"/>
    <s v=""/>
    <s v="920137287"/>
    <s v="CHILE"/>
    <s v="Entre 35 y 44"/>
    <s v="Superior técnica completa"/>
    <s v="Prestaciones económicas: Tiempo de otorgamiento de subsidios"/>
    <s v="Ley"/>
    <s v="Directo en el Organismo Administrador"/>
    <s v="No"/>
    <s v="Trabajador dependiente protegido"/>
    <s v="Trabajador dependiente protegido"/>
    <s v="Región del Biobío"/>
    <s v="NO"/>
    <s v="Se cierra caso hoy 20/04 y se sube respaldo a CRM."/>
    <s v=""/>
    <s v="Finalizado con respuesta favorable"/>
    <s v="290630"/>
    <x v="0"/>
  </r>
  <r>
    <s v="327495"/>
    <s v="Reclamos"/>
    <s v=""/>
    <s v="Minerva Castañeda M"/>
    <s v="09/09/2022 20:32:47"/>
    <x v="5"/>
    <s v="20/10/2022 15:51:42"/>
    <s v="Preparación y Entrega de Respuesta"/>
    <s v="0"/>
    <s v="40"/>
    <s v="Corridos"/>
    <s v="Cristian Chavez Liempi"/>
    <s v="Etapa 3 de 3"/>
    <s v="21/09/2022"/>
    <x v="8"/>
    <s v="20/10/2022"/>
    <s v="09/09/2022"/>
    <s v="13.965.647-4"/>
    <s v=""/>
    <s v="Carolina Salazar"/>
    <s v="Mujer"/>
    <s v="Región de La Araucanía"/>
    <s v="Temuco"/>
    <s v="caroinline@gmail.con"/>
    <s v="962178998"/>
    <s v="13.965.647-4"/>
    <s v=""/>
    <s v="Carolina Salazar"/>
    <s v="Canal web"/>
    <s v="Quisiera hacer presente mi molestia e indignación, debido a que solicité mi Ficha Clinica y el día de hoy viernes 09.09.22 Doña Stephania Islas Henríquez me envía un correo, supuestamente, con mi ficha clinica pero era la de OTRA PERSONA. Lo cual me parece una falta grave, ya que a la ficha clinica es un documento privado y solo puede acceder el paciente o un representante de este o instituciones habilitadas para ello. Por lo tanto, nadie me asegura que mi ficha clinica no haya sido enviada a otra persona. Me genera indignación que documentos tan importantes como el mencionado anteriormente, no sean revisados antes de ser enviados…cero profesionalismo."/>
    <s v="Correo Electrónico"/>
    <s v="caroinline@gmail.con"/>
    <s v=""/>
    <s v="962178998"/>
    <s v="CHILE"/>
    <s v="Entre 35 y 44"/>
    <s v="Universitaria completa"/>
    <s v="Prestaciones médicas: Atención ambulatoria"/>
    <s v="Ley"/>
    <s v="Directo en el Organismo Administrador"/>
    <s v="Si"/>
    <s v="Trabajador dependiente protegido"/>
    <s v="Trabajador dependiente protegido"/>
    <s v="Región de La Araucanía"/>
    <s v="SI"/>
    <s v="se deriva antecedentes a salud laboral para respuesta con fecha 12-09-2022_x000a_con fecha 30-09-2022 se da respuesta_x000a_con fecha 30-09-2022 se gestiona respuesta y solicitud de VB°_x000a_con fecha 18-10-2022 se da VB°_x000a_se envia respuesta a usuario con fecha 20-10-2022"/>
    <s v="Estimada_x000a_Carolina Salazar_x000a_Presente_x000a_Junto con saludar, a través del presente se da respuesta a su reclamo N° 327495 ingresado mediante nuestro_x000a_formulario OIRS, referido a prestaciones médicas._x000a_Este Instituto ha revisado su requerimiento, siendo posible informar mediante el presente lo siguiente:_x000a_Una vez recibido su reclamo, se canalizó a la unidad correspondiente, donde se reportó que efectivamente existió_x000a_un error administrativo e involuntario en el envío de antecedentes, del cual, pedimos las disculpas pertinentes,_x000a_producto de esta situación, se realizó los alcances y llamados de atención respectivos, se procedió a reforzar los_x000a_procesos internos y protocolos establecidos, con el fin que se generen las acciones necesarias que eviten que este_x000a_tipo de situaciones se repitan._x000a_Por otra parte, se informa que con fecha 12-09-2022, se procedió al envío de sus antecedentes requeridos,_x000a_subsanando requerimiento levantado al equipo de Salud Laboral._x000a_En consecuencia, con el fin de dar a usted una mejor atención, ante cualquier requerimiento, puede contactar de_x000a_manera directa a la coordinadora de la Unidad Sra. Carolina Conejera, al correo electrónico cconejerao@isl.gob.cl.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327495"/>
    <x v="0"/>
  </r>
  <r>
    <s v="290624"/>
    <s v="Reclamos"/>
    <s v=""/>
    <s v="PATRICIA ANGELICA ACUñA BARRIGA"/>
    <s v="18/04/2022 09:53:02"/>
    <x v="3"/>
    <s v="21/04/2022 16:11:51"/>
    <s v="Preparación y Entrega de Respuesta"/>
    <s v="0"/>
    <s v="3"/>
    <s v="Corridos"/>
    <s v="Patricia Angelica Acuña Barriga"/>
    <s v="Etapa 3 de 3"/>
    <s v="30/04/2022"/>
    <x v="3"/>
    <s v="21/04/2022"/>
    <s v="18/04/2022"/>
    <s v="19.090.535-7"/>
    <s v=""/>
    <s v="Alexandra Ringele Terán"/>
    <s v="Mujer"/>
    <s v="Región del Biobío"/>
    <s v="Chiguayante"/>
    <s v="aringelet@udd.cl"/>
    <s v="982795749"/>
    <s v="19.090.535-7"/>
    <s v=""/>
    <s v="Alexandra Ringele"/>
    <s v="Canal Sucursal"/>
    <s v="Me contagie de COVID durante el mes de enero 2022, por lo cual Mutual me emite una licencia por 6 días para poder realizar mi cuarentena en domicilio. Posteriormente, licencia es rechazada por ser mal emitida, por lo cual acudo durante mes de febrero a sucursal ISL ubicada en Concepción, donde se me atiende en el pasillo, se me solicita mi carnet y me responden que ellos realizarán la gestión para que se vuelva a emitir la licencia de forma correcta y proceder al pago. Hasta la fecha nadie se ha comunicado conmigo, no he tenido respuesta y al llamar a la línea telefónica se me indica que licencia aún está en estado de rechazo. Necesito una solución y/o una respuesta urgente, ya que llevo meses esperando por el pago de mi licencia y nadie se hace responsable."/>
    <s v="Correo Electrónico"/>
    <s v="aringelet@udd.cl"/>
    <s v=""/>
    <s v="982795749"/>
    <s v="CHILE"/>
    <s v="Entre 25 y 34"/>
    <s v="Universitaria completa"/>
    <s v="Prestaciones económicas: Tiempo de otorgamiento de subsidios"/>
    <s v="Ley"/>
    <s v="Directo en el Organismo Administrador"/>
    <s v="No"/>
    <s v="Trabajador independiente protegido"/>
    <s v="Trabajador independiente protegido"/>
    <s v="Región del Biobío"/>
    <s v="NO"/>
    <s v="Se cierra caso hoy 21/04 y se sube respaldo a CRM."/>
    <s v=""/>
    <s v="Finalizado con respuesta favorable"/>
    <s v="290624"/>
    <x v="0"/>
  </r>
  <r>
    <s v="290636"/>
    <s v="Reclamos"/>
    <s v=""/>
    <s v="Felipe Jara A"/>
    <s v="18/04/2022 12:19:31"/>
    <x v="3"/>
    <s v="22/04/2022 12:57:11"/>
    <s v="Preparación y Entrega de Respuesta"/>
    <s v="0"/>
    <s v="4"/>
    <s v="Corridos"/>
    <s v="Maria Monserrat Moreno Calzada"/>
    <s v="Etapa 3 de 3"/>
    <s v="30/04/2022"/>
    <x v="3"/>
    <s v="22/04/2022"/>
    <s v="18/04/2022"/>
    <s v="17.155.982-0"/>
    <s v=""/>
    <s v="joao caceres retamales"/>
    <s v="Hombre"/>
    <s v="Región del Maule"/>
    <s v="Curicó"/>
    <s v="joao.caceres4@gmail.com"/>
    <s v="962154301"/>
    <s v="17.155.982-0"/>
    <s v=""/>
    <s v="joao caceres retamales"/>
    <s v="Canal telefónico"/>
    <s v="pago de licencia"/>
    <s v="Correo Electrónico"/>
    <s v="joao.caceres4@gmail.com"/>
    <s v=""/>
    <s v="962154301"/>
    <s v="CHILE"/>
    <s v="Entre 25 y 34"/>
    <s v="Superior técnica completa"/>
    <s v="Prestaciones económicas: Cálculo de subsidios"/>
    <s v="Ley"/>
    <s v="Directo en el Organismo Administrador"/>
    <s v="No"/>
    <s v="Trabajador dependiente protegido"/>
    <s v="Trabajador dependiente protegido"/>
    <s v="Región del Maule"/>
    <s v="NO"/>
    <s v="CORREO CARTA RECLAMO ID N° 290636."/>
    <s v="Estimado_x000a_Joao Cáceres Retamales_x000a_Presente_x000a_ _x000a_Junto con saludar, a través del presente se da respuesta a su reclamo N°290636, ingresado mediante nuestro formulario OIRS, referido a pago de licencia médica._x000a_Este Instituto ha revisado su requerimiento, siendo posible informar mediante el presente lo siguiente: consultando en nuestros sistemas y  a encargadas de Sucursal de Curicó, se puede informar que su licencia médica electrónica N° 68079123-6, del 15 de marzo del presente, se encuentra en etapa de  Pre Contraloría, no pudiendo avanzar de etapa  ya que, la  empresa no remitió  la documentación requerida a tiempo, para que avanzara de etapa. _x000a_Al contar ya con la documentación para el cálculo, se envía un correo a Nivel Central, a fin de apurar su licencia médica para que avance a etapa de Contraloría (donde se aprueba o rechaza una licencia médica) y así poder efectuar lo antes posible su cálculo y pago.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90636"/>
    <x v="0"/>
  </r>
  <r>
    <s v="329549"/>
    <s v="Reclamos"/>
    <s v=""/>
    <s v="Enrique Carrasco B"/>
    <s v="17/10/2022 10:50:32"/>
    <x v="4"/>
    <s v="21/10/2022 13:04:32"/>
    <s v="Preparación y Entrega de Respuesta"/>
    <s v="0"/>
    <s v="4"/>
    <s v="Corridos"/>
    <s v="Jose Luis Rojas Peralta"/>
    <s v="Etapa 3 de 3"/>
    <s v="29/10/2022"/>
    <x v="8"/>
    <s v="21/10/2022"/>
    <s v="17/10/2022"/>
    <s v="13.446.789-4"/>
    <s v=""/>
    <s v="rodrigo alberto guerrero aravena"/>
    <s v="Hombre"/>
    <s v="Región Metropolitana de Santiago"/>
    <s v="Maipú"/>
    <s v="rodrigo_aga@hotmail.com"/>
    <s v="985959708"/>
    <s v="13.446.789-4"/>
    <s v=""/>
    <s v="rodrigo alberto guerrero aravena"/>
    <s v="Canal web"/>
    <s v="Junto con saludar, solicito regularizar certificado de subsidios por incapacidad laboral pagados, en el cual, no figuran las licencias que describo a continuación, _x000a_•_x0009_40158374_x000a_•_x0009_40158614_x000a_•_x0009_40238130_x000a_Por favor, necesito regularizar esta situación, ya que debo, presentar estos antecedentes a mi empleador. _x000a__x000a_Saludos"/>
    <s v="Correo Electrónico"/>
    <s v="rodrigo_aga@hotmail.com"/>
    <s v=""/>
    <s v="985959708"/>
    <s v="CHILE"/>
    <s v="Entre 35 y 44"/>
    <s v="Universitaria completa"/>
    <s v="Prestaciones económicas: Cálculo de subsidios"/>
    <s v="Ley"/>
    <s v="Directo en el Organismo Administrador"/>
    <s v="No"/>
    <s v="Trabajador independiente protegido"/>
    <s v="Trabajador independiente protegido"/>
    <s v="Región Metropolitana de Santiago"/>
    <s v="NO"/>
    <s v="Respuesta enviada por CRM al correo rodrigo_aga@hotmail.com "/>
    <s v=""/>
    <s v="Finalizado con respuesta favorable"/>
    <s v="329549"/>
    <x v="0"/>
  </r>
  <r>
    <s v="325448"/>
    <s v="Reclamos"/>
    <s v=""/>
    <s v="Pablo Rojas Ravest"/>
    <s v="08/08/2022 13:09:50"/>
    <x v="2"/>
    <s v="12/08/2022 12:05:37"/>
    <s v="Preparación y Entrega de Respuesta"/>
    <s v="0"/>
    <s v="3"/>
    <s v="Corridos"/>
    <s v="Enrique Alejandro Varas Campillay"/>
    <s v="Etapa 3 de 3"/>
    <s v="20/08/2022"/>
    <x v="2"/>
    <s v="12/08/2022"/>
    <s v="08/08/2022"/>
    <s v="9.477.028-9"/>
    <s v=""/>
    <s v="ROBLEDO"/>
    <s v="Hombre"/>
    <s v="Región de Atacama"/>
    <s v="Copiapó"/>
    <s v="cat.robledo@gmail.com"/>
    <s v="999392193"/>
    <s v="76.074.883-8"/>
    <s v=""/>
    <s v="atacama digital ltda"/>
    <s v="Canal web"/>
    <s v="CONSULTO POR DEVOLUCION DE EXEDENTES DESDE 2018 A LA FECHA"/>
    <s v="Via Teléfonica"/>
    <s v="cat.robledo@gmail.com"/>
    <s v=""/>
    <s v="999392193"/>
    <s v="CHILE"/>
    <s v="Entre 45 y 54"/>
    <s v="Universitaria completa"/>
    <s v="Recaudación de cotizaciones"/>
    <s v="Ley"/>
    <s v="Directo en el Organismo Administrador"/>
    <s v="No"/>
    <s v="Empresa adherente o afiliada"/>
    <s v="Empresa adherente o afiliada"/>
    <s v="Región de Atacama"/>
    <s v="NO"/>
    <s v="correo"/>
    <s v="ID DE RECLAMO: 325448_x000a_FECHA RESPUESTA: 12-08-2022_x000a_Sr._x000a_Robledo_x000a_Presente_x000a_Junto con saludar, a través del presente se da respuesta a su reclamo N° 325448 ingresado mediante nuestro_x000a_formulario OIRS, consulta pago exceso._x000a_Este Instituto ha revisado su requerimiento, siendo posible informar mediante el presente lo siguiente:_x000a_Respecto a su consulta, según la información disponible para este proceso, usted NO cuenta con cotizaciones_x000a_pagadas en exceso del Seguro Social Contra Accidentes Laborales y Enfermedades Profesionales en el período_x000a_comprendido entre Marzo 2017 y Febrero 2022, o mantiene diferencias adeudadas al Instituto de Seguridad_x000a_Laboral por concepto._x000a_Esta información está disponible en la página de nuestra institución; www.isl.gob.cl, en el banner_x000a_Revisa si tu empresa cuenta con devolución de exceso tu empresa cuenta con Devolución de Excesos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_x000a_ EVC_x000a_Atentamente_x000a_OIRS_x000a_12/8/22, 11:59 Correo de Instituto de Seguridad Laboral - OIRS N°325448_x000a_https://mail.google.com/mail/u/1/?ik=e1ca129bec&amp;view=pt&amp;search=all&amp;permthid=thread-a%3Ar-7787264715315116642&amp;simpl=msg-a%3Ar-7779002… 2/2_x000a_Instituto de Seguridad Laboral_x000a_Teatinos #726, Santiago._x000a_Fono: 6005869090_x000a_Estimado solicitante, ante cualquier reclamo, apelación, denuncia o disconformidad, Ud. puede dirigirse a la_x000a_Superintendencia de Seguridad Social (www.suseso.cl)._x000a_Para realizar seguimiento a su caso OIRS en línea, debe ingresar a http://oirs.isl.gob.cl/casos/seguimiento "/>
    <s v="Finalizado con respuesta favorable"/>
    <s v="325448"/>
    <x v="0"/>
  </r>
  <r>
    <s v="290633"/>
    <s v="Reclamos"/>
    <s v=""/>
    <s v="Enrique Carrasco B"/>
    <s v="18/04/2022 11:08:37"/>
    <x v="3"/>
    <s v="12/05/2022 10:43:24"/>
    <s v="Preparación y Entrega de Respuesta"/>
    <s v="0"/>
    <s v="23"/>
    <s v="Corridos"/>
    <s v="Jose Luis Rojas Peralta"/>
    <s v="Etapa 3 de 3"/>
    <s v="30/04/2022"/>
    <x v="6"/>
    <s v="12/05/2022"/>
    <s v="18/04/2022"/>
    <s v="11.644.345-7"/>
    <s v=""/>
    <s v="luz mabel sanchez parra"/>
    <s v="Mujer"/>
    <s v="Región Metropolitana de Santiago"/>
    <s v="Recoleta"/>
    <s v="luz678267@gmail.com"/>
    <s v="974596193"/>
    <s v="11.644.345-7"/>
    <s v=""/>
    <s v="luz mabel sanchez parra"/>
    <s v="Canal web"/>
    <s v="La licencia N°67648143-5_x0009_se ha demorado mucho el trámite de lm, muy largo. Esta ya se venció y no tengo otra licencia."/>
    <s v="Correo Electrónico"/>
    <s v="luz678267@gmail.com"/>
    <s v=""/>
    <s v="974596193"/>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sistema CRM al correo luz678267@gmail.com"/>
    <s v=""/>
    <s v="Finalizado con respuesta favorable"/>
    <s v="290633"/>
    <x v="0"/>
  </r>
  <r>
    <s v="288596"/>
    <s v="Reclamos"/>
    <s v=""/>
    <s v="Andres Eladio Zuñiga Lopez"/>
    <s v="28/01/2022 12:18:50"/>
    <x v="9"/>
    <s v="02/02/2022 13:00:47"/>
    <s v="Preparación y Entrega de Respuesta"/>
    <s v="0"/>
    <s v="5"/>
    <s v="Corridos"/>
    <s v="Elizabeth Otilia Tapia Valdes"/>
    <s v="Etapa 3 de 3"/>
    <s v="09/02/2022"/>
    <x v="0"/>
    <s v="02/02/2022"/>
    <s v="28/01/2022"/>
    <s v="12.898.301-5"/>
    <s v=""/>
    <s v="Juan Pablo soto urra"/>
    <s v="Hombre"/>
    <s v="Región del Libertador Gral. Bernardo O'Higgins"/>
    <s v="Chimbarongo"/>
    <s v="pablosohu@hotmail.com"/>
    <s v="999297465"/>
    <s v="12.898.301-5"/>
    <s v=""/>
    <s v="Juan Pablo soto urra"/>
    <s v="Otro"/>
    <s v="Hola mi nombre es Juan Pablo soto urra rut 12.898.301-5_x000a_Y les escribo por lo siguiente,  no me están pagando las licencias en las fechas correspondientes me las pagaban entre el día 6 y a más tardar el día 11 y últimamente me las están pagando después del día 23 y me desorganizada todo , aparte soy solo con mi hija y que le digo,  hija esperate ya me van a pagar ._x000a_Más encima llamo al call center no ahí respuesta voy directo al ISL de san fernando no ahí respuesta , mando un correo y no ahí respuesta entonces que hago , ojalas me dieran una respuesta o alguna solución se los agradecería. _x000a_A y llamó al call center y un no tengo fecha de pago y estamos a día 28 de Enero. _x000a__x000a_Saluda atte._x000a__x000a_Juan Pablo Soto."/>
    <s v="Correo Electrónico"/>
    <s v="pablosohu@hotmail.com"/>
    <s v=""/>
    <s v="999297465"/>
    <s v="CHILE"/>
    <s v="Entre 45 y 54"/>
    <s v="Superior técnica completa"/>
    <s v="Prestaciones económicas: Tiempo de otorgamiento de subsidios"/>
    <s v="Ley"/>
    <s v="Directo en el Organismo Administrador"/>
    <s v="No"/>
    <s v="Trabajador dependiente protegido"/>
    <s v="Trabajador dependiente protegido"/>
    <s v="Región del Libertador Gral. Bernardo O'Higgins"/>
    <s v="NO"/>
    <s v="Se otorga respuesta con fecha 02-02-2022"/>
    <s v=""/>
    <s v="Finalizado con respuesta favorable"/>
    <s v="288596"/>
    <x v="0"/>
  </r>
  <r>
    <s v="290641"/>
    <s v="Reclamos"/>
    <s v=""/>
    <s v="Cesar Alfonso Palma Torres"/>
    <s v="18/04/2022 13:42:32"/>
    <x v="3"/>
    <s v="01/06/2022 11:42:08"/>
    <s v="Preparación y Entrega de Respuesta"/>
    <s v="0"/>
    <s v="43"/>
    <s v="Corridos"/>
    <s v="Cristian Chavez Liempi"/>
    <s v="Etapa 3 de 3"/>
    <s v="30/04/2022"/>
    <x v="5"/>
    <s v="01/06/2022"/>
    <s v="18/04/2022"/>
    <s v="14.075.177-4"/>
    <s v=""/>
    <s v="María Provoste Valeria"/>
    <s v="Mujer"/>
    <s v="Región de La Araucanía"/>
    <s v="Temuco"/>
    <s v="mariaprovoste_valeria@hotmail.com"/>
    <s v="995663585"/>
    <s v="14.075.177-4"/>
    <s v=""/>
    <s v="María Provoste Valeria"/>
    <s v="Canal web"/>
    <s v="Buenas tardes_x000a_Me dirijo a usted ya que consulte el estado de mi licencia medica con fecha 16/03/22 y me informan que aún está en trámite sin indicarme una fecha de pago, a lo cual considero que la demora de esta es excesiva, considerando que mi situación económica depende netamente del pago de esta por lo que ruego a usted poder ayudar en mi caso._x000a_De ante mano muchas gracias"/>
    <s v="Correo Electrónico"/>
    <s v="mariaprovoste_valeria@hotmail.com"/>
    <s v=""/>
    <s v="995663585"/>
    <s v="CHILE"/>
    <s v="Entre 35 y 44"/>
    <s v="Media completa"/>
    <s v="Prestaciones económicas: Cálculo de subsidios"/>
    <s v="Ley"/>
    <s v="Directo en el Organismo Administrador"/>
    <s v="Si"/>
    <s v="Trabajador dependiente protegido"/>
    <s v="Trabajador dependiente protegido"/>
    <s v="Región de La Araucanía"/>
    <s v="NO"/>
    <s v="con fecha 01-06-2022, se da respuesta a usuario vía correo electrónico "/>
    <s v="&quot;Estimada_x000a_MARIA MAGDALENA PROVOSTE VALERIA_x000a_Presente_x000a_Junto con saludar, primeramente, pedir disculpas por el tiempo en la respuesta, a través del presente se da_x000a_respuesta a su reclamo N° 290641 ingresado mediante nuestro formulario OIRS, referido a pago de licencias_x000a_médicas._x000a_Este Instituto ha revisado su requerimiento, vistos las diferentes plataformas del Instituto de Seguridad Laboral, es_x000a_posible informar, que respecto licencia médica reclamada, efectivamente hubo una extensión en su tramitación, la_x000a_cual, fue subsanada y pagada._x000a_Visto lo anterior, indicamos a usted que todas sus licencias se encuentran pagadas, siendo la última licencia médica_x000a_Folio 70049598-1, pagada con fecha de hoy 01-06-2022.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quot;_x000a_"/>
    <s v="Finalizado con respuesta favorable"/>
    <s v="290641"/>
    <x v="0"/>
  </r>
  <r>
    <s v="327506"/>
    <s v="Reclamos"/>
    <s v=""/>
    <s v="Enrique Carrasco B"/>
    <s v="12/09/2022 09:49:24"/>
    <x v="5"/>
    <s v="27/09/2022 13:34:32"/>
    <s v="Preparación y Entrega de Respuesta"/>
    <s v="0"/>
    <s v="15"/>
    <s v="Corridos"/>
    <s v="Jose Luis Rojas Peralta"/>
    <s v="Etapa 3 de 3"/>
    <s v="24/09/2022"/>
    <x v="7"/>
    <s v="27/09/2022"/>
    <s v="12/09/2022"/>
    <s v="17.390.498-3"/>
    <s v=""/>
    <s v="Nicole Gacitua"/>
    <s v="Mujer"/>
    <s v="Región Metropolitana de Santiago"/>
    <s v="Pedro Aguirre Cerda"/>
    <s v="fernaricol@gmail.com"/>
    <s v="964146548"/>
    <s v="15.540.557-0"/>
    <s v=""/>
    <s v="Fernando Navarrete"/>
    <s v="Canal web"/>
    <s v="El pasado Martes 06 de septiembre el paciente ley Fernando Navarrete debía acudir a una cita médica en achs con el urólogo doctor Campos para verificar su evolución por la pasada infección urinaria sufrida en agosto que lo tuvo grave hospitalizado. Fernando previo al examen los días jueves 01 y lunes 05 de septiembre consultó a clínica los coihues al fono +56 9 6678 9910 (línea de contacto enfermería) pero no tuvo respuesta perdiendo la importante cita médica por no ser gestionado el traslado. _x000a_Dejo entrever está grave situación ya que la enfermera Francisca Sánchez de clínica los coihues fue notificada de la cita médica y no gestionó el traslado perdiéndose la hora con el urólogo."/>
    <s v="Correo Electrónico"/>
    <s v="nicolitari@gmail.com"/>
    <s v=""/>
    <s v="964146548"/>
    <s v="CHILE"/>
    <s v="Entre 25 y 34"/>
    <s v="Media técnica completa"/>
    <s v="Prestaciones médicas: Atención hospitalaria"/>
    <s v="Ley"/>
    <s v="Directo en el Organismo Administrador"/>
    <s v="No"/>
    <s v="otro"/>
    <s v="Trabajador dependiente protegido"/>
    <s v="Región Metropolitana de Santiago"/>
    <s v="NO"/>
    <s v="Respuesta enviada por CRM al correo nicolitari@gmail.com"/>
    <s v=""/>
    <s v="Finalizado con respuesta favorable"/>
    <s v="327506"/>
    <x v="0"/>
  </r>
  <r>
    <s v="327516"/>
    <s v="Reclamos"/>
    <s v=""/>
    <s v="PATRICIA ANGELICA ACUñA BARRIGA"/>
    <s v="12/09/2022 13:05:20"/>
    <x v="5"/>
    <s v="22/09/2022 13:42:30"/>
    <s v="Preparación y Entrega de Respuesta"/>
    <s v="0"/>
    <s v="10"/>
    <s v="Corridos"/>
    <s v="Patricia Angelica Acuña Barriga"/>
    <s v="Etapa 3 de 3"/>
    <s v="24/09/2022"/>
    <x v="7"/>
    <s v="22/09/2022"/>
    <s v="12/09/2022"/>
    <s v="6.460.303-5"/>
    <s v=""/>
    <s v="OMAR EUGENIO SANHUEZA GONZALEZ"/>
    <s v="Hombre"/>
    <s v="Región del Biobío"/>
    <s v="Hualpén"/>
    <s v="oesg64@gmail.com"/>
    <s v="999393189"/>
    <s v="6.460.303-5"/>
    <s v=""/>
    <s v="OMAR EUGENIO SANHUEZA GONZALEZ"/>
    <s v="Canal Sucursal"/>
    <s v="SOLICITA REUNIÓN CON COORDINADORA DE SALUD Y DIRECTORA REGIONAL, A FIN DE ACLARAR DUDAS RESPECTO DE PROCEDIMIENTOS MÉDICOS PENDIENTES Y QUE A  LA FECHA NO SE HAN GESTIONADO DE ACUERDO A LESIÓN DE DEDOS MANO DERECHA, ADEMÁS ACLARAR CUAL ES SU SITUACIÓN MÉDICA ACTUAL Y CÓMO SE REALIZÓ LA PROPUESTA DE PCG, YA QUE SÓLO CONSIDERARON UN EVENTO Y NO LOS DOS EVENTOS DE ORGIEN LABORAL QUE HAN DEJADO SECUELAS EN MI MANO DERECHA (DEDOS INDICE Y PULGAR)"/>
    <s v="Correo Electrónico"/>
    <s v="oesg64@gmail.com"/>
    <s v=""/>
    <s v="999393189"/>
    <s v="CHILE"/>
    <s v="Más de 65"/>
    <s v="Universitaria completa"/>
    <s v="Prestaciones médicas: Atención ambulatoria"/>
    <s v="Ley"/>
    <s v="Directo en el Organismo Administrador"/>
    <s v="No"/>
    <s v="Trabajador dependiente protegido"/>
    <s v="Trabajador dependiente protegido"/>
    <s v="Región del Biobío"/>
    <s v="SI"/>
    <s v="Se cierra caso hoy 22/09  y se sube respaldo a CRM, además se contacta a usuario por teléfono para indicar día y hora de audiencia con Directora."/>
    <s v=""/>
    <s v="Finalizado con respuesta favorable"/>
    <s v="327516"/>
    <x v="0"/>
  </r>
  <r>
    <s v="288600"/>
    <s v="Reclamos"/>
    <s v=""/>
    <s v="Enrique Carrasco B"/>
    <s v="28/01/2022 14:25:49"/>
    <x v="9"/>
    <s v="01/02/2022 16:32:57"/>
    <s v="Preparación y Entrega de Respuesta"/>
    <s v="0"/>
    <s v="4"/>
    <s v="Corridos"/>
    <s v="Juan Pablo Alvarado Lecaros"/>
    <s v="Etapa 3 de 3"/>
    <s v="09/02/2022"/>
    <x v="0"/>
    <s v="01/02/2022"/>
    <s v="28/01/2022"/>
    <s v="18.389.086-7"/>
    <s v=""/>
    <s v="JELY BRAYAN BARRIL CURIN"/>
    <s v="Hombre"/>
    <s v="Región del Biobío"/>
    <s v="Hualpén"/>
    <s v="monicacurin63@gmail.com"/>
    <s v="997500646"/>
    <s v="18.389.086-7"/>
    <s v=""/>
    <s v="JELY BRAYAN BARRIL CURIN"/>
    <s v="Canal web"/>
    <s v="Estimados estoy efectuado reclamo correspondiente al pago de m,i licenmcia medica 09/12/2021, que se encuentra aprobada desde el dia 14/01/2022 y aun no se ha efectuado liberación de pago, deseo saber la razon de la demora de este ya que es mucho tiempo ya en producirse este, muchas gracias"/>
    <s v="Via Teléfonica"/>
    <s v="monicacurin63@gmail.com"/>
    <s v=""/>
    <s v="997500646"/>
    <s v="CHILE"/>
    <s v="Entre 25 y 34"/>
    <s v="Media completa"/>
    <s v="Prestaciones económicas: Tiempo de otorgamiento de subsidios"/>
    <s v="Ley"/>
    <s v="Directo en el Organismo Administrador"/>
    <s v="No"/>
    <s v="Trabajador dependiente protegido"/>
    <s v="Trabajador dependiente protegido"/>
    <s v="Región del Biobío"/>
    <s v="NO"/>
    <s v="se sube a crm"/>
    <s v="si"/>
    <s v="Finalizado con respuesta favorable"/>
    <s v="288600"/>
    <x v="0"/>
  </r>
  <r>
    <s v="288601"/>
    <s v="Reclamos"/>
    <s v=""/>
    <s v="Marisol Villalobos Manquez"/>
    <s v="28/01/2022 14:44:49"/>
    <x v="9"/>
    <s v="03/02/2022 12:00:21"/>
    <s v="Preparación y Entrega de Respuesta"/>
    <s v="0"/>
    <s v="5"/>
    <s v="Corridos"/>
    <s v="Marisol Del Carmen Villalobos Manquez"/>
    <s v="Etapa 3 de 3"/>
    <s v="09/02/2022"/>
    <x v="0"/>
    <s v="03/02/2022"/>
    <s v="28/01/2022"/>
    <s v="15.337.091-5"/>
    <s v=""/>
    <s v="Rocío Santibáñez Sanzana"/>
    <s v="Mujer"/>
    <s v="Región de Coquimbo"/>
    <s v="Salamanca"/>
    <s v="rocio.santibanezsanzana@gmail.com"/>
    <s v="947516841"/>
    <s v="15.337.091-5"/>
    <s v=""/>
    <s v="Rocío Santibáñez Sanzana"/>
    <s v="Canal correo físico/postal"/>
    <s v="En mi trabajo hubieron personas contagiadas de covid. Por lo que en julio del 2021 nos fuimos de cuarenta preventiva (la oficina cerro por completo) ahora en enero me llegó una carta de resolución de la licencia Quiero saber cuándo será el pago. Número de resolución 1433379 (06-01-2022) Número de identificación del caso 6841993 Número de Siniestro 976635. Número de licencia 6947951-0. El total de los días de cuarentena fueron 14. _x000a_Quiero saber el total de días por pagar y cuando es la fecha de pago. Llame al call Center y la persona que me atendió lo hizo muy mal, de mala manera, no me dio toda la información, fue bien pesada. _x000a_Por favor respondanme a la brevedad, ya que cómo pueden ver esto lleva DEMASIADO tiempo. Gracias"/>
    <s v="Correo Electrónico"/>
    <s v="rocio.santibanezsanzana@gmail.com"/>
    <s v=""/>
    <s v="947516841"/>
    <s v="CHILE"/>
    <s v="Entre 35 y 44"/>
    <s v="Superior técnica 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288601"/>
    <x v="0"/>
  </r>
  <r>
    <s v="268132"/>
    <s v="Reclamos"/>
    <s v=""/>
    <s v="Enrique Carrasco B"/>
    <s v="11/01/2022 12:22:17"/>
    <x v="9"/>
    <s v="17/01/2022 15:34:28"/>
    <s v="Preparación y Entrega de Respuesta"/>
    <s v="0"/>
    <s v="6"/>
    <s v="Corridos"/>
    <s v="Rodrigo Perez Flores"/>
    <s v="Etapa 3 de 3"/>
    <s v="23/01/2022"/>
    <x v="10"/>
    <s v="17/01/2022"/>
    <s v="11/01/2022"/>
    <s v="15.360.271-9"/>
    <s v=""/>
    <s v="Verónica Andrea Caris Quilodrán"/>
    <s v="Mujer"/>
    <s v="Región Metropolitana de Santiago"/>
    <s v="Huechuraba"/>
    <s v="javieracarisq@gmail.com"/>
    <s v="975114431"/>
    <s v="15.360.271-9"/>
    <s v=""/>
    <s v="Verónica Andrea Caris Quilodrán"/>
    <s v="Canal web"/>
    <s v="CAMBIO DE ENTIDAD MUTUAL A ISL"/>
    <s v="Correo Electrónico"/>
    <s v="javieracarisq@gmail.com"/>
    <s v=""/>
    <s v="975114431"/>
    <s v="CHILE"/>
    <s v="Entre 35 y 44"/>
    <s v="Media completa"/>
    <s v="Prestaciones médicas: Atención ambulatoria"/>
    <s v="Ley"/>
    <s v="Directo en el Organismo Administrador"/>
    <s v="No"/>
    <s v="Trabajador dependiente protegido"/>
    <s v="Trabajador dependiente protegido"/>
    <s v="Región Metropolitana de Santiago"/>
    <s v="NO"/>
    <s v="puede solicitar reingreso, resolución compin aún no esta emitida"/>
    <s v=""/>
    <s v="Finalizado con respuesta desfavorable"/>
    <s v="268132"/>
    <x v="0"/>
  </r>
  <r>
    <s v="288613"/>
    <s v="Reclamos"/>
    <s v=""/>
    <s v="Enrique Carrasco B"/>
    <s v="28/01/2022 17:25:48"/>
    <x v="9"/>
    <s v="22/02/2022 17:33:40"/>
    <s v="Preparación y Entrega de Respuesta"/>
    <s v="0"/>
    <s v="25"/>
    <s v="Corridos"/>
    <s v="Jose Luis Rojas Peralta"/>
    <s v="Etapa 3 de 3"/>
    <s v="09/02/2022"/>
    <x v="0"/>
    <s v="22/02/2022"/>
    <s v="28/01/2022"/>
    <s v="17.921.912-3"/>
    <s v=""/>
    <s v="Nelson Ponce Liendor"/>
    <s v="Hombre"/>
    <s v="Región Metropolitana de Santiago"/>
    <s v="La Pintana"/>
    <s v="nelponceliendor7@gmail.com"/>
    <s v="999481572"/>
    <s v="17.921.912-3"/>
    <s v=""/>
    <s v="Nelson Ponce Liendor"/>
    <s v="Canal web"/>
    <s v="Mala coordinación de servicio de ambulancia. Tenía mi primer control hoy a las 10:30 hrs y la ambulancia aunque fue coordinada para llegar más tardar a las 9:30 a mi domicilio, llegó tarde, lo que hizo que llegara a mi control traumatologico a las 11:00 hrs teniendo que esperar de pie en el lugar por más de una hora y media cuando me encuentro a una semana de operador de mi pierna derecha sin poder sentarme incluso y con un esguince en mi tobillo izquierdo lo que me dificulta aún mas poder mantenerme de pie. Aún cuando pedimos al chófer de la ambulancia que tomara el camino más rápido no hizo caso y esto perjudicó mi hora médica. Esta es segunda vez que tenemos problemas con esto, ya que al momento de mi alta médica para trasladar a stgo también fue un caos y no llego la ambulancia de acuerdo a lo solicitado por la misma clinica dónde me estaban atendiendo en viña del mar. Es un trato indigno el que se nos da a los trabajadores que tenemos accidentes el tener que estar preocupados por este tipo de cosas aún ya estando en malas condiciones luego de un accidente laboral. Por favor tener más conciencia en como se trata a los pacientes que ninguno de nosotros está en esta situación por gusto."/>
    <s v="Via Teléfonica"/>
    <s v="nelponceliendor7@gmail.com"/>
    <s v=""/>
    <s v="999481572"/>
    <s v="CHILE"/>
    <s v="Entre 25 y 34"/>
    <s v="Media completa"/>
    <s v="Prestaciones médicas: Traslados"/>
    <s v="Ley"/>
    <s v="Directo en el Organismo Administrador"/>
    <s v="Si"/>
    <s v="Trabajador dependiente protegido"/>
    <s v="Trabajador dependiente protegido"/>
    <s v="Región Metropolitana de Santiago"/>
    <s v="NO"/>
    <s v="Respuesta enviada por CRM, al correo nelponceliendor7@gmail.com"/>
    <s v=""/>
    <s v="Finalizado con respuesta favorable"/>
    <s v="288613"/>
    <x v="0"/>
  </r>
  <r>
    <s v="268134"/>
    <s v="Reclamos"/>
    <s v=""/>
    <s v="Enrique Carrasco B"/>
    <s v="11/01/2022 12:33:17"/>
    <x v="9"/>
    <s v="17/01/2022 15:35:25"/>
    <s v="Preparación y Entrega de Respuesta"/>
    <s v="0"/>
    <s v="6"/>
    <s v="Corridos"/>
    <s v="Rodrigo Perez Flores"/>
    <s v="Etapa 3 de 3"/>
    <s v="23/01/2022"/>
    <x v="10"/>
    <s v="17/01/2022"/>
    <s v="11/01/2022"/>
    <s v="15.360.271-9"/>
    <s v=""/>
    <s v="Veronica Andrea Caris Quilodrán"/>
    <s v="Mujer"/>
    <s v="Región Metropolitana de Santiago"/>
    <s v="Huechuraba"/>
    <s v="javieracarisq@gmail.com"/>
    <s v="975114431"/>
    <s v="15.360.271-9"/>
    <s v=""/>
    <s v="Verónica Andrea Caris Quilodrán"/>
    <s v="Canal web"/>
    <s v="Estimados, hago este reclamo para tener solución a la siguiente problemática, desde el día 26 de marzo que tengo una lesión en mi tobillo (esguince grado 3) el cual había sido tratado en Mutual de seguridad Alameda, con el pasar del tiempo, Mutual me da el alta médica sin motivo aparente para ese momento, el tema es que se me informa en una de las ultimas atenciones en Mutual que mi padecimiento es crónico y que he quedado con una discapacidad que debe ser evaluada por COMPIN. Es por esto que pido un cambio a ISL (ya que desde MUTUAL DE ALAMEDA siempre se me dijo que debía dirigirme a ISL porque mi prestador es este) donde se me ha negado en una respuesta formal, el cambio de prestador. Hago esta petición porque mi licencia médica es hasta el día 19 de enero y yo no puedo volver a trabajar, ya que mi trabajo consiste en ser auxiliar de aseo en un edificio de 14 pisos, los cuales subo por las escaleras ya que tengo claustrofobia y esto me impide usar ascensores. Aún estoy a la espera de mi resolución en COMPIN por mi discapacidad. También tener en cuenta que nunca se me entregó la información oportuna de que mi padecimiento al tobillo es crónico y ni siquiera un informe se me ha dado para presentarse en mi trabajo. Sin más nada que agregar, buen día"/>
    <s v="Correo Electrónico"/>
    <s v="javieracarisq@gmail.com"/>
    <s v=""/>
    <s v="975114431"/>
    <s v="CHILE"/>
    <s v="Entre 35 y 44"/>
    <s v="Media completa"/>
    <s v="Prestaciones médicas: Atención ambulatoria"/>
    <s v="Ley"/>
    <s v="Directo en el Organismo Administrador"/>
    <s v="No"/>
    <s v="Trabajador dependiente protegido"/>
    <s v="Trabajador dependiente protegido"/>
    <s v="Región Metropolitana de Santiago"/>
    <s v="NO"/>
    <s v="no han dado el alta, puede solicitar reingreso"/>
    <s v=""/>
    <s v="Finalizado con respuesta desfavorable"/>
    <s v="268134"/>
    <x v="0"/>
  </r>
  <r>
    <s v="329575"/>
    <s v="Reclamos"/>
    <s v=""/>
    <s v="Enrique Carrasco B"/>
    <s v="17/10/2022 15:14:58"/>
    <x v="4"/>
    <s v="27/10/2022 15:30:54"/>
    <s v="Preparación y Entrega de Respuesta"/>
    <s v="0"/>
    <s v="10"/>
    <s v="Corridos"/>
    <s v="Jose Luis Rojas Peralta"/>
    <s v="Etapa 3 de 3"/>
    <s v="29/10/2022"/>
    <x v="8"/>
    <s v="27/10/2022"/>
    <s v="17/10/2022"/>
    <s v="18.355.696-7"/>
    <s v=""/>
    <s v="María Fernanda Barra Brito"/>
    <s v="Mujer"/>
    <s v="Región Metropolitana de Santiago"/>
    <s v="Independencia"/>
    <s v="feer.jazz@gmail.com"/>
    <s v="933791147"/>
    <s v="18.355.696-7"/>
    <s v=""/>
    <s v="María Fernanda Barra Brito"/>
    <s v="Canal web"/>
    <s v="Mi reclamo va referido al prestador CAPREDENA, ya que desde junio del presente ingresé una denuncia por enfermedad laboral y comencé a ser atendida por esta institución. La primera licencia médica aprobada duró 15 días desde 06/junio hasta 17/junio y luego del término de la misma, estuve sin controles ni LM durante aprox. 1 mes, desde el 18/junio hasta el 19/julio; por tanto, este período no está cubierto por licencia médica y hasta el momento no ha habido solución desde la coordinación de CAPREDENA ni de la Dra. Liliana Cerda, médico tratante._x000a_Al día de hoy me encuentro nuevamente sin control médico ni psicológico y menos licencia médica."/>
    <s v="Correo Electrónico"/>
    <s v="feer.jazz@gmail.com"/>
    <s v=""/>
    <s v="933791147"/>
    <s v="CHILE"/>
    <s v="Entre 25 y 34"/>
    <s v="Universitaria completa"/>
    <s v="Prestaciones médicas: Atención ambulatoria"/>
    <s v="Ley"/>
    <s v="Directo en el Organismo Administrador"/>
    <s v="No"/>
    <s v="Trabajador independiente protegido"/>
    <s v="Trabajador independiente protegido"/>
    <s v="Región Metropolitana de Santiago"/>
    <s v="NO"/>
    <s v="Respuesta enviada por CRM al correo feer.jazz@gmail.com"/>
    <s v=""/>
    <s v="Finalizado con respuesta favorable"/>
    <s v="329575"/>
    <x v="0"/>
  </r>
  <r>
    <s v="268131"/>
    <s v="Reclamos"/>
    <s v=""/>
    <s v="Juan Pablo Alvarado"/>
    <s v="11/01/2022 11:53:54"/>
    <x v="9"/>
    <s v="14/01/2022 09:37:00"/>
    <s v="Preparación y Entrega de Respuesta"/>
    <s v="0"/>
    <s v="2"/>
    <s v="Corridos"/>
    <s v="Juan Pablo Alvarado Lecaros"/>
    <s v="Etapa 3 de 3"/>
    <s v="23/01/2022"/>
    <x v="10"/>
    <s v="14/01/2022"/>
    <s v="11/01/2022"/>
    <s v="17.900.164-0"/>
    <s v=""/>
    <s v="Gabriela Opazo"/>
    <s v="Mujer"/>
    <s v="Región del Biobío"/>
    <s v="Concepción"/>
    <s v="gabrielaopazo@hotmail.es"/>
    <s v="967959650"/>
    <s v="17.900.164-0"/>
    <s v=""/>
    <s v="Gabriela Opazo"/>
    <s v="Canal web"/>
    <s v="Junto con saludar, me gustaría presentar un reclamo dado que el día 24 de Diciembre me dirigí al ISL de concepción para hacer entrega e ingreso de una DIEP el cual no fue ingresado por el ejecutivo (Julián Arévalo Perez) que me atendía lo cual provocó un retraso en todo el proceso de la denuncia, donde cabe mencionar que me enteré de esto llamando al call Center del ISL donde estaba haciendo otras consultas y son ellos quiénes me informan que no hay denuncia alguna con mis datos, en donde tuve que volver hacer todo el proceso de nuevo y gracias a la gestión de otro ejecutivo ( Maren Castro) pude hacer ingreso de este y obtener una hora médica antes de que se me acabará mi licencia médica."/>
    <s v="Correo Electrónico"/>
    <s v="gabrielaopazo@hotmail.es"/>
    <s v=""/>
    <s v="967959650"/>
    <s v="CHILE"/>
    <s v="Entre 25 y 34"/>
    <s v="Superior técnica completa"/>
    <s v="Otros"/>
    <s v="Ley"/>
    <s v="Directo en el Organismo Administrador"/>
    <s v="No"/>
    <s v="Trabajador dependiente protegido"/>
    <s v="Trabajador dependiente protegido"/>
    <s v="Región del Biobío"/>
    <s v="NO"/>
    <s v="se sube a CRM"/>
    <s v="si"/>
    <s v="Finalizado con respuesta favorable"/>
    <s v="268131"/>
    <x v="0"/>
  </r>
  <r>
    <s v="290659"/>
    <s v="Reclamos"/>
    <s v=""/>
    <s v="Cesar Alfonso Palma Torres"/>
    <s v="18/04/2022 21:39:13"/>
    <x v="3"/>
    <s v="18/05/2022 10:37:21"/>
    <s v="Preparación y Entrega de Respuesta"/>
    <s v="0"/>
    <s v="0"/>
    <s v="Corridos"/>
    <s v="Cristian Chavez Liempi"/>
    <s v="Etapa 3 de 3"/>
    <s v="30/04/2022"/>
    <x v="6"/>
    <s v="18/05/2022"/>
    <s v="18/04/2022"/>
    <s v="18.509.310-7"/>
    <s v=""/>
    <s v="damian arias"/>
    <s v="Hombre"/>
    <s v="Región de La Araucanía"/>
    <s v="Temuco"/>
    <s v="damianarias226@gmail.com"/>
    <s v="976253946"/>
    <s v="18.509.310-7"/>
    <s v=""/>
    <s v="damian arias"/>
    <s v="Canal telefónico"/>
    <s v="Me accidente, y llevo 4 meses de licencia, me atendí en clínica mayor y hace un mes que no funciona bien el sistema de la atención hospitalaria. No he podido asistir a mis horas de control, ya que me informan desde la clínica que debe venir un transporte a buscarme pero la persona no llega a la hora indica, y por tanto pierdo la hora de atención. _x000a_Además de eso no me han dado hora con kinesiologo, han dilatado mucho esta situación, en un principio todo bien.. pero ahora deja bastante que desear. No se donde acudir por lo mismo dejo mi reclamo aquí."/>
    <s v="Via Teléfonica"/>
    <s v="damianarias226@gmail.com"/>
    <s v=""/>
    <s v="976253946"/>
    <s v="CHILE"/>
    <s v="Entre 25 y 34"/>
    <s v="Media completa"/>
    <s v="Prestaciones médicas: Atención ambulatoria"/>
    <s v="Ley"/>
    <s v="Directo en el Organismo Administrador"/>
    <s v="Si"/>
    <s v="Trabajador dependiente protegido"/>
    <s v="Trabajador dependiente protegido"/>
    <s v="Región de La Araucanía"/>
    <s v="NO"/>
    <s v="CON FECHA 27-04-2022, SE DERIVA RECLAMO A UNIDAD DE SALUD LABORAL PARA RESPUESTA, CON FECHA 17-05-2022, SE REMITEN ANTECEDENTES, SE GENERA RESPUESTA Y CON MISMA FECHA 17-05-2022 SE SOLICITA VB° DE DIRECTORA Y SE REMITE RESPUESTA A NC_x000a_CON FECHA 18-05-2022, SE DA RESPUESTA A USUARIO VIA CORREO ELECTRONICO  "/>
    <s v="Estimado_x000a_DAMIAN ESTEBAN ARIAS CAULLAN_x000a_Presente_x000a_Junto con saludar, a través del presente se da respuesta a su reclamo N° 290659 ingresado mediante nuestro_x000a_formulario OIRS, referido a gestiones clínicas y coordinación de traslados._x000a_Este Instituto ha revisado su requerimiento, de acuerdo a su relato: “Me accidente, y llevo 4 meses de licencia, me_x000a_atendí en clínica mayor y hace un mes que no funciona bien el sistema de la atención hospitalaria. No he podido_x000a_asistir a mis horas de control, ya que me informan desde la clínica que debe venir un transporte a buscarme pero_x000a_la persona no llega a la hora indica, y por tanto pierdo la hora de atención. Además de eso no me han dado hora_x000a_con kinesiólogo, han dilatado mucho esta situación, en un principio todo bien.. pero ahora deja bastante que_x000a_desear. No sé dónde acudir por lo mismo dejo mi reclamo aquí”_x000a_Siendo posible informar en base a los antecedentes disponibles, que hemos podido corroborar que efectivamente_x000a_hubo un retraso en el inicio de terapia de rehabilitación y en la coordinación de sus traslados por parte de la_x000a_Clónica. Lamentamos los inconvenientes._x000a_Por parte del prestador médico, nos informan que a la fecha, ya cumplió su primer ciclo de rehabilitación y que al_x000a_11-05-2022 se encuentra en su segunda sesión kinésica del segundo ciclo._x000a_Con fecha De hoy 17-05-2022, Clínica Redsalud, procederá a la notificación del total de sus horas kinésicas_x000a_agendadas._x000a_Respecto a la coordinación de los traslados futuros, estos ya están gestionados con empresa de transport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90659"/>
    <x v="0"/>
  </r>
  <r>
    <s v="329581"/>
    <s v="Reclamos"/>
    <s v=""/>
    <s v="Enrique Carrasco B"/>
    <s v="17/10/2022 15:46:03"/>
    <x v="4"/>
    <s v="25/10/2022 11:24:47"/>
    <s v="Preparación y Entrega de Respuesta"/>
    <s v="0"/>
    <s v="7"/>
    <s v="Corridos"/>
    <s v="Jose Luis Rojas Peralta"/>
    <s v="Etapa 3 de 3"/>
    <s v="29/10/2022"/>
    <x v="8"/>
    <s v="25/10/2022"/>
    <s v="17/10/2022"/>
    <s v="19.496.998-8"/>
    <s v=""/>
    <s v="Christopher gonzalez"/>
    <s v="Hombre"/>
    <s v="Región Metropolitana de Santiago"/>
    <s v="Quinta Normal"/>
    <s v="chriswilldeoficiall@gmail.com"/>
    <s v="932517863"/>
    <s v="19.496.998-8"/>
    <s v=""/>
    <s v="Christopher gonzalez"/>
    <s v="Canal web"/>
    <s v="Estoy a la espera de que paguen mi licencía médica o la resuelvan desde septiembre, no se han contactado conmigo para nada, si yo no llamo la institución no le da importancia a mi caso, es sobre mi licencia de septiembre necesito que me la resuelvan o haré un reclamo a la suseso como última opción"/>
    <s v="Correo Electrónico"/>
    <s v="chriswilldeoficiall@gmail.com"/>
    <s v=""/>
    <s v="932517863"/>
    <s v="CHILE"/>
    <s v="Entre 25 y 34"/>
    <s v="Universitari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chriswilldeoficiall@gmail.com"/>
    <s v=""/>
    <s v="Finalizado con respuesta favorable"/>
    <s v="329581"/>
    <x v="0"/>
  </r>
  <r>
    <s v="268141"/>
    <s v="Reclamos"/>
    <s v=""/>
    <s v="Juan Pablo Alvarado"/>
    <s v="11/01/2022 15:54:38"/>
    <x v="9"/>
    <s v="14/01/2022 13:17:58"/>
    <s v="Preparación y Entrega de Respuesta"/>
    <s v="0"/>
    <s v="2"/>
    <s v="Corridos"/>
    <s v="Juan Pablo Alvarado Lecaros"/>
    <s v="Etapa 3 de 3"/>
    <s v="23/01/2022"/>
    <x v="10"/>
    <s v="14/01/2022"/>
    <s v="11/01/2022"/>
    <s v="15.614.614-5"/>
    <s v=""/>
    <s v="Juan Antonio Díaz alarcon"/>
    <s v="Hombre"/>
    <s v="Región del Biobío"/>
    <s v="Concepción"/>
    <s v="diaz.jantonio@gmail.com"/>
    <s v="934405725"/>
    <s v="15.614.614-5"/>
    <s v=""/>
    <s v="Juan Antonio Díaz alarcon"/>
    <s v="Canal web"/>
    <s v="Solicite una atención de salud mental a través,  de mi trabajo. Se realizó por medio de la achs la cual me citó para presenta mi caso, solo se me realizó una evaluación por medio de un psicólogo para canalizar mis problemas en el trabajo, sin embargo no me me atendió ni gun especialista en salud mental pies no había disponibilidad, se me citó para el día 31 de diciembre hora q cambie par ael 11 de enero reciente , y al llegar a al cita se me indico que mi caso fue rechazo, por tanto no se me atendió y solo me dieron los canales de apelación, y me indicaron que era difícil obtener una atención del psiquiatra motivo por el cual realize la denuncia."/>
    <s v="Correo Electrónico"/>
    <s v="diaz.jantonio@gmail.com"/>
    <s v=""/>
    <s v="934405725"/>
    <s v="CHILE"/>
    <s v="Entre 35 y 44"/>
    <s v="Universitaria completa"/>
    <s v="Prestaciones médicas: Atención ambulatoria"/>
    <s v="Ley"/>
    <s v="Directo en el Organismo Administrador"/>
    <s v="No"/>
    <s v="Trabajador dependiente protegido"/>
    <s v="Trabajador dependiente protegido"/>
    <s v="Región del Biobío"/>
    <s v="NO"/>
    <s v="se sube a crm"/>
    <s v="si_x000a_"/>
    <s v="Finalizado con respuesta favorable"/>
    <s v="268141"/>
    <x v="0"/>
  </r>
  <r>
    <s v="290669"/>
    <s v="Reclamos"/>
    <s v=""/>
    <s v="Enrique Carrasco B"/>
    <s v="19/04/2022 11:24:25"/>
    <x v="3"/>
    <s v="12/05/2022 10:41:00"/>
    <s v="Preparación y Entrega de Respuesta"/>
    <s v="0"/>
    <s v="22"/>
    <s v="Corridos"/>
    <s v="Jose Luis Rojas Peralta"/>
    <s v="Etapa 3 de 3"/>
    <s v="01/05/2022"/>
    <x v="6"/>
    <s v="12/05/2022"/>
    <s v="19/04/2022"/>
    <s v="26.380.479-1"/>
    <s v=""/>
    <s v="Jhon Vera"/>
    <s v="Hombre"/>
    <s v="Región Metropolitana de Santiago"/>
    <s v="Quinta Normal"/>
    <s v="jhon.vera1991@gmail.com"/>
    <s v="984194563"/>
    <s v="26.380.479-1"/>
    <s v=""/>
    <s v="Jhon Vera"/>
    <s v="Canal web"/>
    <s v="Buenos días, llevo demasiado tiempo esperando el pago de mi licencia medica que fue tramitada desde el día 18 de marzo pero aún no obtengo ninguna respuesta, hace 1 semana consulte vía vídeo llamada y esta es la fecha que aún sigo sin una respuesta. Por lo menos tengo derecho a saber si fue rechazada o algo."/>
    <s v="Correo Electrónico"/>
    <s v="jhon.vera1991@gmail.com"/>
    <s v=""/>
    <s v=""/>
    <s v="VENEZUELA"/>
    <s v="Entre 25 y 34"/>
    <s v="Media completa"/>
    <s v="Prestaciones económicas: Tiempo de otorgamiento de subsidios"/>
    <s v="Ley"/>
    <s v="Directo en el Organismo Administrador"/>
    <s v="Si"/>
    <s v="Trabajador dependiente protegido"/>
    <s v="Trabajador dependiente protegido"/>
    <s v="Región Metropolitana de Santiago"/>
    <s v="NO"/>
    <s v="Respuesta enviada por sistema CRM al correo jhon.vera1991@gmail.com"/>
    <s v=""/>
    <s v="Finalizado con respuesta favorable"/>
    <s v="290669"/>
    <x v="0"/>
  </r>
  <r>
    <s v="288616"/>
    <s v="Reclamos"/>
    <s v=""/>
    <s v="Laura Gabriela Rojas Cerda"/>
    <s v="29/01/2022 16:09:15"/>
    <x v="9"/>
    <s v="02/02/2022 18:00:43"/>
    <s v="Preparación y Entrega de Respuesta"/>
    <s v="0"/>
    <s v="4"/>
    <s v="Corridos"/>
    <s v="Cristina Soto Lopez"/>
    <s v="Etapa 3 de 3"/>
    <s v="10/02/2022"/>
    <x v="0"/>
    <s v="02/02/2022"/>
    <s v="29/01/2022"/>
    <s v="10.206.976-5"/>
    <s v=""/>
    <s v="marcela zavando fuentes"/>
    <s v="Mujer"/>
    <s v="Región de Valparaíso"/>
    <s v="Viña del Mar"/>
    <s v="zavando@hotmail.com"/>
    <s v="961427875"/>
    <s v="10.206.976-5"/>
    <s v=""/>
    <s v="marcela zavando fuentes"/>
    <s v="Canal web"/>
    <s v="quiero saber porque isl medio de alta por accidente comun y donde esta el papel del alta que medico me la dio y que rebisen el pagos de mis licencias y el pago de las cotizaciones que no estan canceladas."/>
    <s v="Correo Electrónico"/>
    <s v="zavando@hotmail.com"/>
    <s v=""/>
    <s v="961427875"/>
    <s v="CHILE"/>
    <s v="Entre 55 y 64"/>
    <s v="Media técnica incompleta"/>
    <s v="Prestaciones económicas: Cálculo de subsidios"/>
    <s v="Ley"/>
    <s v="Directo en el Organismo Administrador"/>
    <s v="No"/>
    <s v="Trabajador dependiente protegido"/>
    <s v="Trabajador dependiente protegido"/>
    <s v="Región de Valparaíso"/>
    <s v="SI"/>
    <s v="Se solicita información a la Unidad de Salud Laboral y la Unidad de subsidios V región. "/>
    <s v="ID DE RECLAMO: 288616_x000a_FECHA RESPUESTA: 01-02-2021_x000a_Estimada_x000a_Marcela Zavando Fuentes_x000a_Presente_x000a_Junto con saludar, a través del presente se da respuesta a su reclamo N° 288616 ingresado mediante nuestro formulario OIRS, referido a alta por accidente común, pagos de licencias médicas y de cotizaciones._x000a_Este Instituto ha revisado su requerimiento, siendo posible informar mediante el presente lo siguiente: Su accidente de trayecto del 19-11-2020, efectivamente fue calificado como laboral, sin embargo, presenta diagnóstico mixto,  informándose que debe continuar atenciones bajo su sistema previsional en lo referido a cirugía de pie derecho por presentar antecedentes desde antes de la fecha del siniestro. Respecto de sus licencias médicas, de un total de 12 emitidas, 11 se encuentran pagadas, una en etapa de cálculo, que será pagada durante esta semana. _x000a_Visto lo anterior, indicamos a usted que por medio del Ord. DR.V.N° PM 280/2021 le fue notificado el diagnóstico mixto con fecha 13-10-2021, como también los laborales. Caso con dictamen SUSESO que ratifica lo resuelto por este Instituto, ambos adjuntos al presente. Respecto del pago de subsidios y cotizaciones derivados de licencias médicas se acompañan certificados respectivos. En resumen, usted mantiene atenciones en relación a los diagnósticos derivados de su accidente, los cuales corresponden a los informados como laborale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CRISTINA JORDANA ALVARADO_x000a_DIRECCIÓN REGIONAL DE VALPARAISO_x000a_INSTITUTO DE SEGURIDAD LABORAL_x000a__x000a_CSL"/>
    <s v="Finalizado con respuesta favorable"/>
    <s v="288616"/>
    <x v="0"/>
  </r>
  <r>
    <s v="325493"/>
    <s v="Reclamos"/>
    <s v=""/>
    <s v="Laura Rojas Cerda"/>
    <s v="09/08/2022 01:06:44"/>
    <x v="2"/>
    <s v="29/08/2022 16:57:43"/>
    <s v="Preparación y Entrega de Respuesta"/>
    <s v="0"/>
    <s v="20"/>
    <s v="Corridos"/>
    <s v="Laura Gabriela Rojas Cerda"/>
    <s v="Etapa 3 de 3"/>
    <s v="21/08/2022"/>
    <x v="2"/>
    <s v="29/08/2022"/>
    <s v="09/08/2022"/>
    <s v="16.132.351-9"/>
    <s v=""/>
    <s v="María jose neyra cuevas"/>
    <s v="Mujer"/>
    <s v="Región de Valparaíso"/>
    <s v="Viña del Mar"/>
    <s v="mariajoseneyrac@gmail.com"/>
    <s v="957698631"/>
    <s v="16.132.351-9"/>
    <s v=""/>
    <s v="María jose neyra cuevas"/>
    <s v="Canal web"/>
    <s v="El Isl ha efectuado de forma negligente el pago de mis cotizaciones previsionales por dos licencias médicas, están fueron canceladas a fonasa, siendo que desde el año 2016 pertenezco a isapre colmena se les dio a conocer su error y  aun asi a la fecha no han subsanado el error,  debido a esta situación me he visto perjudicada en al calculo del pago de una licencia medica posterior por covid ya que mi sueldo fue calculado en 200.000 pesos menos, requiero se tomen la sanciones administrativas correspondiente contra los funcionarios y se me indemnize el perjuicio  causado por su incompetencia."/>
    <s v="Correo Electrónico"/>
    <s v="mariajoseneyrac@gmail.com"/>
    <s v=""/>
    <s v="957698631"/>
    <s v="CHILE"/>
    <s v="Entre 35 y 44"/>
    <s v="Postgrado"/>
    <s v="Prestaciones económicas: Cálculo de subsidios"/>
    <s v="Ley"/>
    <s v="Directo en el Organismo Administrador"/>
    <s v="Si"/>
    <s v="Trabajador independiente protegido"/>
    <s v="Trabajador independiente protegido"/>
    <s v="Región de Valparaíso"/>
    <s v="NO"/>
    <s v="Se deriva consulta a unidad de subsidios de nivel central"/>
    <s v="ID DE RECLAMO: 325493_x000a_FECHA RESPUESTA: 29-08-2022_x000a__x000a_Estimada_x000a_Sra. María José Neyra_x000a_Presente_x000a_Junto con saludar, a través del presente se da respuesta a su reclamo N° 325493 ingresado mediante nuestro formulario OIRS, referido al error negligente cometido por ISL al momento de pagar las cotizaciones asociadas a dos licencias médicas, ya que en vez pagarse a la ISAPRE COLMENA se pagó a FONASA, lo que se ha traducido en una deuda con esta y un pago menor en el pago de una licencia médica posterior._x000a_Este Instituto ha revisado su requerimiento, siendo posible informar que se derivó su petición a la unidad de Subsidios de Nivel Central._x000a_Visto lo anterior, informamos que desde la Unidad de Subsidios indican que el pago efectivo de las cotizaciones a la ISAPRE COLMENA se hará efectivo el 10-09-2022. Lamentamos los inconvenientes y demoras ocurridas.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_x000a__x000a_"/>
    <s v="Finalizado con respuesta favorable"/>
    <s v="325493"/>
    <x v="0"/>
  </r>
  <r>
    <s v="325494"/>
    <s v="Reclamos"/>
    <s v=""/>
    <s v="PATRICIA ANGELICA ACUñA BARRIGA"/>
    <s v="09/08/2022 09:40:01"/>
    <x v="2"/>
    <s v="06/09/2022 17:16:57"/>
    <s v="Preparación y Entrega de Respuesta"/>
    <s v="0"/>
    <s v="28"/>
    <s v="Corridos"/>
    <s v="Patricia Angelica Acuña Barriga"/>
    <s v="Etapa 3 de 3"/>
    <s v="21/08/2022"/>
    <x v="7"/>
    <s v="06/09/2022"/>
    <s v="09/08/2022"/>
    <s v="9.761.324-9"/>
    <s v=""/>
    <s v="Rene Torres Hidalgo"/>
    <s v="Hombre"/>
    <s v="Región del Biobío"/>
    <s v="Chiguayante"/>
    <s v="betopato58@gmail.com"/>
    <s v="995003433"/>
    <s v="9.761.324-9"/>
    <s v=""/>
    <s v="Rene Torres Hidalgo"/>
    <s v="Canal telefónico"/>
    <s v="Don Rene informa lo han dejado en varias oportunidades sin traslados , por culpa del traslado a perdido sus horarios de exámenes , también lo trasladan en furgones que no tiene las condiciones mínimas para trasladar aun trabajador en silla de rueda y lo tiran como saco de papa arriba del furgón , y en varias oportunidades lo han ido a buscar los días sábados y no tiene control ."/>
    <s v="Via Teléfonica"/>
    <s v="betopato58@gmail.com"/>
    <s v=""/>
    <s v="995003433"/>
    <s v="CHILE"/>
    <s v="Entre 55 y 64"/>
    <s v="Media completa"/>
    <s v="Prestaciones médicas: Traslados"/>
    <s v="Ley"/>
    <s v="Directo en el Organismo Administrador"/>
    <s v="Si"/>
    <s v="Trabajador dependiente protegido"/>
    <s v="Trabajador dependiente protegido"/>
    <s v="Región del Biobío"/>
    <s v="SI"/>
    <s v="Se cierra caso hoy 06/09 y se sube respaldo a CRM."/>
    <s v=""/>
    <s v="Finalizado con respuesta favorable"/>
    <s v="325494"/>
    <x v="0"/>
  </r>
  <r>
    <s v="290673"/>
    <s v="Reclamos"/>
    <s v=""/>
    <s v="Cesar Alfonso Palma Torres"/>
    <s v="19/04/2022 12:58:02"/>
    <x v="3"/>
    <s v="18/05/2022 10:15:39"/>
    <s v="Preparación y Entrega de Respuesta"/>
    <s v="0"/>
    <s v="28"/>
    <s v="Corridos"/>
    <s v="Cristian Chavez Liempi"/>
    <s v="Etapa 3 de 3"/>
    <s v="01/05/2022"/>
    <x v="6"/>
    <s v="18/05/2022"/>
    <s v="19/04/2022"/>
    <s v="19.273.470-3"/>
    <s v=""/>
    <s v="Miguel Aguilera"/>
    <s v="Hombre"/>
    <s v="Región de La Araucanía"/>
    <s v="Angol"/>
    <s v="mebaguilera@gmail.com"/>
    <s v="931166695"/>
    <s v="19.273.470-3"/>
    <s v=""/>
    <s v="Miguel Aguilera"/>
    <s v="Canal correo físico/postal"/>
    <s v="Nesesito el pago de mi licencia del mes de marzo por motivos de que tengo que pagar arriendo de casa y pensión de alimentos"/>
    <s v="Correo Electrónico"/>
    <s v="mebaguilera@gmail.com"/>
    <s v=""/>
    <s v="931166695"/>
    <s v="CHILE"/>
    <s v="Entre 25 y 34"/>
    <s v="Media completa"/>
    <s v="Prestaciones económicas: Cálculo de subsidios"/>
    <s v="Ley"/>
    <s v="Directo en el Organismo Administrador"/>
    <s v="Si"/>
    <s v="Trabajador dependiente protegido"/>
    <s v="Trabajador dependiente protegido"/>
    <s v="Región de La Araucanía"/>
    <s v="NO"/>
    <s v="CON FECHA 27 DE ABRIL SE DERIVA A UNIDAD DE SALUD LABORAL, LA CUAL DA RESPUESTA CON FECHA 17-05-2022, MISMA FECHA SE GENERA RESPUESTA Y SE DERIVA PARA VB° DE DR, LA CUAL, DA VISTO BUENO Y EN MISMA FECHA SE DERIVA A NC PARA RESPUESTA._x000a_CON FECHA 18-05-2022, SE DA RESPUESTA A USUARIA VIA CORREO ELECTRONICO "/>
    <s v="Estimado_x000a_MIGUEL ERIC BRAYAN AGUILERA MEDINA_x000a_Presente_x000a_Junto con saludar, a través del presente se da respuesta a su reclamo N° 290673 ingresado mediante nuestro_x000a_formulario OIRS, referido a gestión y pago de licencias médicas._x000a_Este Instituto ha revisado su requerimiento, siendo posible informar mediante el presente lo siguiente:_x000a_Licencia Médica Folio N° 2-61821511 se encuentra en etapa de pago. Esta será pagada con fecha 17-05-_x000a_2022 en cuenta registrada._x000a_Licencia Médica Folio N° 68859228-3 Se encuentra en etapa de contraloría, en proceso de evaluación de_x000a_pertinencia de reposo según antecedentes clínicos, por médico contralor del Instituto de Seguridad_x000a_Laboral._x000a_Con fecha 18-05-2022 saldrá el pronunciamiento médico y pasará a etapa de cálculo. Por lo que, de ser aprobada,_x000a_será pagada al término de la semana del 16-05-2022._x000a_Se ha solicitado a la unidad de Licencias Médicas que se dé prioridad a su caso.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favorable"/>
    <s v="290673"/>
    <x v="0"/>
  </r>
  <r>
    <s v="329584"/>
    <s v="Reclamos"/>
    <s v=""/>
    <s v="Sandra de las Mercedes Moreno FernÃ¡ndez"/>
    <s v="17/10/2022 18:00:21"/>
    <x v="4"/>
    <s v="26/10/2022 11:34:43"/>
    <s v="Preparación y Entrega de Respuesta"/>
    <s v="8"/>
    <s v="16"/>
    <s v="Corridos"/>
    <s v="Cristian Chavez Liempi"/>
    <s v="Etapa 2 de 3"/>
    <s v="29/10/2022"/>
    <x v="4"/>
    <s v=""/>
    <s v="17/10/2022"/>
    <s v="19.717.315-7"/>
    <s v=""/>
    <s v="Víctor Urrutia Bello"/>
    <s v="Hombre"/>
    <s v="Región de La Araucanía"/>
    <s v="Angol"/>
    <s v="victormickjagger@gmail.com"/>
    <s v="955222007"/>
    <s v="19.717.315-7"/>
    <s v=""/>
    <s v="Víctor Urrutia Bello"/>
    <s v="Canal telefónico"/>
    <s v="Realizo un reclamo debido a que producto de una negligencia médica de parte del anestesista se produjo una lesión que se llama Neuropatia en el nervio cubital del brazo izquierdo (síndrome del túnel cubital) por lo cual me impide realizar mis actividades de vida cotidiana habituales, necesito respuesta por parte de los responsables de esta negligencia y pido que se haga una investigación al respecto"/>
    <s v="Correo Electrónico"/>
    <s v="victormickjagger@gmail.com"/>
    <s v=""/>
    <s v="955222007"/>
    <s v="CHILE"/>
    <s v="Entre 18 y 24 años"/>
    <s v="Media completa"/>
    <s v="Prestaciones médicas: Atención ambulatoria"/>
    <s v="Ley"/>
    <s v="Directo en el Organismo Administrador"/>
    <s v="No"/>
    <s v="Trabajador dependiente protegido"/>
    <s v="Trabajador dependiente protegido"/>
    <s v="Región de La Araucanía"/>
    <s v="SI"/>
    <s v="CON FECHA 26-10-2022, SE ENVÍA SUGERENCIA DE RESPUESTA A SALUD LABORAL PARA APROBACIÓN."/>
    <s v=""/>
    <s v=""/>
    <s v="329584"/>
    <x v="1"/>
  </r>
  <r>
    <s v="290675"/>
    <s v="Reclamos"/>
    <s v=""/>
    <s v="Enrique Carrasco B"/>
    <s v="19/04/2022 13:20:55"/>
    <x v="3"/>
    <s v="28/04/2022 14:20:17"/>
    <s v="Preparación y Entrega de Respuesta"/>
    <s v="0"/>
    <s v="9"/>
    <s v="Corridos"/>
    <s v="Jose Luis Rojas Peralta"/>
    <s v="Etapa 3 de 3"/>
    <s v="01/05/2022"/>
    <x v="3"/>
    <s v="28/04/2022"/>
    <s v="19/04/2022"/>
    <s v="17.538.235-6"/>
    <s v=""/>
    <s v="DAVID PINILLA"/>
    <s v="Hombre"/>
    <s v="Región Metropolitana de Santiago"/>
    <s v="Pedro Aguirre Cerda"/>
    <s v="pinillaolmosd@gmail.com"/>
    <s v="979517220"/>
    <s v="17.538.235-6"/>
    <s v=""/>
    <s v="DAVID PINILLA"/>
    <s v="Canal web"/>
    <s v="Solicito pago de licencia 66911886-4, lleva más de 30 dias."/>
    <s v="Via Teléfonica"/>
    <s v="pinillaolmosd@gmail.com"/>
    <s v=""/>
    <s v="979517220"/>
    <s v=""/>
    <s v=""/>
    <s v=""/>
    <s v="Prestaciones económicas: Tiempo de otorgamiento de subsidios"/>
    <s v="Ley"/>
    <s v="Directo en el Organismo Administrador"/>
    <s v="No"/>
    <s v="Trabajador dependiente protegido"/>
    <s v="Trabajador dependiente protegido"/>
    <s v="Región Metropolitana de Santiago"/>
    <s v="NO"/>
    <s v="Respuesta enviada por CRM al correo pinillaolmosd@gmail.com"/>
    <s v=""/>
    <s v="Finalizado con respuesta favorable"/>
    <s v="290675"/>
    <x v="0"/>
  </r>
  <r>
    <s v="325491"/>
    <s v="Reclamos"/>
    <s v=""/>
    <s v="Felipe Jara A"/>
    <s v="08/08/2022 17:42:09"/>
    <x v="2"/>
    <s v="19/08/2022 13:03:17"/>
    <s v="Preparación y Entrega de Respuesta"/>
    <s v="0"/>
    <s v="10"/>
    <s v="Corridos"/>
    <s v="Maria Monserrat Moreno Calzada"/>
    <s v="Etapa 3 de 3"/>
    <s v="20/08/2022"/>
    <x v="2"/>
    <s v="19/08/2022"/>
    <s v="08/08/2022"/>
    <s v="13.597.656-3"/>
    <s v=""/>
    <s v="ANA MARIA OYARCE MUÑOZ"/>
    <s v="Mujer"/>
    <s v="Región del Maule"/>
    <s v="Curicó"/>
    <s v="miss.cotita@gmail.com"/>
    <s v="56984286250"/>
    <s v="13.597.656-3"/>
    <s v=""/>
    <s v="ANA MARIA OYARCE MUÑOZ"/>
    <s v="Canal web"/>
    <s v="Tuve un accidente el 4 de Julio del presente año, soy Independiente y recurrí a la ACHS, lugar donde tiene convenio el ISL en Curico. Me atiende una medico general extranjera, no me realiza ningun chequeo, (examen), solo me indica una inyeccion, ketorlaco y paracetamol. Tuve que volver pasado los dias, ya que el dolor iba en escala aumentando y la movilidad de mi brazo izquierdo casi imposible. Recurro nuevamente a la ACHS (ya que me dejo control SOS), me atiende un medico general, quien me da la orden de una ecografia de hombro y licencia medica por 7 dias. Esta licencia la emite mal 3 veces, Tengo asociado todo a mi correo por lo que podia ir revisando e indicando que algo andaba mal. Esta licencia me la rechazan por estar mal emitida, error CIE. Pido informe medico, y me dicen que eso es funcion del ISL, que estan en linea por lo tanto pueden ver toda la informacion necesaria. Dejo igual solicitado el informe. Vuelvo a control, y a ecografia de hombro arroja fractura y que es necesario un TAC, el medico me da licencia por 15 dias, ya que no habra resultado antes, y nuevamente, se equivoca 3 veces en emitir la licencia, y emite a nombre de un ex empleador. Insisto, el tener todo asociado a mi correo me permite darme cuenta de inmediato del error. Fui a ISL presencial, donde realizo tramites para solucionar el tema del pago de mis licencias. Yo soy independiente, por lo tanto el tener mis licencias rechazadas me complica. Otro punto, yo no soy mediadora entre instituciones, ISL-ACHS, no es mi funcion tampoco enseñarle a un supuesto medico a emitir una licencia, si es funcion de su profesion. Me pregunto, que pasa con aquellos trabajadores que no se manejan en temas de derechos laborales o modalidad on line? ACHS el año pasado tenia una buena atencion, este año es pesima! malos profesionales, largas horas de espera, atencion kinesika de varias sesiones pero poco efectivas ya que no duraban mas d 20 minutos (accidente del año pasado). Este año ha sido estresante, el dolor constante de mi brazo, la mala atencion, una lesion que pudo ser tratada a tiempo se ha ido complicando por la pesima atencion medica, de profesionales que no se si estan en practica o son titulados. Necesito que mis licencias sean pagadas, atencion adecuada ya que no puedo seguir arriesgando una lesion mayor. Cotizo cada año mi declaracion renta, y merezco una atencion adecuada. Son mis derechos laborales, y las licencias deben ser pagadas en base al promedio del item accidente o enfermedad laboral. Espero pronta respuesta, la salud no es un juego. tanto fisica como mental, toda esta situacion me tiene mal."/>
    <s v="Correo Electrónico"/>
    <s v="miss.cotita@gmail.com"/>
    <s v=""/>
    <s v="56984286250"/>
    <s v="CHILE"/>
    <s v="Entre 35 y 44"/>
    <s v="Postgrado"/>
    <s v="Prestaciones médicas: Atención de urgencia"/>
    <s v="Ley"/>
    <s v="Directo en el Organismo Administrador"/>
    <s v="No"/>
    <s v="Trabajador dependiente protegido"/>
    <s v="Trabajador dependiente protegido"/>
    <s v="Región del Maule"/>
    <s v="NO"/>
    <s v="CARTA RECLAMO ID N° 325491"/>
    <s v="Estimada_x000a_Ana María Oyarce Muñoz_x000a_Presente_x000a__x000a__x000a_Junto con saludar, a través del presente se da respuesta a su reclamo N°325491, ingresado mediante nuestro formulario OIRS, referido a mala atención de ACHS y no pago de licencias médicas._x000a_Este Instituto ha revisado su requerimiento, siendo posible informar mediante el presente lo siguiente:  Nos hemos puesto en contacto con prestador médico en convenio, Asociación Chilena de Seguridad (ACHS), con la finalidad que nos informen sobre la mala atención y los problemas que ha tendido con la extensión de licencia médica, a lo que nos responden lo siguiente:_x000a_“No se tomó radiografía en consulta inicial porque se describe buena funcionalidad articular y no se consideró necesario una radiografía (e irradiar a la paciente), si no cambiaría el manejo.  Por esto mismo siempre se indica control en caso de persistir con molestias, para poder reevaluar”._x000a_Es importante señalar que, nuestro Instituto, como organismo administrador de la Ley 16.744, nos encontramos pendientes de las acciones realizadas por nuestros prestadores médicos y velamos por la buena atención y tratamientos acordes a las problemáticas de nuestros pacientes._x000a_Ahora bien, en relación a las licencias médicas, que aún no han sido canceladas, se puede informar lo siguiente:_x000a_La licencia médica N° 73601386-K, del 22 al 28 de julio del año en curso, por 7 días, que se encontraba rechazada por problemas en Código CIE 10, ACHS nos envió licencia médica de reemplazo N° 2-61435701, por mismo período, la que en estos momentos se encuentra en etapa de aprobación o rechazo por parte de nuestra contraloría médica._x000a_En relación a la licencia médica N° 74110792-9, del 02 al 16 de agosto del presente por 15 días, que se encuentra rechazada por motivo de: “reposo excede el tiempo de recuperación estimado o excede plazo legal de SIL por incapacidad temporal”, una vez que le entreguen el Informe Médico Complementario en ACHS, debe acudir a nuestra Oficina ubicada en calle Membrillar 320 a realizar la apelación a través de un Recurso de Reposición.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5491"/>
    <x v="0"/>
  </r>
  <r>
    <s v="290684"/>
    <s v="Reclamos"/>
    <s v=""/>
    <s v="Enrique Carrasco B"/>
    <s v="19/04/2022 17:06:13"/>
    <x v="3"/>
    <s v="21/04/2022 13:47:55"/>
    <s v="Preparación y Entrega de Respuesta"/>
    <s v="0"/>
    <s v="1"/>
    <s v="Corridos"/>
    <s v="Jose Luis Rojas Peralta"/>
    <s v="Etapa 3 de 3"/>
    <s v="01/05/2022"/>
    <x v="3"/>
    <s v="21/04/2022"/>
    <s v="19/04/2022"/>
    <s v="16.070.077-7"/>
    <s v=""/>
    <s v="Sebastian Rojas"/>
    <s v="Hombre"/>
    <s v="Región Metropolitana de Santiago"/>
    <s v="Maipú"/>
    <s v="rojassebastianfelipe@gmail.com"/>
    <s v="999660041"/>
    <s v="16.070.077-7"/>
    <s v=""/>
    <s v="Sebastian Rojas"/>
    <s v="Canal web"/>
    <s v="Tuve Covid en febrero y tuve licencia medica número 3-66303966 por el periodo del 15/02 al 21/02, la cual no me ha sido pagada aun, indican que debo enviar certificado de subsidios pagados por compin y al intentar generarlo me indica la página web que no hay datos asociados a mi."/>
    <s v="Correo Electrónico"/>
    <s v="rojassebastianfelipe@gmail.com"/>
    <s v=""/>
    <s v="999660041"/>
    <s v="CHILE"/>
    <s v="Entre 25 y 34"/>
    <s v="Superior técnica incompleta"/>
    <s v="Prestaciones económicas: Cálculo de subsidios"/>
    <s v="Extra Ley"/>
    <s v="Directo en el Organismo Administrador"/>
    <s v="No"/>
    <s v="Trabajador no protegido"/>
    <s v="Trabajador no protegido"/>
    <s v="Región Metropolitana de Santiago"/>
    <s v="NO"/>
    <s v="Respuesta enviada por CRM al correo rojassebastianfelipe@gmail.com"/>
    <s v=""/>
    <s v="Finalizado con respuesta desfavorable"/>
    <s v="290684"/>
    <x v="2"/>
  </r>
  <r>
    <s v="268152"/>
    <s v="Reclamos"/>
    <s v=""/>
    <s v="Enrique Carrasco B"/>
    <s v="12/01/2022 06:30:35"/>
    <x v="9"/>
    <s v="17/01/2022 17:02:11"/>
    <s v="Preparación y Entrega de Respuesta"/>
    <s v="0"/>
    <s v="5"/>
    <s v="Corridos"/>
    <s v="Rodrigo Perez Flores"/>
    <s v="Etapa 3 de 3"/>
    <s v="24/01/2022"/>
    <x v="10"/>
    <s v="17/01/2022"/>
    <s v="12/01/2022"/>
    <s v="18.267.426-5"/>
    <s v=""/>
    <s v="Ignacio Sepulveda"/>
    <s v="Hombre"/>
    <s v="Región Metropolitana de Santiago"/>
    <s v="Santiago"/>
    <s v=""/>
    <s v="974914107"/>
    <s v="18.267.426-5"/>
    <s v=""/>
    <s v="Ignacio Sepulveda"/>
    <s v="Canal web"/>
    <s v="Solicitar registro  usuario empresa  isl"/>
    <s v="Via Teléfonica"/>
    <s v=""/>
    <s v=""/>
    <s v="974914107"/>
    <s v="CHILE"/>
    <s v="Entre 25 y 34"/>
    <s v="Superior técnica incompleta"/>
    <s v="Afiliación o adhesión"/>
    <s v="Ley"/>
    <s v="Directo en el Organismo Administrador"/>
    <s v="No"/>
    <s v="Trabajador no protegido"/>
    <s v="Empresa no adherente o afiliada"/>
    <s v="Región Metropolitana de Santiago"/>
    <s v="NO"/>
    <s v="se orienta respecto a adherencia y como completar asociación a empresa de oficina virtual"/>
    <s v=""/>
    <s v="Finalizado con respuesta favorable"/>
    <s v="268152"/>
    <x v="0"/>
  </r>
  <r>
    <s v="268153"/>
    <s v="Reclamos"/>
    <s v=""/>
    <s v="Enrique Carrasco B"/>
    <s v="12/01/2022 06:31:20"/>
    <x v="9"/>
    <s v="17/01/2022 17:02:55"/>
    <s v="Preparación y Entrega de Respuesta"/>
    <s v="0"/>
    <s v="5"/>
    <s v="Corridos"/>
    <s v="Rodrigo Perez Flores"/>
    <s v="Etapa 3 de 3"/>
    <s v="24/01/2022"/>
    <x v="10"/>
    <s v="17/01/2022"/>
    <s v="12/01/2022"/>
    <s v="18.267.426-5"/>
    <s v=""/>
    <s v="Ignacio Sepulveda"/>
    <s v="Hombre"/>
    <s v="Región Metropolitana de Santiago"/>
    <s v="Santiago"/>
    <s v="juanrodribest2015@gmail.com"/>
    <s v="974914107"/>
    <s v="18.267.426-5"/>
    <s v=""/>
    <s v="Ignacio Sepulveda"/>
    <s v="Canal web"/>
    <s v="Solicitar registro  usuario empresa  isl"/>
    <s v="Via Teléfonica"/>
    <s v=""/>
    <s v=""/>
    <s v="974914107"/>
    <s v="CHILE"/>
    <s v="Entre 25 y 34"/>
    <s v="Superior técnica incompleta"/>
    <s v="Afiliación o adhesión"/>
    <s v="Ley"/>
    <s v="Directo en el Organismo Administrador"/>
    <s v="No"/>
    <s v="Trabajador no protegido"/>
    <s v="Empresa no adherente o afiliada"/>
    <s v="Región Metropolitana de Santiago"/>
    <s v="NO"/>
    <s v="se orienta respecto a adherencia y como completar asociación a empresa de oficina virtual"/>
    <s v=""/>
    <s v="Finalizado con respuesta favorable"/>
    <s v="268153"/>
    <x v="0"/>
  </r>
  <r>
    <s v="329605"/>
    <s v="Reclamos"/>
    <s v=""/>
    <s v="Enrique Carrasco B"/>
    <s v="17/10/2022 21:44:41"/>
    <x v="4"/>
    <s v="27/10/2022 15:34:11"/>
    <s v="Preparación y Entrega de Respuesta"/>
    <s v="0"/>
    <s v="9"/>
    <s v="Corridos"/>
    <s v="Jose Luis Rojas Peralta"/>
    <s v="Etapa 3 de 3"/>
    <s v="29/10/2022"/>
    <x v="8"/>
    <s v="27/10/2022"/>
    <s v="17/10/2022"/>
    <s v="4.411.076-8"/>
    <s v=""/>
    <s v="Yemil Harcha"/>
    <s v="Hombre"/>
    <s v="Región Metropolitana de Santiago"/>
    <s v="San Miguel"/>
    <s v="yemill.harcha@gmail.com"/>
    <s v="982191257"/>
    <s v="4.411.076-8"/>
    <s v=""/>
    <s v="Yemil Harcha"/>
    <s v="Canal telefónico"/>
    <s v="en tres horas no he podido 1) averiguar algo tan sencillo como afiliar a los trabajadores de la pyme empresa. _x000a_además  2) en la pantalla las letras se superponen."/>
    <s v="Correo Electrónico"/>
    <s v="yemill.harcha@gmail.com"/>
    <s v=""/>
    <s v="982191257"/>
    <s v="CHILE"/>
    <s v="Más de 65"/>
    <s v="Postgrado"/>
    <s v="Afiliación o adhesión"/>
    <s v="Ley"/>
    <s v="Directo en el Organismo Administrador"/>
    <s v="No"/>
    <s v="otro"/>
    <s v="otro"/>
    <s v="Región Metropolitana de Santiago"/>
    <s v="NO"/>
    <s v="Respuesta enviada por CRM al correo yemil.harcha@gmail.com"/>
    <s v=""/>
    <s v="Finalizado con respuesta favorable"/>
    <s v="329605"/>
    <x v="0"/>
  </r>
  <r>
    <s v="268160"/>
    <s v="Reclamos"/>
    <s v=""/>
    <s v="Enrique Carrasco B"/>
    <s v="12/01/2022 09:56:34"/>
    <x v="9"/>
    <s v="18/01/2022 16:34:43"/>
    <s v="Preparación y Entrega de Respuesta"/>
    <s v="0"/>
    <s v="6"/>
    <s v="Corridos"/>
    <s v="Rodrigo Perez Flores"/>
    <s v="Etapa 3 de 3"/>
    <s v="24/01/2022"/>
    <x v="10"/>
    <s v="18/01/2022"/>
    <s v="12/01/2022"/>
    <s v="13.775.161-5"/>
    <s v=""/>
    <s v="Ana Maria Huerta Nuñez"/>
    <s v="Mujer"/>
    <s v="Región Metropolitana de Santiago"/>
    <s v="Paine"/>
    <s v="rhuerta.alcazor@gmail.com"/>
    <s v="961763910"/>
    <s v="13.775.161-5"/>
    <s v=""/>
    <s v="Ana Maria Huerta Nuñez"/>
    <s v="Canal web"/>
    <s v="Estimado efectuo reclamo por el pago de mi licencia medica con fecha 24/11/2021 por treinta dias, ya que encuentro que se ha demorado mucho tiempo en si gestion y necesito urgente el pago, por favor necesito que me puedan efectuar el pago lo antes posible."/>
    <s v="Via Teléfonica"/>
    <s v="rhuerta.alcazor@gmail.com"/>
    <s v=""/>
    <s v="961763910"/>
    <s v="CHILE"/>
    <s v="Entre 45 y 54"/>
    <s v="Media completa"/>
    <s v="Prestaciones económicas: Tiempo de otorgamiento de subsidios"/>
    <s v="Ley"/>
    <s v="Directo en el Organismo Administrador"/>
    <s v="No"/>
    <s v="Trabajador dependiente protegido"/>
    <s v="Trabajador dependiente protegido"/>
    <s v="Región Metropolitana de Santiago"/>
    <s v="NO"/>
    <s v="fecha estimada de pago 31-01"/>
    <s v=""/>
    <s v="Finalizado con respuesta favorable"/>
    <s v="268160"/>
    <x v="0"/>
  </r>
  <r>
    <s v="288641"/>
    <s v="Reclamos"/>
    <s v=""/>
    <s v="Laura Gabriela Rojas Cerda"/>
    <s v="31/01/2022 08:55:25"/>
    <x v="9"/>
    <s v="04/02/2022 17:02:42"/>
    <s v="Preparación y Entrega de Respuesta"/>
    <s v="0"/>
    <s v="4"/>
    <s v="Corridos"/>
    <s v="Cristina Soto Lopez"/>
    <s v="Etapa 3 de 3"/>
    <s v="12/02/2022"/>
    <x v="0"/>
    <s v="04/02/2022"/>
    <s v="31/01/2022"/>
    <s v="19.338.684-9"/>
    <s v=""/>
    <s v="Camila Cruz Peralta"/>
    <s v="Mujer"/>
    <s v="Región de Valparaíso"/>
    <s v="Viña del Mar"/>
    <s v="camilajaviera235@gmail.com"/>
    <s v="991867934"/>
    <s v="19.338.684-9"/>
    <s v=""/>
    <s v="Camila Cruz Peralta"/>
    <s v="Canal telefónico"/>
    <s v="El día 26 de Octubre tuve un accidente, el cual me quedaron unas piezas dentales quebradas, después de casi 3 meses me dan hora para el día 20 de Enero en Red Salud, El día 10 de Enero decido ir a Red Salud porque ya era insoportable el dolor que sentía, y quería que me vieran lo que me daba dolor y yo asumir ese costo de la atención mientras llegaba el día de la cita por el seguro, ese día me mandan a sacar una radiografía panorámica y le pregunte a la persona que me atendió si es que me hacian algo me perjudica algo en el seguro, ella me respondió que no sabía, la cual le dije que prefería retirarme para no tener problemas el día 20.  El día 19 de enero me llaman y me dicen que si no tengo la Radiografía Panorámica que me pidieron el día 10 (La hora que yo saqué para yo correr con los gastos mientras) ellos no me iban a poder atender, osea si hubiese sido mi primera cita el 20 con red salud, pierdo la hora porque no hubiese tenido la radiografía, cosa que a mí parecer encuentro que no debiese haber Sido así, porque como seguro me tendrían que haber sacado todo ellos, le indique que yo me la saqué pero en otro lado, el día 20 de enero me presento con la radiografía y me revisan, la srta me dice que la hora está mal agendada porque ella no era la especialista que correspondía verme por mis problemas, me derivan a otra especialista, la cuál me atendió el día 20 un poco más tarde, me revisa y me envía a sacar otras radiografías, pero en ese momento comienzan los problemas, me entregan presupuesto y le indico que la hora me la dió mi seguro de trabajo que yo no debo pagar, me dice que debo hablar afuera para preguntar con los administrativos de afuera, salgo hablo con ellos y me indican que yo no estoy en el seguro, que en la pantalla no les aparece nada, que debo pagar y que ellos no tienen Información de nada, me fui a la sucursal de ISL de Viña para averiguar, la cual no me pudieron dar respuesta porque el sistema estaba caído y no le cargaba información, quedaron en comunicarme y a la fecha de hoy 31 de Enero no me ha llegado nada._x000a_Pido que por favor me den una respuesta luego, ya que el dolor se vuelve insoportable y no puedo tomar cualquier medicamento, por un derrame en la cabeza, también ocasionado en el accidente._x000a_Además quisiera saber cuándo me darán una hora que me derivo el Traumatólogo de Clínica Los Carreras para un Traumatólogo especialista en manos ésto también ya lleva varios días y me interesaría que me pudieran ver lo antes posible, ya que hay días que siento dolor en el dedo afectado._x000a__x000a_Quedo atenta a las horas,_x000a__x000a_Saludos cordiales.,_x000a__x000a_Camila Cruz Peralta_x000a_+56 991867934_x000a_camilajaviera235@gmail.com"/>
    <s v="Correo Electrónico"/>
    <s v="camilajaviera235@gmail.com"/>
    <s v=""/>
    <s v="991867934"/>
    <s v="CHILE"/>
    <s v="Entre 25 y 34"/>
    <s v="Media técnica completa"/>
    <s v="Prestaciones médicas: Tiempos de espera"/>
    <s v="Ley"/>
    <s v="Directo en el Organismo Administrador"/>
    <s v="No"/>
    <s v="Trabajador dependiente protegido"/>
    <s v="Trabajador dependiente protegido"/>
    <s v="Región de Valparaíso"/>
    <s v="NO"/>
    <s v="Se solicitó apoyo de la Unidad de Salud Laboral V región "/>
    <s v="ID DE RECLAMO: 288641_x000a_FECHA RESPUESTA: 04-02-2022_x000a__x000a_Estimada_x000a_Camila Cruz Peralta_x000a_Presente_x000a__x000a_Junto con saludar, a través del presente se da respuesta a su reclamo N° 288641 ingresado mediante nuestro formulario OIRS, referido a la entrega de prestaciones médicas de odontología y traumatología relacionadas con su accidente de trayecto del 26-10-2021.  _x000a_Este Instituto ha revisado su requerimiento, siendo posible informar mediante el presente lo siguiente: Que la falta de continuidad de sus atenciones se debió a este instituto busco dentro de su red de prestadores los profesionales especialistas necesarios para poder cumplir con el tratamiento a seguir, con la calidad necesaria según su diagnóstico, por lo que se debió efectuar las coordinaciones correspondientes con la Clínica Valparaíso y su centro médico dental.  _x000a_Visto lo anterior, indicamos a usted que se le ha notificado hora para el martes 08-02-2022 a las 10.00 AM con la Dra. Rosario Baeza en Centro médico dental de Clínica Valparaíso, para nueva evaluación y nos indicarán su plan de tratamiento  para la continuidad de sus atenciones. _x000a_Además, se informa que se ha derivado a la Clínica Valparaíso de igual manera, la solicitud con celeridad a la subespecialidad de traumatología en manos indicado por el traumatólogo tratante de Clínica Los Carrera. También, precisar que ante un cobro de una prestación relacionada con su siniestro, puede solicitar el reembolso presentando las boletas o facturas originales en Sucursal ISL o enviándolas al correo valparaiso@isl.gob.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SAMUEL CHAVEZ MUÑOZ_x000a_DIRECCIÓN REGIONAL DE VALPARAISO_x000a_INSTITUTO DE SEGURIDAD LABORAL_x000a__x000a_CSL"/>
    <s v="Finalizado con respuesta favorable"/>
    <s v="288641"/>
    <x v="0"/>
  </r>
  <r>
    <s v="288643"/>
    <s v="Reclamos"/>
    <s v=""/>
    <s v="Enrique Carrasco B"/>
    <s v="31/01/2022 09:51:26"/>
    <x v="9"/>
    <s v="14/02/2022 16:39:38"/>
    <s v="Preparación y Entrega de Respuesta"/>
    <s v="0"/>
    <s v="14"/>
    <s v="Corridos"/>
    <s v="Jose Luis Rojas Peralta"/>
    <s v="Etapa 3 de 3"/>
    <s v="12/02/2022"/>
    <x v="0"/>
    <s v="14/02/2022"/>
    <s v="31/01/2022"/>
    <s v="7.392.135-k"/>
    <s v=""/>
    <s v="alejandro cespedes figueroa"/>
    <s v="Hombre"/>
    <s v="Región Metropolitana de Santiago"/>
    <s v="San Bernardo"/>
    <s v="alcefi@gmail.com"/>
    <s v="949624382"/>
    <s v=""/>
    <s v="7392135k"/>
    <s v="alejandro cespedes"/>
    <s v="Canal web"/>
    <s v="hace varios meses, retiraron de mi domicilio mi sills de ruedas y no se me ha devuelto, cuando he consultado, me dicen que el ISL no ha autorizado la mantencion._x000a_yo soy tecnico en computacion y ocupo mucho mi silla_x000a_por favor, quiero mi silla de vuelta"/>
    <s v="Correo Electrónico"/>
    <s v="alcefi@gmail.com"/>
    <s v=""/>
    <s v="949624382"/>
    <s v="CHILE"/>
    <s v="Entre 55 y 64"/>
    <s v="Media incompleta"/>
    <s v="Prestaciones médicas: Atención ambulatoria"/>
    <s v="Ley"/>
    <s v="Directo en el Organismo Administrador"/>
    <s v="Si"/>
    <s v="Trabajador dependiente protegido"/>
    <s v="Trabajador dependiente protegido"/>
    <s v="Región Metropolitana de Santiago"/>
    <s v="NO"/>
    <s v="Respuesta enviada por sistema CRM al correo alcefi@gmail.com_x000a_"/>
    <s v=""/>
    <s v="Finalizado con respuesta favorable"/>
    <s v="288643"/>
    <x v="0"/>
  </r>
  <r>
    <s v="323468"/>
    <s v="Reclamos"/>
    <s v=""/>
    <s v="Laura Rojas Cerda"/>
    <s v="03/07/2022 12:31:10"/>
    <x v="1"/>
    <s v="28/07/2022 16:55:17"/>
    <s v="Preparación y Entrega de Respuesta"/>
    <s v="0"/>
    <s v="25"/>
    <s v="Corridos"/>
    <s v="Laura Gabriela Rojas Cerda"/>
    <s v="Etapa 3 de 3"/>
    <s v="15/07/2022"/>
    <x v="1"/>
    <s v="28/07/2022"/>
    <s v="03/07/2022"/>
    <s v="7.335.678-4"/>
    <s v=""/>
    <s v="maria eliana ponce olivares"/>
    <s v="Mujer"/>
    <s v="Región de Valparaíso"/>
    <s v="Limache"/>
    <s v="sebastianponceponce@gmail.com"/>
    <s v="966374912"/>
    <s v="7.335.678-4"/>
    <s v=""/>
    <s v="maria eliana ponce olivares"/>
    <s v="Canal web"/>
    <s v="hola buenas tardes, nuevamente me contacto con ustedes por este medio, debido al no pago y rechaso de la licencia de mi madre, les recuerdo que la lesión que tiene mi madre es un tendon cortado y mal formación del manguito rotador del hombro izquierdo, por lo cual es una lesión a su edad actual concideran como grave, por ende no entiendo el por que del rechazo de dicha licencia, ya que el rechazo fue declarado el dia 8 de junio y gracias a un contacto telefonico que realice yo, el dia 29 de junio me entero de dicho suceso, por lo cual me encuentro molesto y siento que ISL se a estado burlando durante demasiado tiempo de mi madre, por lo cual quiero un llamado telefónico el día de mañana 4 de julio del presente año, para que me den una solución de forma inmediata antes de asistir a la sucursal y exigir una solución definitiva a este problema que se a acarriado desde hace bastante tiempo."/>
    <s v="Via Teléfonica"/>
    <s v="sebastianponceponce@gmail.com"/>
    <s v=""/>
    <s v="966374912"/>
    <s v="CHILE"/>
    <s v="Más de 65"/>
    <s v="Básica completa o menos"/>
    <s v="Prestaciones médicas: Tiempos de espera"/>
    <s v="Ley"/>
    <s v="Directo en el Organismo Administrador"/>
    <s v="Si"/>
    <s v="Trabajador dependiente protegido"/>
    <s v="Trabajador dependiente protegido"/>
    <s v="Región de Valparaíso"/>
    <s v="SI"/>
    <s v="Se revisa el caso con unidad de salud laboral regional"/>
    <s v="ID DE RECLAMO: 323468_x000a_FECHA RESPUESTA: 28-07-2022_x000a__x000a_Estimada_x000a_Sra. María Ponce Olivares_x000a_Presente_x000a_ Junto con saludar, a través del presente se da respuesta a su reclamo N° 323468 ingresado mediante nuestro formulario OIRS, referido a su molestia por la no autorización de la licencia médica por parte de ISL, considerando las lesiones graves que dejo el accidente, por lo cual no comprende el motivo del rechazo._x000a_Este Instituto ha revisado su requerimiento, siendo posible informar que las dos últimas licencias médicas fueron rechazadas por nuestra Contraloría médica, debido a que debe iniciar evaluación de pérdida de capacidad de ganancia._x000a_Visto lo anterior, informamos a usted que se gestionó un Recurso de Reposición por la penúltima licencia médica rechazada (folio 70385091-K), la cual no fue autorizado por nuestra Contraloría Médica. La información antes expresada se le informo a través de una llamada telefónica el día 27-07-2022, en la cual se le indica cómo debe proceder y se le explica que existe un oficio con diagnostico mixto en donde se especifica lo que se encuentra acogido como la laboral y lo que considera de origen común.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MAYCOL GÓMEZ VERGARA_x000a_DIRECCIÓN REGIONAL DE VALPARAÍSO_x000a_INSTITUTO DE SEGURIDAD LABORAL_x000a__x000a_LRC _x000a_"/>
    <s v="Finalizado con respuesta desfavorable"/>
    <s v="323468"/>
    <x v="0"/>
  </r>
  <r>
    <s v="288654"/>
    <s v="Reclamos"/>
    <s v=""/>
    <s v="Enrique Carrasco B"/>
    <s v="31/01/2022 12:52:13"/>
    <x v="9"/>
    <s v="18/02/2022 15:54:11"/>
    <s v="Preparación y Entrega de Respuesta"/>
    <s v="0"/>
    <s v="18"/>
    <s v="Corridos"/>
    <s v="Rodrigo Perez Flores"/>
    <s v="Etapa 3 de 3"/>
    <s v="12/02/2022"/>
    <x v="0"/>
    <s v="18/02/2022"/>
    <s v="31/01/2022"/>
    <s v="11.694.839-7"/>
    <s v=""/>
    <s v="Juan Antonio Riffo Marquez"/>
    <s v="Hombre"/>
    <s v="Región Metropolitana de Santiago"/>
    <s v="Peñalolén"/>
    <s v="juan.riffo42@gmail.com"/>
    <s v="963334569"/>
    <s v="11.694.839-7"/>
    <s v=""/>
    <s v="Juan Antonio Riffo Marquez"/>
    <s v="Canal web"/>
    <s v="Estimados es la segunda vez que me dirigo a ustedes y por el mismo caso, se trata de mi caso del año pasado por estar hospitalizado por covid-19 enfermedad laboral que me contagie en mi trabajo Hospital barros luco siniestro 851621 en ISL._x000a_El 01 /03/2021 ingrese por ley de urgencia a la Clínica Vespucio hasta el 16 /03/2021 que fui rescatado por el hospital del trabajador._x000a_Los gastos de la Clínica Vespucio se dividieron en 2 cuentas la de ley de urgencia y estabilización _x000a_La ley de urgencia que va del 01/03/2021 al 08/03/01 generando una cuenta de $ 12.907.991 que fue cancelada por ISL el 13 /12/2021_x000a_La estabilización que ve del 08/03/2021 al 16/03/2021 donde fue rescató por el hospital del trabajador  generó una cuenta de 7.018.131.  Dicha cuenta no fue pagada a la clínica vespucio. _x000a_Mi pregunta es porqué no se pago el total de la hospitalización que va del 01/03/2021 al 16/03/2021 que incluye la cuenta de ley de urgencia y estabilización._x000a_Todos los documentos de la cuenta se enviaron a la institución donde salen descrito lo lo mismo que le estoy comentando._x000a_La clínica separó la cuenta en 2  con el mismo rol de cuenta 201232-4_x000a_Ley de urgencia 12.907.991_x000a_Estabilización      7.018.131_x000a_Deuda total clínica vespucio   19.926.122_x000a_Solicito revisen el caso y se realize el pago restante a clínica vespucio,  ya que me mencionaron que va a pasar a cobro judicial. _x000a_Saludos cordiales _x000a_Juan Antonio Riffo Marquez _x000a_Rut   11.694.839-7_x000a_Cel: +56963334569"/>
    <s v="Correo Electrónico"/>
    <s v="juan.riffo42@gmail.com"/>
    <s v=""/>
    <s v="963334569"/>
    <s v="CHILE"/>
    <s v="Entre 45 y 54"/>
    <s v="Media completa"/>
    <s v="Prestaciones médicas: Facturación y cobro"/>
    <s v="Ley"/>
    <s v="Directo en el Organismo Administrador"/>
    <s v="Si"/>
    <s v="Trabajador dependiente protegido"/>
    <s v="Trabajador dependiente protegido"/>
    <s v="Región Metropolitana de Santiago"/>
    <s v="NO"/>
    <s v="solicitud aprobada, espera de firma"/>
    <s v=""/>
    <s v="Finalizado con respuesta favorable"/>
    <s v="288654"/>
    <x v="0"/>
  </r>
  <r>
    <s v="323476"/>
    <s v="Reclamos"/>
    <s v=""/>
    <s v="Enrique Carrasco B"/>
    <s v="04/07/2022 11:03:40"/>
    <x v="1"/>
    <s v="12/07/2022 13:10:30"/>
    <s v="Preparación y Entrega de Respuesta"/>
    <s v="0"/>
    <s v="8"/>
    <s v="Corridos"/>
    <s v="Jose Luis Rojas Peralta"/>
    <s v="Etapa 3 de 3"/>
    <s v="16/07/2022"/>
    <x v="1"/>
    <s v="12/07/2022"/>
    <s v="04/07/2022"/>
    <s v="18.025.628-8"/>
    <s v=""/>
    <s v="Carolina Muñoz González"/>
    <s v="Mujer"/>
    <s v="Región Metropolitana de Santiago"/>
    <s v="San José de Maipo"/>
    <s v="caronee24@gmail.com"/>
    <s v="956280144"/>
    <s v="18.025.628-8"/>
    <s v=""/>
    <s v="Carolina Muñoz González"/>
    <s v="Canal web"/>
    <s v="Estimados, muy buenos días junto con saludar quisiera solicitar el detalle de pagos de LM emitida el 18 de abril y 30 de abril, ya que, al solicitar ayuda en ISL me mencionan que al comprobar que es enfermedad laboral se pagaría el 100% de la LM, por estos motivos me dirijo a ustedes por que recibí 514.000 pesos y mi sueldo es de más de 800 mil pesos líquido, por lo que según señala ISL estaría faltando 200 mil pesos aproximadamente. Mi sueldo bruto es de 940.280, en el mes de abril realicé boleta por 478.132 y mayo por 398.452._x000a_Según calculo en el mes de abril  faltarían 64 mil pesos aproximadamente y en el mes de mayo 143 mil pesos aproximadamente."/>
    <s v="Correo Electrónico"/>
    <s v="caronee24@gmail.com"/>
    <s v=""/>
    <s v="956280144"/>
    <s v="CHILE"/>
    <s v="Entre 25 y 34"/>
    <s v="Universitaria completa"/>
    <s v="Prestaciones económicas: Cálculo de subsidios"/>
    <s v="Ley"/>
    <s v="Directo en el Organismo Administrador"/>
    <s v="No"/>
    <s v="Trabajador independiente protegido"/>
    <s v="Trabajador independiente protegido"/>
    <s v="Región Metropolitana de Santiago"/>
    <s v="NO"/>
    <s v="Respuesta Enviada por CRM al correo caronee24@gmail.com"/>
    <s v=""/>
    <s v="Finalizado con respuesta favorable"/>
    <s v="323476"/>
    <x v="0"/>
  </r>
  <r>
    <s v="290711"/>
    <s v="Reclamos"/>
    <s v=""/>
    <s v="Enrique Carrasco B"/>
    <s v="20/04/2022 10:48:49"/>
    <x v="3"/>
    <s v="12/05/2022 10:37:53"/>
    <s v="Preparación y Entrega de Respuesta"/>
    <s v="0"/>
    <s v="21"/>
    <s v="Corridos"/>
    <s v="Jose Luis Rojas Peralta"/>
    <s v="Etapa 3 de 3"/>
    <s v="02/05/2022"/>
    <x v="6"/>
    <s v="12/05/2022"/>
    <s v="20/04/2022"/>
    <s v="18.859.705-k"/>
    <s v=""/>
    <s v="Felipe lara"/>
    <s v="Hombre"/>
    <s v="Región Metropolitana de Santiago"/>
    <s v="El Bosque"/>
    <s v="camilo1.moreno2@gmail.com"/>
    <s v="957612136"/>
    <s v="18.859.705-k"/>
    <s v=""/>
    <s v="Felipe lara"/>
    <s v="Canal web"/>
    <s v="Hola buenas tarde quiero hacer reclamo en retraso de pago de la licencia folio 3067551168-3  se ha demorado mas de un mes y medio en pagar  y el dinero lo necesito para pagar mi necesidades ya que no puedo trabajar por su comprencion gracias espero una respueta faborable"/>
    <s v="Correo Electrónico"/>
    <s v="camilo1.moreno2@gmail.com"/>
    <s v=""/>
    <s v="957612136"/>
    <s v="CHILE"/>
    <s v="Entre 25 y 34"/>
    <s v="Media incompleta"/>
    <s v="Prestaciones económicas: Tiempo de otorgamiento de subsidios"/>
    <s v="Ley"/>
    <s v="Directo en el Organismo Administrador"/>
    <s v="Si"/>
    <s v="Trabajador dependiente protegido"/>
    <s v="Trabajador dependiente protegido"/>
    <s v="Región Metropolitana de Santiago"/>
    <s v="NO"/>
    <s v="Respuesta enviada por sistema CRM al correo camilo1.moreno2@gmail.com "/>
    <s v=""/>
    <s v="Finalizado con respuesta favorable"/>
    <s v="290711"/>
    <x v="0"/>
  </r>
  <r>
    <s v="323479"/>
    <s v="Reclamos"/>
    <s v=""/>
    <s v="PATRICIA ANGELICA ACUñA BARRIGA"/>
    <s v="04/07/2022 12:03:18"/>
    <x v="1"/>
    <s v="11/07/2022 12:59:51"/>
    <s v="Preparación y Entrega de Respuesta"/>
    <s v="0"/>
    <s v="7"/>
    <s v="Corridos"/>
    <s v="Patricia Angelica Acuña Barriga"/>
    <s v="Etapa 3 de 3"/>
    <s v="16/07/2022"/>
    <x v="1"/>
    <s v="11/07/2022"/>
    <s v="04/07/2022"/>
    <s v="13.107.121-3"/>
    <s v=""/>
    <s v="eric figueroa heredia"/>
    <s v="Hombre"/>
    <s v="Región del Biobío"/>
    <s v="Concepción"/>
    <s v="ericfiguero0780@gmail.com"/>
    <s v="933973951"/>
    <s v="13.107.121-3"/>
    <s v=""/>
    <s v="eric figueroa heredia"/>
    <s v="Canal web"/>
    <s v="reclamo por tramite de pasajes y estadía_x000a__x000a_   Estimados, presento mi caso y mi disgusto a la vez, tengo control  en Santiago el día 5 de julio hace casi un mes que estoy solicitando la compra de mis pasajes para el viaje y la coordinación  de la estadía, estamos al día antes del control medico y aun no se me da una respuesta del viaje ni nada, se que las personas que me están atendiendo son trabajadores e intermediarios y hacen todo lo posible,  pero la entidad es la que se demora en estos tramites._x000a_  Creo que no es posible que el paciente deba estar haciendo todo con la preocupación del viaje y llamando a cada rato para saber sobre la gestión solicitada, si hice la solicitud de los pasajes es por que tengo un dolor terrible en la cadera  el cual no me permite viajar por medio terrestre por este motivo el medico indico que fuera vía aérea._x000a_  No puedo cambiar la hora ya que en mi trabajo coordine todo con un mes de anticipación para poder viajar tranquilo y no puedo estar pidiendo a cada rato los permisos, lo peor de todo es que el gasto tendré que hacerlo yo como paciente y el reembolso se demora casi dos meses es realizarse._x000a_   Espero tener una respuesta de esto ya que es molesto que una entidad del gobierno ponga tantas trabas para poder gestionar estos tramites y se lo endosan al paciente._x000a__x000a_Atte._x000a__x000a_Eric Figueroa Heredia_x000a_933973951"/>
    <s v="Correo Electrónico"/>
    <s v="ericfiguero0780@gmail.com"/>
    <s v=""/>
    <s v="933973951"/>
    <s v="CHILE"/>
    <s v="Entre 45 y 54"/>
    <s v="Media técnica completa"/>
    <s v="Prestaciones médicas: Tiempos de espera"/>
    <s v="Ley"/>
    <s v="Directo en el Organismo Administrador"/>
    <s v="No"/>
    <s v="Pensionado"/>
    <s v="Pensionado"/>
    <s v="Región del Biobío"/>
    <s v="SI"/>
    <s v="Se cierra caso con fecha de hoy 11/07 y se sube respaldo a CRM."/>
    <s v=""/>
    <s v="Finalizado con respuesta favorable"/>
    <s v="323479"/>
    <x v="0"/>
  </r>
  <r>
    <s v="290704"/>
    <s v="Reclamos"/>
    <s v=""/>
    <s v="Cesar Alfonso Palma Torres"/>
    <s v="20/04/2022 09:13:22"/>
    <x v="3"/>
    <s v="30/05/2022 17:21:21"/>
    <s v="Preparación y Entrega de Respuesta"/>
    <s v="0"/>
    <s v="40"/>
    <s v="Corridos"/>
    <s v="Cristian Chavez Liempi"/>
    <s v="Etapa 3 de 3"/>
    <s v="02/05/2022"/>
    <x v="6"/>
    <s v="30/05/2022"/>
    <s v="20/04/2022"/>
    <s v="16.946.962-8"/>
    <s v=""/>
    <s v="CAMILA ANDREA BASTÍAS LLANCAFIL"/>
    <s v="Mujer"/>
    <s v="Región de La Araucanía"/>
    <s v="Temuco"/>
    <s v="camila.bastias@hotmail.com"/>
    <s v="939522092"/>
    <s v="16.946.962-8"/>
    <s v=""/>
    <s v="CAMILA ANDREA BASTÍAS LLANCAFIL"/>
    <s v="Canal web"/>
    <s v="En Agosto 2021 fue derivada a dentista con especialidad en transtorno tempomandibular. En Enero y Marzo fui evaluada 2 veces por el mismo dentista especialista y me confirmó el diagnostico de bruxismo a raíz de accidente laboral. He esperado por 7 meses que se gestione el inicio de tratamiento. Pero por descordinación administrativa de ISL no se gestionó un scanner para ser evaluada por dentista, perdí la hora por ese motivo y se postergo la atención de Enero a Marzo. Ahora el dentista envió un informe a ISL para confirmar diagnostico y han pasado casi 2 meses y aún no tengo respuesta. Ya realicé un reclamo por lo mismo, ustedes me respondieron diciendo que tenga paciencia pero desde mi último reclamo no ha cambiado nada. Por lo mismo esta vez solicito que se informe a quienes corresponda para que gestionen mi atención dental. Producto de la falta de atención he permanecido más de 2 años con dolor en la mandíbula, cabeza y cuello."/>
    <s v="Correo Electrónico"/>
    <s v="camila.bastias@hotmail.com"/>
    <s v=""/>
    <s v="939522092"/>
    <s v="CHILE"/>
    <s v="Entre 25 y 34"/>
    <s v="Universitaria completa"/>
    <s v="Prestaciones médicas: Atención ambulatoria"/>
    <s v="Ley"/>
    <s v="Directo en el Organismo Administrador"/>
    <s v="Si"/>
    <s v="Trabajador dependiente protegido"/>
    <s v="Trabajador dependiente protegido"/>
    <s v="Región de La Araucanía"/>
    <s v="NO"/>
    <s v="Se da respuesta a usuaria con fecha 30-05-2022, vía correo electrónico."/>
    <s v="&quot;Estimada_x000a__x000a_Camila Bastías Llancafilo_x000a__x000a_Presente_x000a__x000a_ _x000a__x000a_Junto con saludar, a través del presente se da respuesta a su reclamo N° 290704 ingresado mediante nuestro formulario OIRS, referido a deficiencia en gestión clínica dental._x000a__x000a_Este Instituto ha revisado su requerimiento, siendo posible informar mediante el presente lo siguiente:_x000a__x000a_Efectivamente se produjeron lamentables retrasos en la gestión de sus atenciones clínicas, las cuales, tienen origen en denuncia por siniestro laboral N° 679979, ingresado por usted a nuestro Organismo Administrador._x000a__x000a_Que expresado lo anterior, consideramos necesario y justo presentar las disculpas por las molestias causadas en este proceso. Ahora bien, y en lo relativo específicamente a eventuales atenciones pendientes relacionadas a atenciones odontológicas, el Instituto de Seguridad Laboral cumple con informar que la demora de las autorizaciones de prestaciones, se relacionan con evaluación de pertinencia de diagnósticos que realiza Medico del Trabajo de este Organismo Administrador, la cual, se autoriza si tiene directa relación con accidente denunciado y diagnósticos acogidos como laborales, al momento de calificación._x000a__x000a_En consecuencia, y teniendo a la vista todos los antecedentes de vuestro caso, podemos concluir que enviaremos notificación vía ordinario, en el transcurso de la semana del 16-05-2022; de coberturas por parte de segur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
    <s v="Finalizado con respuesta desfavorable"/>
    <s v="290704"/>
    <x v="0"/>
  </r>
  <r>
    <s v="268188"/>
    <s v="Reclamos"/>
    <s v=""/>
    <s v="Laura Gabriela Rojas Cerda"/>
    <s v="12/01/2022 13:57:05"/>
    <x v="9"/>
    <s v="24/01/2022 23:37:18"/>
    <s v="Preparación y Entrega de Respuesta"/>
    <s v="0"/>
    <s v="12"/>
    <s v="Corridos"/>
    <s v="Laura Gabriela Rojas Cerda"/>
    <s v="Etapa 3 de 3"/>
    <s v="24/01/2022"/>
    <x v="10"/>
    <s v="24/01/2022"/>
    <s v="12/01/2022"/>
    <s v="18.049.174-0"/>
    <s v=""/>
    <s v="Sebastián Ponce"/>
    <s v="Hombre"/>
    <s v="Región de Valparaíso"/>
    <s v="Limache"/>
    <s v=""/>
    <s v="966374912"/>
    <s v="7.335.678-4"/>
    <s v=""/>
    <s v="MARÍA ELIANA PONCE OLIVARES"/>
    <s v="Canal telefónico"/>
    <s v="Mala atención medica, retraso con pagos de licencia medica, descoordinación y mala informacion entregada por clínica lo carrera, mal procedimiento de fisiatra clínica lo carrera, desinterés en una paciente por parte de ISL, y negación de traslado solicitada por doctor de traumatología de clínica lo carrera. por lo anterior solicito que me contacten para entregar informacion detallada y una respuesta a todos los reclamos mencionados en este formulario"/>
    <s v="Via Teléfonica"/>
    <s v=""/>
    <s v=""/>
    <s v="966374912"/>
    <s v="CHILE"/>
    <s v="Más de 65"/>
    <s v="Básica completa o menos"/>
    <s v="Prestaciones económicas: Cálculo de subsidios"/>
    <s v="Ley"/>
    <s v="Directo en el Organismo Administrador"/>
    <s v="No"/>
    <s v="Trabajador no protegido"/>
    <s v="Trabajador dependiente protegido"/>
    <s v="Región de Valparaíso"/>
    <s v="NO"/>
    <s v="Se entrega respuesta al Reclamo llamando por teléfono a usuaria, indicándole las gestiones realizadas."/>
    <s v="ID DE RECLAMO: 268189_x000a_FECHA RESPUESTA: 24-01-2022_x000a_Estimada_x000a_María Ponce Olivares_x000a_Presente_x000a_Junto con saludar, a través del presente se da respuesta a su reclamo N° 268189 ingresado mediante nuestro_x000a_formulario OIRS, referido a la mala atención entregada por Clínica Los Carrera, demora en el pago de licencias_x000a_médicas y negación de traslado._x000a_Este Instituto ha revisado su requerimiento, siendo posible informar mediante el presente lo siguiente: respecto a_x000a_la solicitud de traslado está se entrega sólo bajo indicación del médico tratante y esta prescrita sólo en la etapa de_x000a_crítica de la lesión, cuando ya se encuentra con el tratamiento y las prestaciones médicas están siendo otorgados_x000a_en la mayoría de los casos se levanta la indicación de esta._x000a_Visto lo anterior, informamos que se realizó consulta con la Clínica Los Carrera por los problemas que menciona,_x000a_quienes indican que se han entregado las prestaciones con la pertinencia que corresponde, de igual forma le_x000a_comentamos que puede solicitar cambio de prestador médico si usted considera que la atención no ha sido_x000a_adecuada. Respecto a su consulta por la demora en el pago de la última licencia médica, le informo que esta fue_x000a_rechazada por nuestra Contraloría Médica y usted se encuentra al tanto de esta situación, ya que gestionó el_x000a_Recurso de Reposi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SAMUEL CHÁVEZ MUÑOZ_x000a_DIRECCIÓN REGIONAL DE (INDICAR REGIÓN)_x000a_INSTITUTO DE SEGURIDAD LABORAL_x000a_LRC"/>
    <s v="Finalizado con respuesta desfavorable"/>
    <s v="268188"/>
    <x v="0"/>
  </r>
  <r>
    <s v="268189"/>
    <s v="Reclamos"/>
    <s v=""/>
    <s v="Laura Gabriela Rojas Cerda"/>
    <s v="12/01/2022 13:57:23"/>
    <x v="9"/>
    <s v="24/01/2022 23:45:13"/>
    <s v="Preparación y Entrega de Respuesta"/>
    <s v="0"/>
    <s v="12"/>
    <s v="Corridos"/>
    <s v="Laura Gabriela Rojas Cerda"/>
    <s v="Etapa 3 de 3"/>
    <s v="24/01/2022"/>
    <x v="10"/>
    <s v="24/01/2022"/>
    <s v="12/01/2022"/>
    <s v="18.049.174-0"/>
    <s v=""/>
    <s v="Sebastián Ponce"/>
    <s v="Hombre"/>
    <s v="Región de Valparaíso"/>
    <s v="Limache"/>
    <s v="notiene@notiene.com"/>
    <s v="966374912"/>
    <s v="7.335.678-4"/>
    <s v=""/>
    <s v="MARÍA ELIANA PONCE OLIVARES"/>
    <s v="Canal telefónico"/>
    <s v="Mala atención medica, retraso con pagos de licencia medica, descoordinación y mala informacion entregada por clínica lo carrera, mal procedimiento de fisiatra clínica lo carrera, desinterés en una paciente por parte de ISL, y negación de traslado solicitada por doctor de traumatología de clínica lo carrera. por lo anterior solicito que me contacten para entregar informacion detallada y una respuesta a todos los reclamos mencionados en este formulario"/>
    <s v="Via Teléfonica"/>
    <s v=""/>
    <s v=""/>
    <s v="966374912"/>
    <s v="CHILE"/>
    <s v="Más de 65"/>
    <s v="Básica completa o menos"/>
    <s v="Prestaciones económicas: Cálculo de subsidios"/>
    <s v="Ley"/>
    <s v="Directo en el Organismo Administrador"/>
    <s v="No"/>
    <s v="Trabajador no protegido"/>
    <s v="Trabajador dependiente protegido"/>
    <s v="Región de Valparaíso"/>
    <s v="NO"/>
    <s v="Se entrega respuesta Reclamo llamando a usuaria por teléfono."/>
    <s v="ID DE RECLAMO: 268189_x000a_FECHA RESPUESTA: 24-01-2022_x000a_Estimada_x000a_María Ponce Olivares_x000a_Presente_x000a_Junto con saludar, a través del presente se da respuesta a su reclamo N° 268189 ingresado mediante nuestro_x000a_formulario OIRS, referido a la mala atención entregada por Clínica Los Carrera, demora en el pago de licencias_x000a_médicas y negación de traslado._x000a_Este Instituto ha revisado su requerimiento, siendo posible informar mediante el presente lo siguiente: respecto a_x000a_la solicitud de traslado está se entrega sólo bajo indicación del médico tratante y esta prescrita sólo en la etapa de_x000a_crítica de la lesión, cuando ya se encuentra con el tratamiento y las prestaciones médicas están siendo otorgados_x000a_en la mayoría de los casos se levanta la indicación de esta._x000a_Visto lo anterior, informamos que se realizó consulta con la Clínica Los Carrera por los problemas que menciona,_x000a_quienes indican que se han entregado las prestaciones con la pertinencia que corresponde, de igual forma le_x000a_comentamos que puede solicitar cambio de prestador médico si usted considera que la atención no ha sido_x000a_adecuada. Respecto a su consulta por la demora en el pago de la última licencia médica, le informo que esta fue_x000a_rechazada por nuestra Contraloría Médica y usted se encuentra al tanto de esta situación, ya que gestionó el_x000a_Recurso de Reposi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SAMUEL CHÁVEZ MUÑOZ_x000a_DIRECCIÓN REGIONAL DE (INDICAR REGIÓN)_x000a_INSTITUTO DE SEGURIDAD LABORAL_x000a_LRC"/>
    <s v="Finalizado con respuesta favorable"/>
    <s v="268189"/>
    <x v="0"/>
  </r>
  <r>
    <s v="268190"/>
    <s v="Reclamos"/>
    <s v=""/>
    <s v="Enrique Carrasco B"/>
    <s v="12/01/2022 14:00:49"/>
    <x v="9"/>
    <s v="19/01/2022 09:42:51"/>
    <s v="Preparación y Entrega de Respuesta"/>
    <s v="0"/>
    <s v="6"/>
    <s v="Corridos"/>
    <s v="Rodrigo Perez Flores"/>
    <s v="Etapa 3 de 3"/>
    <s v="24/01/2022"/>
    <x v="10"/>
    <s v="19/01/2022"/>
    <s v="12/01/2022"/>
    <s v="23.613.980-8"/>
    <s v=""/>
    <s v="Eliceo mendoza"/>
    <s v="Hombre"/>
    <s v="Región Metropolitana de Santiago"/>
    <s v="Lo Barnechea"/>
    <s v="simplementemendoza2015@gmail.com"/>
    <s v="973465149"/>
    <s v="23.613.980-8"/>
    <s v=""/>
    <s v="Eliceo mendoza"/>
    <s v="Canal web"/>
    <s v="hola  _x000a_         buenas tardes ._x000a_le saluda _x000a_                ELICEO MENDOZA _x000a_se me hizo la transferencia a mi CUENTA RUT el pago de mi LICENCIA MÉDICA,  por un monto que no CORRESPONDE._x000a_atento espero su respuesta  GRACIAS."/>
    <s v="Correo Electrónico"/>
    <s v="simplementemendoza2015@gmail.com"/>
    <s v=""/>
    <s v="973465149"/>
    <s v="PERU"/>
    <s v="Entre 35 y 44"/>
    <s v="Media completa"/>
    <s v="Prestaciones económicas: Cálculo de subsidios"/>
    <s v="Ley"/>
    <s v="Directo en el Organismo Administrador"/>
    <s v="No"/>
    <s v="Trabajador dependiente protegido"/>
    <s v="Trabajador dependiente protegido"/>
    <s v="Región Metropolitana de Santiago"/>
    <s v="NO"/>
    <s v="lm reducida por contraloría, debe hacer recurso reposición"/>
    <s v=""/>
    <s v="Finalizado con respuesta desfavorable"/>
    <s v="268190"/>
    <x v="0"/>
  </r>
  <r>
    <s v="329626"/>
    <s v="Reclamos"/>
    <s v=""/>
    <s v="PATRICIA ANGELICA ACUñA BARRIGA"/>
    <s v="18/10/2022 12:43:07"/>
    <x v="4"/>
    <s v="21/10/2022 12:07:23"/>
    <s v="Preparación y Entrega de Respuesta"/>
    <s v="0"/>
    <s v="2"/>
    <s v="Corridos"/>
    <s v="Patricia Angelica Acuña Barriga"/>
    <s v="Etapa 3 de 3"/>
    <s v="30/10/2022"/>
    <x v="8"/>
    <s v="21/10/2022"/>
    <s v="18/10/2022"/>
    <s v="8.193.516-5"/>
    <s v=""/>
    <s v="MARIA ENRIQUETA AGUAYO AGUAYO"/>
    <s v="Mujer"/>
    <s v="Región del Biobío"/>
    <s v="Talcahuano"/>
    <s v="mariaguayo1223@gmail.com"/>
    <s v="999393467"/>
    <s v="6.543.119-K"/>
    <s v=""/>
    <s v="OSCAR ALBERTO CONTRERAS PINEDA"/>
    <s v="Canal Sucursal"/>
    <s v="Apoderada legal del paciente OSCAR ALBERTO CONTRERAS PINEDA concurre a ingresar reclamo por empresa cuidadora que esta a cargo de brindar cuidados a paciente en calidad de postrado, cuidadora señala que tienen mucha rotación de personal, falta de entrega de medicamentos al paciente, incumpliendo del horario ya que en varias ocasiones no envían a nadie, varias veces la apoderada a tenido que concurrir sola con paciente al medico ya que desde empresa no envían cuidadoras, incumplimiento de rotación de cuidadoras, falta de comunicación de la empresa con la apoderada al haber un alto flujo y cambio de personal menciona que se han perdido cosas de su domicilio tales como: secador de pelo, tomador de presión, productos de limpieza. por esto ultimo agradeceré exigir a empresa que restituyen dinero o objetos perdidos, apoderada señala que le envió fotos a enfermera ISL, Antonieta Donoso Bello._x000a_La sra. Maria Aguayo Aguayo solicita que desde ISL realicen seguimiento estos comportamiento de empresa cuidadora ya que no es la primera vez que con esta empresa existen estos inconvenientes."/>
    <s v="Via Teléfonica"/>
    <s v=""/>
    <s v=""/>
    <s v="999393467"/>
    <s v="CHILE"/>
    <s v="Más de 65"/>
    <s v=""/>
    <s v="Otros"/>
    <s v="Ley"/>
    <s v="Directo en el Organismo Administrador"/>
    <s v="No"/>
    <s v="Pensionado"/>
    <s v="Pensionado"/>
    <s v="Región del Biobío"/>
    <s v="SI"/>
    <s v="Se sube respaldo a CRM de carta respuesta con fecha de hoy 21/10 y se cierra caso."/>
    <s v=""/>
    <s v="Finalizado con respuesta favorable"/>
    <s v="329626"/>
    <x v="0"/>
  </r>
  <r>
    <s v="268196"/>
    <s v="Reclamos"/>
    <s v=""/>
    <s v="Laura Gabriela Rojas Cerda"/>
    <s v="12/01/2022 18:33:50"/>
    <x v="9"/>
    <s v="25/01/2022 16:02:37"/>
    <s v="Preparación y Entrega de Respuesta"/>
    <s v="0"/>
    <s v="12"/>
    <s v="Corridos"/>
    <s v="Laura Gabriela Rojas Cerda"/>
    <s v="Etapa 3 de 3"/>
    <s v="24/01/2022"/>
    <x v="10"/>
    <s v="25/01/2022"/>
    <s v="12/01/2022"/>
    <s v="12.010.114-5"/>
    <s v=""/>
    <s v="Haroldo ortega"/>
    <s v="Hombre"/>
    <s v="Región de Valparaíso"/>
    <s v="Viña del Mar"/>
    <s v="alfa-omega2009@live.cl"/>
    <s v="982277569"/>
    <s v="12.010.114-5"/>
    <s v=""/>
    <s v="Haroldo ortega"/>
    <s v="Canal telefónico"/>
    <s v="Buenas tardes hace dos meses que tuve un accidente de trayecto del cual tuve dos licencias médicas, de las cuales solo me cancelaron una quedando pendiente la otra. Me he comunicado con el ISL por medio telefónico y vía correo electrónico y aún no me dan respuesta del pago de mi licencia y como pueden entender estamos en una situación de crisis y me urge tener el pago. Espero una pronta respuesta"/>
    <s v="Via Teléfonica"/>
    <s v="alfa-omega2009@live.cl"/>
    <s v=""/>
    <s v="982277569"/>
    <s v="CHILE"/>
    <s v="Entre 45 y 54"/>
    <s v="Media completa"/>
    <s v="Prestaciones económicas: Cálculo de subsidios"/>
    <s v="Ley"/>
    <s v="Directo en el Organismo Administrador"/>
    <s v="No"/>
    <s v="Trabajador dependiente protegido"/>
    <s v="Trabajador dependiente protegido"/>
    <s v="Región de Coquimbo"/>
    <s v="NO"/>
    <s v="Se entrega respuesta a través de llamada telefónica tal como solicito usuario."/>
    <s v="Estimado_x000a_Don Haroldo Ortega _x000a_Presente_x000a_ Junto con saludar, a través del presente se da respuesta a su reclamo N° 268196 ingresado mediante nuestro formulario OIRS, referido a la demora en el pago de licencias médicas._x000a_Este Instituto ha revisado su requerimiento, siendo posible informar mediante el presente lo siguiente: respecto a la licencia médica folio 61410136-9 fue cancelada en Banco Estado bajo la modalidad pago cash el día 20-12-2021, la cual no fue cobrada por usted y finalmente se cambió la forma de pago y fue depositada en su Cuenta RUT Banco Estado el día 20-01-2022._x000a_Visto lo anterior, informamos que la segunda licencia pendiente fue autorizada por nuestra Contraloría Médica y será calculada y depositada en su Cuenta RUT durante la presente semana.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SAMUEL CHÁVEZ MUÑOZ_x000a_DIRECCIÓN REGIONAL DE (INDICAR REGIÓN)_x000a_INSTITUTO DE SEGURIDAD LABORAL_x000a__x000a_LRC _x000a__x000a_"/>
    <s v="Finalizado con respuesta favorable"/>
    <s v="268196"/>
    <x v="0"/>
  </r>
  <r>
    <s v="268193"/>
    <s v="Reclamos"/>
    <s v=""/>
    <s v="Ingrid Reyes Asken"/>
    <s v="12/01/2022 16:31:13"/>
    <x v="9"/>
    <s v="14/01/2022 16:18:22"/>
    <s v="Preparación y Entrega de Respuesta"/>
    <s v="0"/>
    <s v="1"/>
    <s v="Corridos"/>
    <s v="Carola Alejandra Reddersen Ferrada"/>
    <s v="Etapa 3 de 3"/>
    <s v="24/01/2022"/>
    <x v="10"/>
    <s v="14/01/2022"/>
    <s v="12/01/2022"/>
    <s v="21.599.214-4"/>
    <s v=""/>
    <s v="Carlos Guajardo"/>
    <s v="Hombre"/>
    <s v="Región de Ñuble"/>
    <s v="Chillán"/>
    <s v="profejuan1653@yahoo.cl"/>
    <s v="963744375"/>
    <s v=""/>
    <s v="215992144"/>
    <s v="Carlos Guajardo"/>
    <s v="Canal web"/>
    <s v="solicito pago de licencia médica, extendida el 25 de noviembre de 2021, hasta el 24 de diciembre de 2021. las respuestas han sido puras evasivas, indicando que tal día se hará el pago. indican que la licencia fue aprobada, después que está en el cálculo del pago. La semana pasada indicaron que el pasado lunes 10 de enero de 2022 a más tardar se haría el depósito. Ese día como no se recibió el pago, dijeron que en esta semana; y hoy me informan que las dos primeras semas de enero no realizan trabajo contable y que por lo tanto la semana próxima se efectuaría el pago._x000a_Pregunto señores. ¿Hasta cuando mienten? ¿Qué problema hay?_x000a_Necesitamos la pronta solución. ¿Oh habrá que ir a los medios de comunicación y las redes sociales a denunciar esta situación?_x000a_Exijo una respuesta cierta y pronto."/>
    <s v="Correo Electrónico"/>
    <s v="profejuan1653@yahoo.cl"/>
    <s v=""/>
    <s v="963744375"/>
    <s v="CHILE"/>
    <s v="Entre 25 y 34"/>
    <s v="Media completa"/>
    <s v="Prestaciones económicas: Cálculo de subsidios"/>
    <s v="Ley"/>
    <s v="Directo en el Organismo Administrador"/>
    <s v="No"/>
    <s v="Trabajador dependiente protegido"/>
    <s v="Trabajador dependiente protegido"/>
    <s v="Región de Ñuble"/>
    <s v="NO"/>
    <s v="subida respuesta"/>
    <s v="si"/>
    <s v="Finalizado con respuesta favorable"/>
    <s v="268193"/>
    <x v="0"/>
  </r>
  <r>
    <s v="288673"/>
    <s v="Reclamos"/>
    <s v=""/>
    <s v="Enrique Carrasco B"/>
    <s v="31/01/2022 21:19:37"/>
    <x v="9"/>
    <s v="07/02/2022 17:34:12"/>
    <s v="Preparación y Entrega de Respuesta"/>
    <s v="0"/>
    <s v="6"/>
    <s v="Corridos"/>
    <s v="Jose Luis Rojas Peralta"/>
    <s v="Etapa 3 de 3"/>
    <s v="12/02/2022"/>
    <x v="0"/>
    <s v="07/02/2022"/>
    <s v="31/01/2022"/>
    <s v="23.438.936-k"/>
    <s v=""/>
    <s v="Elsa Vizarreta Ninahuaman"/>
    <s v="Mujer"/>
    <s v="Región Metropolitana de Santiago"/>
    <s v="Vitacura"/>
    <s v="judyvizarreta@gmail.com"/>
    <s v="56985713810"/>
    <s v="23.438.936-k"/>
    <s v=""/>
    <s v="Elsa Vizarreta Ninahuaman"/>
    <s v="Canal web"/>
    <s v="Buenas, el 4 de noviembre me caí trabajando, y me atendieron en la clínica Redsalud de Vitacura, mi jefe hizo el trámite con uds, y me estaban atendiendo en la clínica, pero he tenido muchos problemas con ellos. _x000a__x000a_Primero, me atendieron en la urgencia, y luego a los 5 días el Dr. Chávez traumatólogo de muñeca, pero él no me examinó, solamente miró la radiografía, y unos días después era tanto el dolor que no mejoraba que tuve que ir a urgencias, me llenaron de remedios y fue tanto lo que alegué que me mandaron con otra doctora, la que si me examinó y ella se dio cuenta que tenía además una lesión en el Hombro y me mandó ha hacer una ecografía, cuando vieron que además tenía roto los tendones del hombro, me dijeron que no me iban a atender por eso, que ISL no lo permitía, he ido muchas veces a la clínica ha hablar con la encargada de los convenios, la cual jamás me ha atendido, ellos me dicen que no me pueden atender por el hombro por que el diagnóstico en mi caída sólo decía muñeca, pero si el doctor no me revisó, como se iba a dar cuenta. _x000a__x000a_Ahora hace dos semanas me tienen esperando una supuesta respuesta de ISL para ver si me dan cobertura, pero la verdad es que ya ni siquiera les creo, por que hoy me dijeron que el 7 de febrero se acaba mi tratamiento, pero no puedo levantar el hombro y tampoco estoy completamente bien de la muñeca. _x000a__x000a_Pedí más licencia, pero tampoco me la quieren dar, pongo este reclamo por que la verdad es que no entiendo como pueden ser tan despreocupados y no importarles la salud de la gente, me gustaría saber, si clínica redsalud ha solicitado tratamiento para mi hombro y de ser posible que ISL me mande al hospital del trabajador o la mutual de seguridad, ya que perdí completamente la confianza, estoy con licencia todavía pero se me va ha acabar,  y no puedo trabajar así. _x000a__x000a_Gracias."/>
    <s v="Correo Electrónico"/>
    <s v="judyvizarreta@gmail.com"/>
    <s v=""/>
    <s v="56985713810"/>
    <s v="PERU"/>
    <s v="Entre 55 y 64"/>
    <s v="Básica completa o menos"/>
    <s v="Prestaciones médicas: Atención hospitalaria"/>
    <s v="Ley"/>
    <s v="Directo en el Organismo Administrador"/>
    <s v="No"/>
    <s v="Trabajador dependiente protegido"/>
    <s v="Trabajador dependiente protegido"/>
    <s v="Región Metropolitana de Santiago"/>
    <s v="NO"/>
    <s v="Respuesta enviada por CRM al correo judyvizarreta@gmail.com"/>
    <s v=""/>
    <s v="Finalizado con respuesta favorable"/>
    <s v="288673"/>
    <x v="0"/>
  </r>
  <r>
    <s v="290721"/>
    <s v="Reclamos"/>
    <s v=""/>
    <s v="Enrique Carrasco B"/>
    <s v="20/04/2022 11:56:53"/>
    <x v="3"/>
    <s v="24/05/2022 16:19:18"/>
    <s v="Preparación y Entrega de Respuesta"/>
    <s v="0"/>
    <s v="34"/>
    <s v="Corridos"/>
    <s v="Jose Luis Rojas Peralta"/>
    <s v="Etapa 3 de 3"/>
    <s v="02/05/2022"/>
    <x v="6"/>
    <s v="24/05/2022"/>
    <s v="20/04/2022"/>
    <s v="18.831.524-0"/>
    <s v=""/>
    <s v="Francisco Fuente"/>
    <s v="Hombre"/>
    <s v="Región Metropolitana de Santiago"/>
    <s v="Puente Alto"/>
    <s v="zeba.onlyone77@gmail.com"/>
    <s v="933400609"/>
    <s v="18.831.524-0"/>
    <s v=""/>
    <s v="Francisco Fuente"/>
    <s v="Canal web"/>
    <s v="El día 11  de noviembre del 2021 durante me desempeñaba en mi lugar de trabajo (providencia) entregando paquetería, un tipo en el intento de robar nuestra carga me arranco parte de mi oreja derecha y le propino fuertes golpes con un fierro tanto a mi como a mi jefa (conductora del vehículo Hyundai h1 gs), ante los hechos nos dirigimos rápidamente a la ACHS, en donde me atendieron con mucho retraso. Incluso al peguntarme la hora de los hechos mencionaron que la modificarían debido a que ya habían pasado muchas horas de espera, para poder entrar a pabellón y poder realizar la cirugía._x000a__x000a_El doc. Mario del Rio fue el cirujano maxilofacial que realizo la cirugía del pedazo faltante. Luego de la operación me quede alrededor de 2 días hospitalizados en los cuales el día del alta se me comenzó a hinchar el labio inferior de un momento a otro, llamo a la enfermera la cual hace caso omiso de lo mencionado, no me vio ningún médico y me dicen que  pasara que debo ir a casa y descansar, ya dado de alta pasaron los días y el pedazo amputado comenzó a tomar un color oscuro debido a que no “pego” por así decirlo, a los días comenzó a necrotizarce y emanar un   olor podrido, ante lo sucedido comente esto al doctor el cual me dijo que ya entraríamos luego a cirugía hará retirar el pedazo necrotizado y realizar una reconstrucción de la oreja, me dio una fecha para la cirugía, yo al preguntar en que se basaba dicha operación, responde mostrándome un par de fotos de google explicando vagamente en qué consistía y comentando que quedaría bien pero no como la oreja de Brad Pitt ni que sería la mejor del mundo, me deja sin medicamento y con fecha de cirugía para un mes  más aproximadamente, le pregunto si era lógico quitar los antibióticos ya que la herida  seguía sin cicatrizar y   con el pedazo de oreja  sin pegar, a lo que me responde que  no me preocupe que todo estaría bien y que s veía todo perfecto, a los 3 días de esa consulta, en la madrugada despierto con la cara, labios y ojos hinchado, falta de fuerza en el cuerpo, durante la mañana llaman a emergencia del hospital ACHS y mandan una ambulancia para trasladarme a urgencias, al llegar me tratan como paciente COVID debido a que me sentía ahogado aun debido a la hinchazón y mal estar de la noche, no me atiende ningún especialista maxilofacial y entra un medio de baja estatura no superaba los 30 años de edad, no sabía los protocolos a seguir de un paciente Covid ya que sin previo aviso llega y entra al box cerrado por la mampara sin guantes,  la enfermera que se encontraba en el lugar le ayudo a colocar el implemento necesario para poder tratarme, entra sin ningún examen previo y  ya sin síntomas visibles de lo que me pasaba determina que debía quedarme nuevamente hospitalizado para  una operación de emergencia para poder arrancar el pedazo negro y llevar a cabo la operación (operación que llevaría a cabo el Dr. Mario del rio del cual estoy inconforme por su atención ) PD:faltó texto para seguir redactando el caso"/>
    <s v="Correo Electrónico"/>
    <s v="zeba.onlyone77@gmail.com"/>
    <s v=""/>
    <s v="933400609"/>
    <s v="CHILE"/>
    <s v="Entre 25 y 34"/>
    <s v="No responde"/>
    <s v="Prestaciones médicas: Tiempos de espera"/>
    <s v="Ley"/>
    <s v="Directo en el Organismo Administrador"/>
    <s v="Si"/>
    <s v="Trabajador dependiente protegido"/>
    <s v="Trabajador dependiente protegido"/>
    <s v="Región Metropolitana de Santiago"/>
    <s v="NO"/>
    <s v="Respuesta enviada por CRM al correo zeba.onlyone77@gmail.com"/>
    <s v=""/>
    <s v="Finalizado con respuesta favorable"/>
    <s v="290721"/>
    <x v="0"/>
  </r>
  <r>
    <s v="288674"/>
    <s v="Reclamos"/>
    <s v=""/>
    <s v="Andres Eladio Zuñiga Lopez"/>
    <s v="01/02/2022 01:09:20"/>
    <x v="0"/>
    <s v="02/02/2022 15:49:09"/>
    <s v="Preparación y Entrega de Respuesta"/>
    <s v="0"/>
    <s v="1"/>
    <s v="Corridos"/>
    <s v="Elizabeth Otilia Tapia Valdes"/>
    <s v="Etapa 3 de 3"/>
    <s v="13/02/2022"/>
    <x v="0"/>
    <s v="02/02/2022"/>
    <s v="01/02/2022"/>
    <s v="13.717.303-4"/>
    <s v=""/>
    <s v="Rigoberto Sebastian Soto Soto"/>
    <s v="Hombre"/>
    <s v="Región del Libertador Gral. Bernardo O'Higgins"/>
    <s v="Rancagua"/>
    <s v="sofia.tobar.fuentes@gmail.com"/>
    <s v="5668752250"/>
    <s v="13.717.303-4"/>
    <s v=""/>
    <s v="Rigoberto Sebastian Soto Soto"/>
    <s v="Canal web"/>
    <s v="El día 31/01/2022 me encontraba camino a mi trabajo en mi vehículo particular (camioneta), lugar localizado en la comuna de Racagua, calle Aries 1750, donde alrededor de las 08.45 de la mañana fui agredido fisicamente por un individuo en camioneta que me persiguió desde República de Chile con calle Bombero Villalobos, tras este último pasarse un semáforo en rojo, donde yo le toqué la bocina en señal de alerta. El individuo a 4 casas de mi lugar trabajo, atravesó el vehículo tipo camioneta (Marca Chevrolet, color celeste, no recuerde patente) en el que andaba se baja del vehículo y me baja de mi automóvil golpeándome en reiteradas ocasiones con puño, patadas, me rompe la polera y me agrede con una piedra grande en la cabeza. Cuando vecinos del lugar se dan cuenta de la situación, el agresor se da a la fuga y avisan a mi jefe y me trasladan a Urgencias SAR Oriente  para constatar lesiones, llegando alrededor de las 9.20 , donde se avisa a carabineros el cual no llega al lugar por &quot;Falta de personal para acudir al lugar&quot;.  Folio de atención: 7217955 clasificado como E3, donde ingreso con signos vitales alterados (155/97; 176/103), Sat 95% 36,5 consciente. &quot;Se realiza  Rx y evaluación física, donde se concluye que posee herida en cuero cabelludo zona parietal derecha y dolor, herida de 4 cm, consiente en todo momento + dolor en hombro derecho con evidente deformidad y limitación funcional al movimiento. A través de Rx, se visualiza luxación acromioclavicular derecha GII.&quot;  Medico que lo atiende: Dr. Fabio Martinez Castaño RUT 23034102-8, del SAR me derivan a poli de traumatología de HRR el día de hoy, sin embargo no se activa seguro de trabajo por ser &quot;Riña callejera&quot;, siendo que iba a mi lugar de trabajo y en el momento de la agresión estaba  a minutos de mi ingreso a mi recinto laboral, por lo cual, considero que deberían revisar mi caso, puesto que yo no agredí a nadie y fui agredido de forma brutal por un tercero, resultando con daños moderados a graves que aún estan en estudio. _x000a__x000a_Por favor ruego la consideración del caso, puesto que no dispongo de situación económica favorable para realización de rehabilitación particular ni medios para operación de esta misma, pues tengo hijos y esposas en crecimiento que no me lo permiten y como pueden ver, no es una situación que yo busque riñas con otra persona, si no que es una situación de trayecto a mi trabajo, que nadie se imagina que puede suceder, pero sin embargo con el nivel de violencia que tenemos hoy en día estan sucediendo. _x000a__x000a_Dejo datos de contacto de mi jefatura para que pueda corroborar los hechos sucedidos, mi horario laboral y mi traslado a Urgencias. _x000a__x000a_Datos: _x000a__x000a_Luis Osvaldo Tobar Soto _x000a_Lugar de trabajo: Aries 1750 _x000a_Rancagua. _x000a_Telefono de secretaria: +56968752250"/>
    <s v="Correo Electrónico"/>
    <s v="sofia.tobar.fuentes@gmail.com"/>
    <s v=""/>
    <s v="5668752250"/>
    <s v="CHILE"/>
    <s v="Entre 35 y 44"/>
    <s v="Media técnica completa"/>
    <s v="Prestaciones médicas: Atención de urgencia"/>
    <s v="Ley"/>
    <s v="Directo en el Organismo Administrador"/>
    <s v="No"/>
    <s v="Trabajador dependiente protegido"/>
    <s v="Trabajador dependiente protegido"/>
    <s v="Región del Libertador Gral. Bernardo O'Higgins"/>
    <s v="NO"/>
    <s v="se remite respuesta vía correo y teléfono con fecha 02-02-2022"/>
    <s v=""/>
    <s v="Finalizado con respuesta favorable"/>
    <s v="288674"/>
    <x v="0"/>
  </r>
  <r>
    <s v="290722"/>
    <s v="Reclamos"/>
    <s v=""/>
    <s v="Enrique Carrasco B"/>
    <s v="20/04/2022 12:01:40"/>
    <x v="3"/>
    <s v="30/05/2022 17:01:07"/>
    <s v="Preparación y Entrega de Respuesta"/>
    <s v="0"/>
    <s v="40"/>
    <s v="Corridos"/>
    <s v="Jose Luis Rojas Peralta"/>
    <s v="Etapa 3 de 3"/>
    <s v="02/05/2022"/>
    <x v="6"/>
    <s v="30/05/2022"/>
    <s v="20/04/2022"/>
    <s v="13.737.257-6"/>
    <s v=""/>
    <s v="PATRICIA MARGOTH PEREZ CALISTO"/>
    <s v="Mujer"/>
    <s v="Región Metropolitana de Santiago"/>
    <s v="Santiago"/>
    <s v="negrita420808@gmail.com"/>
    <s v="56945016361"/>
    <s v="13.737.257-6"/>
    <s v=""/>
    <s v="PATRICIA MARGOTH PEREZ CALISTO"/>
    <s v="Canal Sucursal"/>
    <s v="Solicito acoger reclamo, por la demora en la resolución de recurso de reposición presentado el día 18-03-2022 por el rechazo de las Lm  64007436-1 y lm 64867764-2, ya que llevo más de 30 días y aún  me indican que se encuentra en proceso."/>
    <s v="Correo Electrónico"/>
    <s v="negrita420808@gmail.com"/>
    <s v=""/>
    <s v="56945016361"/>
    <s v="CHILE"/>
    <s v="Entre 45 y 54"/>
    <s v="Media completa"/>
    <s v="Prestaciones económicas: Cálculo de subsidios"/>
    <s v="Ley"/>
    <s v="Directo en el Organismo Administrador"/>
    <s v="Si"/>
    <s v="Trabajador dependiente protegido"/>
    <s v="Trabajador dependiente protegido"/>
    <s v="Región Metropolitana de Santiago"/>
    <s v="NO"/>
    <s v="Respuesta enviada por CRM al correo negrita420808@gmail.com"/>
    <s v=""/>
    <s v="Finalizado con respuesta desfavorable"/>
    <s v="290722"/>
    <x v="0"/>
  </r>
  <r>
    <s v="327597"/>
    <s v="Reclamos"/>
    <s v=""/>
    <s v="Enrique Carrasco B"/>
    <s v="13/09/2022 10:32:48"/>
    <x v="5"/>
    <s v="27/09/2022 16:00:19"/>
    <s v="Preparación y Entrega de Respuesta"/>
    <s v="0"/>
    <s v="14"/>
    <s v="Corridos"/>
    <s v="Jose Luis Rojas Peralta"/>
    <s v="Etapa 3 de 3"/>
    <s v="25/09/2022"/>
    <x v="7"/>
    <s v="27/09/2022"/>
    <s v="13/09/2022"/>
    <s v=""/>
    <s v="95705391"/>
    <s v="OSCAR FERNANDO MARTÍNEZ BAHAMONDES"/>
    <s v="Hombre"/>
    <s v="Región Metropolitana de Santiago"/>
    <s v="La Florida"/>
    <s v="oscarmartinezbahamones1@hotmail.com"/>
    <s v="941820424"/>
    <s v=""/>
    <s v="95705391"/>
    <s v="OSCAR FERNANDO MARTÍNEZ BAHAMONDES"/>
    <s v="Canal correo físico/postal"/>
    <s v="Buenos días, mi reclamo es el porque el accidentado debe hacer este tramite (recurso de reposición) si el medico que presta servicio a ISL se equivoco al no hacer el informe medico y yo debo pedir permiso en el trabajo para hacer este tramite."/>
    <s v="Correo Electrónico"/>
    <s v="oscarmartinezbahamones1@hotmail.com"/>
    <s v=""/>
    <s v="941820424"/>
    <s v="CHILE"/>
    <s v="Entre 55 y 64"/>
    <s v="Superior técnica completa"/>
    <s v="Calificación de accidentes y enfermedades profesionales"/>
    <s v="Ley"/>
    <s v="Directo en el Organismo Administrador"/>
    <s v="No"/>
    <s v="Trabajador dependiente protegido"/>
    <s v="Trabajador dependiente protegido"/>
    <s v="Región Metropolitana de Santiago"/>
    <s v="NO"/>
    <s v="Respuesta enviada por CRM al correo oscarmartinezbahamones1@hotmail.com "/>
    <s v=""/>
    <s v="Finalizado con respuesta favorable"/>
    <s v="327597"/>
    <x v="0"/>
  </r>
  <r>
    <s v="288680"/>
    <s v="Reclamos"/>
    <s v=""/>
    <s v="Enrique Carrasco B"/>
    <s v="01/02/2022 10:22:25"/>
    <x v="0"/>
    <s v="03/02/2022 13:13:07"/>
    <s v="Preparación y Entrega de Respuesta"/>
    <s v="0"/>
    <s v="2"/>
    <s v="Corridos"/>
    <s v="Jose Luis Rojas Peralta"/>
    <s v="Etapa 3 de 3"/>
    <s v="13/02/2022"/>
    <x v="0"/>
    <s v="03/02/2022"/>
    <s v="01/02/2022"/>
    <s v="19.309.656-5"/>
    <s v=""/>
    <s v="Carola Bravo Taré"/>
    <s v="Mujer"/>
    <s v="Región Metropolitana de Santiago"/>
    <s v="Ñuñoa"/>
    <s v="carobravotare@gmail.com"/>
    <s v="931031060"/>
    <s v="19.309.656-5"/>
    <s v=""/>
    <s v="Carola Bravo Taré"/>
    <s v="Canal web"/>
    <s v="Estimados escribo para comunicar mi descontento con los servicios presentados, el día 02/12/21 tuve un accidente de trayecto que en el momento fue atendido por entidad privada dada la cercanía al centro. Posterior a esto se me asigno un control medico para evaluación de mi casa en Clinica Red Salud Santiago el día 18/12/21 en esta se solicitaron exámenes y nuevo control, quedando con licencia médica en todo momento, luego de estos exámenes se me derivo a rehabilitación kinesiológica con fecha 30/12/21, en todo momento fui avisando a los encargados de gestionar las citas de dicho centro, las sesiones de kinesiología fueron recién asignadas para iniciar el 14/01/22, alcanzando a tener 4 sesiones, se me informa por parte de la clínica que por motivos de fuerza mayor suspenderían mis atenciones, pero luego se me informo que se termino el convenio entre ISL y CRSS, por esto quede sin atenciones y mi rehabilitación pausada y atrasada nuevamente. _x000a_En este momento me siento completamente desprotegida, mi condición no ha avanzado e incluso se ha ido complicando con el paso de las semanas, esto generando mayores problemas en mi extremidad, dolor constante y no poder utilizarla, así mismo prolongando mi reincorporación laboral. No sé hasta cuanto tenga que seguir con licencia puesto que no he podido recibir las atenciones requeridas. Si bien se me informo de la finalización del convenio, no se me ha asignado nuevo prestador, por lo que no sé por cuanto tiempo más tendré detenidas mis atenciones. _x000a_Espero puedan mejorar su sistema y dar un pronta solución, puesto que a medida que pasan las semanas mi lesión ha ido evolucionando desfavorablemente, y mi principal objetivo es recuperarme para lograr tener normalidad nuevamente y reincorporarme a mi trabajo."/>
    <s v="Correo Electrónico"/>
    <s v="carobravotare@gmail.com"/>
    <s v=""/>
    <s v="931031060"/>
    <s v="CHILE"/>
    <s v="Entre 25 y 34"/>
    <s v="Postgrado"/>
    <s v="Prestaciones médicas: Atención hospitalaria"/>
    <s v="Ley"/>
    <s v="Directo en el Organismo Administrador"/>
    <s v="No"/>
    <s v="Trabajador dependiente protegido"/>
    <s v="Trabajador dependiente protegido"/>
    <s v="Región Metropolitana de Santiago"/>
    <s v="NO"/>
    <s v="Respuesta enviada por CRM al correo carobravotare@gmail.com"/>
    <s v=""/>
    <s v="Finalizado con respuesta favorable"/>
    <s v="288680"/>
    <x v="0"/>
  </r>
  <r>
    <s v="290729"/>
    <s v="Reclamos"/>
    <s v=""/>
    <s v="Enrique Carrasco B"/>
    <s v="20/04/2022 13:28:02"/>
    <x v="3"/>
    <s v="12/05/2022 14:57:50"/>
    <s v="Preparación y Entrega de Respuesta"/>
    <s v="0"/>
    <s v="22"/>
    <s v="Corridos"/>
    <s v="Jose Luis Rojas Peralta"/>
    <s v="Etapa 3 de 3"/>
    <s v="02/05/2022"/>
    <x v="6"/>
    <s v="12/05/2022"/>
    <s v="20/04/2022"/>
    <s v=""/>
    <s v="97040079"/>
    <s v="CARLOS SALAS SAAVEDRA"/>
    <s v="Hombre"/>
    <s v="Región Metropolitana de Santiago"/>
    <s v="Ñuñoa"/>
    <s v="csalass@gmail.com"/>
    <s v="971391342"/>
    <s v="9.704.007-9"/>
    <s v=""/>
    <s v="CARLOS SALAS SAAVEDRA"/>
    <s v="Canal Sucursal"/>
    <s v="No he recibido pago de mi licencia 67515206-3 y pasaron mas de 30 días corridos, ade mas existe otra licencia proxima a cumplir el mismo plazo sin pago folio 68370582-9"/>
    <s v="Via Teléfonica"/>
    <s v="csalass@gmail.com"/>
    <s v=""/>
    <s v="971391342"/>
    <s v="CHILE"/>
    <s v=""/>
    <s v=""/>
    <s v="Prestaciones económicas: Tiempo de otorgamiento de subsidios"/>
    <s v="Ley"/>
    <s v="Directo en el Organismo Administrador"/>
    <s v="Si"/>
    <s v="Trabajador dependiente protegido"/>
    <s v="Trabajador dependiente protegido"/>
    <s v="Región Metropolitana de Santiago"/>
    <s v="NO"/>
    <s v="Respuesta enviada por CRM al correo csalass@gmail.com"/>
    <s v=""/>
    <s v="Finalizado con respuesta favorable"/>
    <s v="290729"/>
    <x v="0"/>
  </r>
  <r>
    <s v="288682"/>
    <s v="Reclamos"/>
    <s v=""/>
    <s v="Francisca Andrea Calquin"/>
    <s v="01/02/2022 10:54:03"/>
    <x v="0"/>
    <s v="10/02/2022 16:38:47"/>
    <s v="Preparación y Entrega de Respuesta"/>
    <s v="0"/>
    <s v="9"/>
    <s v="Corridos"/>
    <s v="Maria Monserrat Moreno Calzada"/>
    <s v="Etapa 3 de 3"/>
    <s v="13/02/2022"/>
    <x v="0"/>
    <s v="10/02/2022"/>
    <s v="01/02/2022"/>
    <s v="19.611.822-5"/>
    <s v=""/>
    <s v="Jaime rojas Jornier"/>
    <s v="Hombre"/>
    <s v="Región del Maule"/>
    <s v="Curicó"/>
    <s v="jornierjaime@gmail.com"/>
    <s v="957685044"/>
    <s v="19.611.822-5"/>
    <s v=""/>
    <s v="Jaime rojas Jornier"/>
    <s v="Canal web"/>
    <s v="Estimados frente a la duda de consulta de estados de pago de licencias médica es imposible tener una respuesta concreta dentro de la oficina en donde todos se tiran la pelota de un lado hacia el otro e llamado a la central más de 10 veces y me e presentado de forma presencial en la oficina de Curicó en donde no dan una respuesta coherente"/>
    <s v="Correo Electrónico"/>
    <s v="jornierjaime@gmail.com"/>
    <s v=""/>
    <s v="957685044"/>
    <s v="CHILE"/>
    <s v="Entre 25 y 34"/>
    <s v="Universitaria completa"/>
    <s v="Prestaciones económicas: Cálculo de subsidios"/>
    <s v="Ley"/>
    <s v="Directo en el Organismo Administrador"/>
    <s v="No"/>
    <s v="Trabajador independiente protegido"/>
    <s v="Trabajador dependiente protegido"/>
    <s v="Región del Maule"/>
    <s v="NO"/>
    <s v="Carta respuesta Reclamo ID N° 288682"/>
    <s v="Estimado_x000a_Jaime Rojas Jornier_x000a_Presente_x000a_ _x000a_Junto con saludar, a través del presente se da respuesta a su reclamo N°288682, ingresado mediante nuestro formulario OIRS, referido a dudas por pago de su licencia médica._x000a_Este Instituto ha revisado su requerimiento, siendo posible informar mediante el presente lo siguiente: Se realizó consulta a Nivel Central de nuestro Instituto sobre el pago de su licencia médica electrónica N° 62851612-K, ya que,  las licencias médicas pertenecientes a los trabajadores Independientes son calculadas en Santiago y no en nuestra región;  la respuesta que hemos recibido, es que el pago de se encontrará disponible en su Cuenta Rut a más tardar el día viernes 11 del presente.           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8682"/>
    <x v="0"/>
  </r>
  <r>
    <s v="325547"/>
    <s v="Reclamos"/>
    <s v=""/>
    <s v="Felipe Jara A"/>
    <s v="09/08/2022 16:42:17"/>
    <x v="2"/>
    <s v="23/08/2022 10:18:21"/>
    <s v="Preparación y Entrega de Respuesta"/>
    <s v="0"/>
    <s v="13"/>
    <s v="Corridos"/>
    <s v="Maria Monserrat Moreno Calzada"/>
    <s v="Etapa 3 de 3"/>
    <s v="21/08/2022"/>
    <x v="2"/>
    <s v="23/08/2022"/>
    <s v="09/08/2022"/>
    <s v="20.290.676-1"/>
    <s v=""/>
    <s v="Giselle Cabrer Garcia"/>
    <s v="Mujer"/>
    <s v="Región del Maule"/>
    <s v="Molina"/>
    <s v="gsllcbr1@gmail.com"/>
    <s v="973818037"/>
    <s v="20.290.676-1"/>
    <s v=""/>
    <s v="Giselle Cabrer Garcia"/>
    <s v="Otro"/>
    <s v="Buenas. Hace un poco mas de un mes fui al isl curicó donde realicé el trámite para renovación de pensión de orfandad y aún no obtengo respuesta. Les mande un correo a lo que me responden que debo ir presencialmente a realizar el trámite, siendo que ya fui. No se que puedo hacer, me queda mi último semestre, a la hora que salgo de los estudios ya está cerrado además me queda muy lejos ya que soy del campo. Necesito alguna solución, yo necesito en dinero"/>
    <s v="Correo Electrónico"/>
    <s v="gsllcbr1@gmail.com"/>
    <s v=""/>
    <s v="973818037"/>
    <s v="CHILE"/>
    <s v="Entre 18 y 24 años"/>
    <s v="Superior técnica incompleta"/>
    <s v="Prestaciones económicas: Tiempo de otorgamiento de pensiones"/>
    <s v="Ley"/>
    <s v="Directo en el Organismo Administrador"/>
    <s v="No"/>
    <s v="Pensionado"/>
    <s v="Pensionado"/>
    <s v="Región del Maule"/>
    <s v="NO"/>
    <s v="CARTA RECLAMO ID N° 325547"/>
    <s v="Estimada_x000a_Giselle Cabrera García_x000a_Presente_x000a_ _x000a_Junto con saludar, a través del presente se da respuesta a su reclamo N° 325547, ingresado mediante nuestro formulario OIRS, referido a renovación trámite de Orfandad._x000a_Este Instituto ha revisado su requerimiento, siendo posible informar mediante el presente lo siguiente: _x000a_Se ha realizado consulta a Nivel Central de nuestro Instituto, a fin que nos informen sobre el trámite para la renovación de su pensión de Orfandad por el segundo semestre 2022 y nos comunican que a fines de esta semana se cancelará el mes de agosto en forma manual, vale decir pago presencial y para el mes de septiembre del presente, dicho pago será bajo modalidad de Cuenta Rut. 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5547"/>
    <x v="0"/>
  </r>
  <r>
    <s v="325556"/>
    <s v="Reclamos"/>
    <s v=""/>
    <s v="PATRICIA ANGELICA ACUñA BARRIGA"/>
    <s v="10/08/2022 01:46:07"/>
    <x v="2"/>
    <s v="18/08/2022 15:57:19"/>
    <s v="Preparación y Entrega de Respuesta"/>
    <s v="0"/>
    <s v="8"/>
    <s v="Corridos"/>
    <s v="Patricia Angelica Acuña Barriga"/>
    <s v="Etapa 3 de 3"/>
    <s v="22/08/2022"/>
    <x v="2"/>
    <s v="18/08/2022"/>
    <s v="10/08/2022"/>
    <s v="14.207.499-0"/>
    <s v=""/>
    <s v="LADY MARIANA ARANEDA HERMOSILLA"/>
    <s v="Mujer"/>
    <s v="Región del Biobío"/>
    <s v="Concepción"/>
    <s v="l.araneda.h@gmail.com"/>
    <s v="999836577"/>
    <s v="14.207.499-0"/>
    <s v=""/>
    <s v="LADY MARIANA ARANEDA HERMOSILLA"/>
    <s v="Canal web"/>
    <s v="RECLAMO POR SUSPENSION DE ATENCION Y TERAPIAS QUINESICAS SIN HABER RECIBIDO RESULTADO DE RESONANCIA MAGNETICA Y DIAGNOSTICO POR MEDICO TRATANTE. ME ESTUVE TRATANDO EN EL HOSPITAL CLINICO DEL SUR DERIVADA DESDE MI TRABAJO. ME REVISO UN MEDICO DE URGENCIA EL 20 DE JULIO ME HICIERON UNA RESONANCIA MAGNETICA Y ASISTI A 4 SESIONES DE TERAPIA. CUANDO FUI AL MEDICO EL 29 DE JULIO PARA QUE ME DIERA EL RESULTADO DE LA RESONANCIA Y EL DIAGNOSTICO DE MI ENFERMEDAD ME COMUNICARON QUE ME SUSPENDIERON LA ATENCION PORQUE MI ENFERMEDAD FUE CLASIFICADA DE ORIGEN COMUN. ESE MISMO DIA ACUDI AL ISL DE CONCEPCION Y ME DIJERON QUE EL DIA 22 DE JULIO ME ENVIARON CARTA A MI DOMICILIO CON LA INFORMACION, LO CUAL NO FUE ASI, SINO QUE EL DIA 29 DE JULIO AL LLEGAR A MI CASA LUEGO DE REALIZAR ESTOS TRAMITES LLEGO UNA CARTA FECHADA EL 29 DE JULIO MISMO INFORMANDO QUE CLASIFICARON MI CASO COMO DE ENFERMEDAD COMUN, SIN TENER UN RESULTADO DE LA RESONANCIA NI DIAGNOSTICO DEL MEDICO TRATANTE . EL DIA 08-08-2022 VOLVI AL ISL DE CONCEPCION LLEVANDO LA CARTA ESCRITA Y A LA SRTA QUE ME ATENDIO LE DIJERON QUE ME HABIAN SUSPENDIDO LAS ATENCIONES EL DIA 26 DE JULIO. ESTO YA ES UNA CONTRADICCION CON LO QUE INFORMARON EL DIA 29 DE JULIO. NECESITO PRIMERO QUE ME ENTREGEN EL RESULTADO DE LA RESONANCIA MAGNETICA, QUE SE TERMINEN LAS TERAPIAS ERAN 10 PERO HICE 4 Y QUE ME VUELVA A EVALUAR EL MEDICO YA QUE MI ENFERMEDAD ES PRODUCTO DIRECTO Y CONSECUENCIA DE MIS LABORES EN LA CLINICA DONDE SOY ENFERMERA DE CURACION AVANZADA DE HERIDAS Y REALIZO ATENCIONES A ADULTOS MAYORES, EN SU MAYORIA DEPENDIENTES, POR LO QUE REQUIEREN ASISTENCIA TOTAL. ADEMAS, ME SUSPENDIERON LAS ATENCIONES SIN AVISO PREVIO NO RESPETANDO SUS PROPIOS PROTOCOLOS Y ESCLARECER ESTOS ERRORES ADMINISTRATIVOS DE NULA COMUNICACION CON EL PACIENTE. ME PARECE MUY IRRESPONSABLE ESTA ACTITUD TOMADA POR EL ISL PARA CON MI PERSONA, NO SE RESPETA LA DIGNIDAD DE LAS PERSONAS YA????"/>
    <s v="Correo Electrónico"/>
    <s v="l.araneda.h@gmail.com"/>
    <s v=""/>
    <s v="999836577"/>
    <s v="CHILE"/>
    <s v="Entre 35 y 44"/>
    <s v="Universitaria completa"/>
    <s v="Calificación de accidentes y enfermedades profesionales"/>
    <s v="Ley"/>
    <s v="Directo en el Organismo Administrador"/>
    <s v="No"/>
    <s v="Trabajador dependiente protegido"/>
    <s v="Trabajador dependiente protegido"/>
    <s v="Región del Biobío"/>
    <s v="NO"/>
    <s v="Con fecha de hoy 18/08 se sube carta respuesta a CRM y se cierra el caso. Se adjunta correo de gestión."/>
    <s v=""/>
    <s v="Finalizado con respuesta favorable"/>
    <s v="325556"/>
    <x v="0"/>
  </r>
  <r>
    <s v="288693"/>
    <s v="Reclamos"/>
    <s v=""/>
    <s v="Enrique Carrasco B"/>
    <s v="01/02/2022 13:29:20"/>
    <x v="0"/>
    <s v="03/02/2022 11:43:45"/>
    <s v="Preparación y Entrega de Respuesta"/>
    <s v="0"/>
    <s v="1"/>
    <s v="Corridos"/>
    <s v="Jose Luis Rojas Peralta"/>
    <s v="Etapa 3 de 3"/>
    <s v="13/02/2022"/>
    <x v="0"/>
    <s v="03/02/2022"/>
    <s v="01/02/2022"/>
    <s v="15.381.050-8"/>
    <s v=""/>
    <s v="LILLEAN PATRICIA BOCAZ VERGARA"/>
    <s v="Mujer"/>
    <s v="Región Metropolitana de Santiago"/>
    <s v="Santiago"/>
    <s v="l.bocaz.vergara@gmail.com"/>
    <s v="56985350672"/>
    <s v="15.381.050-8"/>
    <s v=""/>
    <s v="LILLEAN PATRICIA BOCAZ VERGARA"/>
    <s v="Canal web"/>
    <s v="INFORMA DOMICILIO INCORRECTO. El día hoy 1 de febrero de 2022 se entregó en mi domicilio de calle Bandera 566 oficina 94, Santiago resolución DOP 7471-69285 de 13-10-20 y fonasa 7317-69285 de 05-05-20 (OF. OD. 21.361) correspondientes a TRANSPORTES RICARDO DIAZ VISCAYA EIRL, que son razones sociales que desconozco, pues el inmueble lo adquirí el 25 de mayo de 2021 y lo ocupo de forma exclusiva y excluyente, por lo que solicito se detengan notificaciones de dicha persona en mi domicilio. Gracias."/>
    <s v="Correo Electrónico"/>
    <s v="l.bocaz.vergara@gmail.com"/>
    <s v=""/>
    <s v="56985350672"/>
    <s v="CHILE"/>
    <s v="Entre 35 y 44"/>
    <s v="Universitaria completa"/>
    <s v="Otros"/>
    <s v="Extra Ley"/>
    <s v="Directo en el Organismo Administrador"/>
    <s v="No"/>
    <s v="otro"/>
    <s v="otro"/>
    <s v="Región Metropolitana de Santiago"/>
    <s v="NO"/>
    <s v="Respuesta enviada por CRM al correo l.bocaz.vergara@gmail.com"/>
    <s v=""/>
    <s v="Finalizado con respuesta favorable"/>
    <s v="288693"/>
    <x v="2"/>
  </r>
  <r>
    <s v="329652"/>
    <s v="Reclamos"/>
    <s v=""/>
    <s v="Sandra de las Mercedes Moreno FernÃ¡ndez"/>
    <s v="18/10/2022 15:27:33"/>
    <x v="4"/>
    <s v="18/10/2022 15:27:33"/>
    <s v="Recepción y Asignación"/>
    <s v="16"/>
    <s v="16"/>
    <s v="Corridos"/>
    <s v="Cristian Chavez Liempi"/>
    <s v="Etapa 0 de 3"/>
    <s v="30/10/2022"/>
    <x v="4"/>
    <s v=""/>
    <s v="18/10/2022"/>
    <s v="16.318.677-2"/>
    <s v=""/>
    <s v="Pamela Quiriban"/>
    <s v="Mujer"/>
    <s v="Región de La Araucanía"/>
    <s v="Temuco"/>
    <s v="pamelaandrea.quiriban@gmail.com"/>
    <s v="933537249"/>
    <s v="16.318.677-2"/>
    <s v=""/>
    <s v="Pamela Quiriban"/>
    <s v="Canal web"/>
    <s v="Quisiera presentar un reclamo por el deficiente actuar en la otorgación de prestaciones del seguro por parte de ISL._x000a_Para contextualizar; ingresé una denuncia por EP durante los primeros días del mes de agosto del presente año, y nunca me contactaron para realizar la correspondiente evaluación, después a mediados del mes de septiembre me llega la RECA donde se resuelve mi caso como Enf. Común._x000a_Ante el reclamo de mi empleador, me contacta de forma telefónica la Sra. Carolina Conejero y me indica, que si lo deseo, puedo solicitar la reactivación de mi caso, cosa que hago el día 22 de septiembre. Me contactan desde Achs los primero días de octubre y se realizan exámenes indicando que se trata de una tendinitis hombro bilateral,  patología por la que solo he recibido  tratamiento farmacológico para tratar el dolor. En control del 17.10.2022 el Doctor condiciona la continuidad de los tratamientos médicos (kinésico por ej.) a la evaluación de puesto de trabajo, dejándome control dentro de 3 semanas más, cosa que me parece fuera de lugar, ya que debería priorizarse la recuperación del paciente._x000a_La evaluación de puesto resultó muy desagradable ya que por descoordinación con mi empleador la evaluadora se negó a entrar a mi domicilio; ella solicitaba que un representante de mi empleador estuviera presente en mi domicilio. Después de casi media hora ella vuelve  y me indica que realizará una excepción al entrar a mi domicilio a realizar la evaluación sin la presencia de mi empleador._x000a_Toda la situación; la tardanza del proceso de evaluación (más de 2 meses), el tratamiento médico insuficiente para diagnóstico (según mi criterio) y la mala experiencia al momento de la EPT, me dejan mal anímicamente con una sensación de estar solicitando algo que no corresponde, siendo cuestionada constantemente, y sumándole a lo anterior que continúo con dolor para continuar con mis funciones._x000a_Con este reclamo espero que se pueda dar pronta resolución a mi caso y también revisar el actuar poco diligente de los involucrados y en especial el área encargada de coordinar la evaluación."/>
    <s v="Correo Electrónico"/>
    <s v="pamelaandrea.quiriban@gmail.com"/>
    <s v=""/>
    <s v="933537249"/>
    <s v="CHILE"/>
    <s v="Entre 25 y 34"/>
    <s v="Universitaria completa"/>
    <m/>
    <m/>
    <m/>
    <m/>
    <m/>
    <m/>
    <m/>
    <m/>
    <m/>
    <m/>
    <m/>
    <s v="329652"/>
    <x v="1"/>
  </r>
  <r>
    <s v="290742"/>
    <s v="Reclamos"/>
    <s v=""/>
    <s v="Enrique Carrasco B"/>
    <s v="20/04/2022 16:33:23"/>
    <x v="3"/>
    <s v="25/04/2022 12:36:31"/>
    <s v="Preparación y Entrega de Respuesta"/>
    <s v="0"/>
    <s v="4"/>
    <s v="Corridos"/>
    <s v="Jose Luis Rojas Peralta"/>
    <s v="Etapa 3 de 3"/>
    <s v="02/05/2022"/>
    <x v="3"/>
    <s v="25/04/2022"/>
    <s v="20/04/2022"/>
    <s v="5.305.748-9"/>
    <s v=""/>
    <s v="Jaime Rodríguez Becerra"/>
    <s v="Hombre"/>
    <s v="Región Metropolitana de Santiago"/>
    <s v="Ñuñoa"/>
    <s v="jaimeh.rodriguez@gmail.com"/>
    <s v="993440387"/>
    <s v="5.305.748-9"/>
    <s v=""/>
    <s v="Jaime Rodríguez Becerra"/>
    <s v="Canal web"/>
    <s v="Tenía hora en kinesiología a las 16:00 de hoy 20-04-22 y no llegó el traslado. Traté de llamar a los teléfonos que aparecen en el sitio, pero no contestan."/>
    <s v="Via Teléfonica"/>
    <s v="jaimeh.rodriguez@gmail.com"/>
    <s v=""/>
    <s v="993440387"/>
    <s v="CHILE"/>
    <s v="Más de 65"/>
    <s v="Postgrado"/>
    <s v="Prestaciones médicas: Traslados"/>
    <s v="Extra Ley"/>
    <s v="Directo en el Organismo Administrador"/>
    <s v="No"/>
    <s v="Trabajador no protegido"/>
    <s v="Trabajador no protegido"/>
    <s v="Región Metropolitana de Santiago"/>
    <s v="NO"/>
    <s v="Respuesta enviada por CRM al correo jaimeh.rodriguez@gmail.com"/>
    <s v=""/>
    <s v="Finalizado con respuesta desfavorable"/>
    <s v="290742"/>
    <x v="2"/>
  </r>
  <r>
    <s v="290743"/>
    <s v="Reclamos"/>
    <s v=""/>
    <s v="Mario Garay Vega"/>
    <s v="20/04/2022 16:39:50"/>
    <x v="3"/>
    <s v="28/04/2022 15:25:27"/>
    <s v="Preparación y Entrega de Respuesta"/>
    <s v="0"/>
    <s v="7"/>
    <s v="Corridos"/>
    <s v="Jimena Alejandra Zarate Carrasco"/>
    <s v="Etapa 3 de 3"/>
    <s v="02/05/2022"/>
    <x v="3"/>
    <s v="28/04/2022"/>
    <s v="20/04/2022"/>
    <s v="10.298.900-7"/>
    <s v=""/>
    <s v="CLAUDIO DURAN VARGAS"/>
    <s v="Hombre"/>
    <s v="Región de Aysén del Gral. Carlos Ibáñez del Campo"/>
    <s v="Coyhaique"/>
    <s v="duranvargas@gmail.com"/>
    <s v="998721191"/>
    <s v="10.298.900-7"/>
    <s v=""/>
    <s v="CLAUDIO DURAN VARGAS"/>
    <s v="Otro"/>
    <s v="POR RESOLUCION N° 1392563 DEL 26 DE OCTUBRE  DE2021 FU I DIAGNOSTICO CON ENFERMEDAD PROFESIONAL, Y DEBIDO A QUE HAN PASADO SEIS MESES Y MI EMPLEADOR NO HA TOMADO NINGUNA MEDIDA RESPECTO A MEJORAR MI SITUACION LABORAL, AUN MAS, ESTA HA IDO EMPEORANDO, SOLICITO QUE SE INFORME DE LAS MEDIDAS ADOPTADAS POR ISL, PARA REVERTIR MI SITUACION, VELANDO POR LA INTEGRIDAD DE MI SALUD COMO TRABAJADOR, EN FUNCION DE SUS OBLIGACIONES CON MI EMPLEADOR. CASO: 6666036. SALUDA ATTE. CLAUDIO DURAN VARGAS"/>
    <s v="Correo Electrónico"/>
    <s v="duranvargas@gmail.com"/>
    <s v=""/>
    <s v="998721191"/>
    <s v="CHILE"/>
    <s v="Entre 45 y 54"/>
    <s v="Universitaria completa"/>
    <s v="Prestaciones preventivas"/>
    <s v="Ley"/>
    <s v="Directo en el Organismo Administrador"/>
    <s v="No"/>
    <s v="Trabajador dependiente protegido"/>
    <s v="Trabajador dependiente protegido"/>
    <s v="Región de Aysén del Gral. Carlos Ibáñez del Campo"/>
    <s v="NO"/>
    <s v="Se envía respuesta por correo electrónico"/>
    <s v="ID DE RECLAMO:290743_x000a_FECHA RESPUESTA: 28-04-2022_x000a_Estimado_x000a_CLAUDIO DURAN VARGAS_x000a_Presente_x000a_ _x000a_Junto con saludar, a través del presente se da respuesta a su reclamo N° 290743 ingresado mediante nuestro formulario OIRS, referido a las medidas de adecuación que debió implementar el Empleador, a causa de denuncia de enfermedad profesional._x000a_Este Instituto ha revisado su requerimiento, siendo posible informar mediante el presente lo siguiente: _x000a_1.- Fueron enviadas las medidas de adecuación que debió implementar el Empleador, la fecha de envío es 29 de Octubre de 2021, además se le remitió una copia al afectado a una dirección fuera del área Urbana. (adjunto comprobante de envío, filas 115 y 116)._x000a_2.- Se realizó la verificación de cumplimiento de dichas medidas con fecha 04 de febrero de 2022, comprobándose en dicha intervención que fue adoptada una medida asociada a &quot;respetar los horarios de trabajo&quot;, por tanto, el Instituto de Seguridad Laboral determinó como insuficiente el cumplimiento._x000a_3.- Se Notifica a la Autoridad Sanitaria como ente fiscalizador y Empleador, en éste caso, del No cumplimiento de medidas a través del Ordinario número 25/2022, del 4 de febrero de 2022, recepcionado el 7 de febrero en Oficina de Partes de la Institución Empleadora._x000a_Visto lo anterior, indicamos a usted que, si se requieren los documentos señalados, se puede dirigir presencialmente a la sucursal de ISL ubicada en calle Bilbao n°1203, o bien, solicitarlos por ley de Transparencia, lo anterior, debido a que estos documentos contienen resoluciones e información de tipo sensible._x000a_Es importante aclarar que, en caso de que el trabajador o trabajadora tenga algún problema con las prescripciones o su implementación las debe ver directamente con su empleador, quien tiene la obligación de cumplimiento.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_x000a__x000a__x000a_Sin otro particular, le saluda atentamente;_x000a__x000a__x000a_                                                    MERY FONTECHA DIAZ_x000a_DIRECCIÓN REGIONAL DE AYSEN (S)_x000a_INSTITUTO DE SEGURIDAD LABORAL_x000a__x000a_JZC_x000a__x000a_"/>
    <s v="Finalizado con respuesta favorable"/>
    <s v="290743"/>
    <x v="0"/>
  </r>
  <r>
    <s v="327601"/>
    <s v="Reclamos"/>
    <s v=""/>
    <s v="Felipe Jara A"/>
    <s v="13/09/2022 11:12:51"/>
    <x v="5"/>
    <s v="23/09/2022 15:36:07"/>
    <s v="Preparación y Entrega de Respuesta"/>
    <s v="0"/>
    <s v="10"/>
    <s v="Corridos"/>
    <s v="Maria Monserrat Moreno Calzada"/>
    <s v="Etapa 3 de 3"/>
    <s v="25/09/2022"/>
    <x v="7"/>
    <s v="23/09/2022"/>
    <s v="13/09/2022"/>
    <s v="9.098.037-8"/>
    <s v=""/>
    <s v="Rubén Becerra Ríos"/>
    <s v="Hombre"/>
    <s v="Región del Maule"/>
    <s v="Teno"/>
    <s v="rbecerra1975@hotmail.com"/>
    <s v="971387406"/>
    <s v="25.621.614-0"/>
    <s v=""/>
    <s v="Berta Angulo Quiñones"/>
    <s v="Canal web"/>
    <s v="Buen día, escribo a nombre de mi esposa, Berta Angulo. La operaron por sexta vez el 18.07.2022, le indicaron sesiones de kine, ultrasonido, entre otros, los cuales a la fecha no ha realizado nada, el Dr. Navarro sólo le dijo que para estas sesiones sería trasladada a Curicó (más cerca de nuestro domicilio) cosa que no ha ocurrido. No la han contactado ni tampoco tenemos noticias de Redsalud Rancagua, lugar donde se atiende. La persona de contacto ahí, de nombre Eugenia, no contesta las llamadas por lo que no sabemos que pasa, su próximo control es el 20.09.22 pero de las sesiones de kine nada. Por otro lado nos preocupa en demasía que la última persona en evaluarla le dijo que ya estaba apunto de que le den el alta, que de las piernas ya como quedó así quedaron... siendo que tiene una pierna muy inflamada y bastante dolor. Espero que este próximo control sea revisada con más rigurosidad ya que aun mantiene fuertes dolores en la cadera, lugar de la última operación, por favor algo más de empatía del personal Redsalud Rancagua, hace más de un mes que mi señora esta en casa con dolores, esperando que la contacten para sus sesiones de kine y al llamar no hay respuesta. Redsalud cuenta con servicio telefónico sólo para agendar horas  a través de una grabadora. Si mi señora llegara a quedar con secuelas que hacemos? dónde nos dirigimos? a quién se le puede preguntar? Con esto me refiero no al ámbito legal sino que a determinar el grado de invalidez. No hay opción de tener una segunda opinión médica? Se puede gestionar un traslado al hospital del trabajador? Nos da la sensación (y espero estar equivocado) que Redsalud Rancagua sólo quiere dar de alta pronto a mi señora. Favor espero sus comentarios."/>
    <s v="Correo Electrónico"/>
    <s v="rbecerra1975@hotmail.com"/>
    <s v=""/>
    <s v="971387406"/>
    <s v="CHILE"/>
    <s v="Entre 45 y 54"/>
    <s v="Superior técnica completa"/>
    <s v="Prestaciones médicas: Atención de urgencia"/>
    <s v="Ley"/>
    <s v="Directo en el Organismo Administrador"/>
    <s v="No"/>
    <s v="Trabajador dependiente protegido"/>
    <s v="Trabajador dependiente protegido"/>
    <s v="Región del Maule"/>
    <s v="NO"/>
    <s v="CARTA RESPUESTA A RECLAMO ID 327601"/>
    <s v="Estimado_x000a_Rubén Becerra Ríos_x000a_Presente_x000a__x000a__x000a_Junto con saludar, a través del presente se da respuesta a su reclamo N°327601 ingresado mediante nuestro formulario OIRS, referido a problemas con tratamientos de Kisisiterapia de su esposa._x000a_Este Instituto ha revisado su requerimiento, siendo posible informar mediante el presente lo siguiente:  _x000a_Se ha realizado consulta a la Sra. Eugenia Orellana Toro, ejecutiva de la Clínica Red Salud de la ciudad de Rancagua, quien refiere haber contestado todas las llamadas realizadas por la Sra. Berta Angulo y con buena recepción de parte de la paciente._x000a_Con respecto a las sesiones de Kinesiterapia que usted hace mención, le comento que de acuerdo a Informe enviado por doctor tratante de la Clínica Red Salud,  se ha analizado su caso en unidad de Salud Laboral de nuestro Instituto y se ha solicitado hora para las sesiones de Kinesiterapia a un Prestador Médico de la ciudad de Curicó, quienes se contactarán con su señora para agendar las horas y comenzar con el tratamiento kinésico._x000a_Sobre su consulta  que dice relación con posibles secuelas que puede presentar su señora, se informa que es el médico tratante quien notifica a la paciente, una vez finalizado el tratamiento, que se iniciará una Propuesta de Pérdida de Ganancia(PCG), donde COMPIN evaluará el porcentaje de pérdida de ganancia, que funciona de la siguiente forma:  si el porcentaje es de 15% hasta 40% correspondería a una  indemnización;  de 40% a 70% es una Pensión mensual del 35%  sueldo base; igual o superior a 70% es una Pensión mensual del 70% sueldo base y si es el 100% corresponde a un 100% del sueldo base.  Porcentaje menor a 15% no tiene beneficios._x000a_Nuestro Instituto como organismo administrador de la Ley 16.744, concuerda con las acciones realizadas por nuestro Prestador Médico en convenio y velamos porque todo lo relacionado con los tratamientos de nuestros pacientes se cumplan.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7601"/>
    <x v="0"/>
  </r>
  <r>
    <s v="325554"/>
    <s v="Reclamos"/>
    <s v=""/>
    <s v="Minerva Castañeda M"/>
    <s v="09/08/2022 21:50:53"/>
    <x v="2"/>
    <s v="07/09/2022 16:57:50"/>
    <s v="Preparación y Entrega de Respuesta"/>
    <s v="0"/>
    <s v="28"/>
    <s v="Corridos"/>
    <s v="Cristian Chavez Liempi"/>
    <s v="Etapa 3 de 3"/>
    <s v="21/08/2022"/>
    <x v="7"/>
    <s v="07/09/2022"/>
    <s v="09/08/2022"/>
    <s v="9.411.746-1"/>
    <s v=""/>
    <s v="lucia tatiana zuñiga balboa"/>
    <s v="Mujer"/>
    <s v="Región de La Araucanía"/>
    <s v="Temuco"/>
    <s v="tattyzub@gmail.com"/>
    <s v="999698126"/>
    <s v="9.411.746-1"/>
    <s v=""/>
    <s v="lucia tatiana zuñiga balboa"/>
    <s v="Canal web"/>
    <s v="Frente a respuesta enviada por OIRS ISL a reclamo N° 324286 realizado por mi persona debo mencionar que NO SE AJUSTA a solicitud realizada, NO SE REFIERE A HORA DERMATOLOGICA ADEMAS CLARAMENTE ES RESPUESTA TIPO, A MI PARECER. _x000a_Solicito respuesta a mi solicitud realizada por favor.Gracias de antemano."/>
    <s v="Correo Electrónico"/>
    <s v="tattyzub@gmail.com"/>
    <s v=""/>
    <s v="999698126"/>
    <s v="CHILE"/>
    <s v="Entre 55 y 64"/>
    <s v="Universitaria completa"/>
    <s v="Calificación de accidentes y enfermedades profesionales"/>
    <s v="Ley"/>
    <s v="Directo en el Organismo Administrador"/>
    <s v="Si"/>
    <s v="Trabajador dependiente protegido"/>
    <s v="Trabajador dependiente protegido"/>
    <s v="Región de La Araucanía"/>
    <s v="SI"/>
    <s v="Con fecha 07-09-2022, se da respuesta a usuaria via correo electronico. "/>
    <s v="Estimada_x000a_Lucia Zuñiga Balboa_x000a_Presente_x000a_Junto con saludar, a través del presente se da respuesta a su reclamo N° 325554 ingresado mediante nuestro_x000a_formulario OIRS, referido a no conformidad de respuesta a Reclamo N° 324286._x000a_Este Instituto ha revisado su requerimiento, siendo posible informar mediante el presente lo siguiente:_x000a_Se procedió a la revisión de antecedentes correspondiente a reclamo 324286, analizando lo reclamado y la_x000a_respuesta originada por este Instituto, podemos informar que, existió un error al momento de especificar la_x000a_patología en evaluación, donde se señala dermatológica, debió señalar psicológica, por lo cual, lamentamos el error_x000a_involuntario._x000a_Por otra parte, respecto al cuerpo de la respuesta de dicho requerimiento OIRS, se ajusta completamente a lo_x000a_reclamado en dicha oportunidad, indicando el proceso y forma que la Ley N° 20285, establece en su normativa_x000a_legal vigente, mediante la Instrucción General N° 10 del Consejo para la Transparencia, respecto del acceso a la_x000a_información de carácter confidencial que resguarda este Instituto._x000a_Visto lo anterior, indicamos a usted que, se da cumpliendo plenamente lo establecido para el derecho de acceso a_x000a_la información, respecto de la normativa legal vigente.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
    <s v="Finalizado con respuesta desfavorable"/>
    <s v="325554"/>
    <x v="0"/>
  </r>
  <r>
    <s v="325555"/>
    <s v="Reclamos"/>
    <s v=""/>
    <s v="Enrique Carrasco B"/>
    <s v="09/08/2022 22:42:16"/>
    <x v="2"/>
    <s v="12/08/2022 12:32:46"/>
    <s v="Preparación y Entrega de Respuesta"/>
    <s v="0"/>
    <s v="2"/>
    <s v="Corridos"/>
    <s v="Jose Luis Rojas Peralta"/>
    <s v="Etapa 3 de 3"/>
    <s v="21/08/2022"/>
    <x v="2"/>
    <s v="12/08/2022"/>
    <s v="09/08/2022"/>
    <s v="18.865.381-2"/>
    <s v=""/>
    <s v="MARIA FERNANDA TURRA AVILA"/>
    <s v="Mujer"/>
    <s v="Región Metropolitana de Santiago"/>
    <s v="Quilicura"/>
    <s v="m.fernanda.11@hotmail.com"/>
    <s v="952041097"/>
    <s v="18.865.381-2"/>
    <s v=""/>
    <s v="MARIA FERNANDA TURRA AVILA"/>
    <s v="Canal web"/>
    <s v="solicite informacion sobre denuncia que realice en la inpeccion del trabajo ya que la ultima informacion que la inpeccion del trabajo me brindo esque estaban en la espera de los documentos del SII._x000a_Les dejo los siguientes datos para obtener mayor informacion sobre la denuncia que realice._x000a_N Denuncia 1307/2021/2356_x000a_DENUNCIA REALIZADA DE MANERA PRESENCIAL EN OFICINA DE MONEDA ( JURISDICCION DE HUECHURABA)_x000a_RUT EMPLEADOR 50.143.381-2_x000a_RUT TRABAJADOR 18.865.381-2_x000a_CORREO:_x000a_m.fernanda.11@hotmail.com"/>
    <s v="Correo Electrónico"/>
    <s v="m.fernanda.11@hotmail.com"/>
    <s v=""/>
    <s v="952041097"/>
    <s v="CHILE"/>
    <s v="Entre 25 y 34"/>
    <s v="Media completa"/>
    <s v="Otros"/>
    <s v="Extra Ley"/>
    <s v="Directo en el Organismo Administrador"/>
    <s v="No"/>
    <s v="Trabajador no protegido"/>
    <s v="Trabajador no protegido"/>
    <s v="Región Metropolitana de Santiago"/>
    <s v="NO"/>
    <s v="respuesta enviada por CRM al correo m.fernanda.11@hotmail.com"/>
    <s v=""/>
    <s v="Finalizado con respuesta favorable"/>
    <s v="325555"/>
    <x v="2"/>
  </r>
  <r>
    <s v="268221"/>
    <s v="Reclamos"/>
    <s v=""/>
    <s v="Marisol Villalobos Cortes"/>
    <s v="13/01/2022 10:51:53"/>
    <x v="9"/>
    <s v="19/01/2022 11:53:58"/>
    <s v="Preparación y Entrega de Respuesta"/>
    <s v="0"/>
    <s v="6"/>
    <s v="Corridos"/>
    <s v="Marisol Del Carmen Villalobos Manquez"/>
    <s v="Etapa 3 de 3"/>
    <s v="25/01/2022"/>
    <x v="10"/>
    <s v="19/01/2022"/>
    <s v="13/01/2022"/>
    <s v="16.307.575-k"/>
    <s v=""/>
    <s v="Mauricio Larrondo"/>
    <s v="Hombre"/>
    <s v="Región de Coquimbo"/>
    <s v="La Serena"/>
    <s v="notiene@notiene.com"/>
    <s v="56954496572"/>
    <s v="16.307.575-k"/>
    <s v=""/>
    <s v="Mauricio Larrondo"/>
    <s v="Canal telefónico"/>
    <s v="fui a sucursal la serena el día 6 de enero a consultar por pago de licencia medica del 08/12/2021 y la señorita que me atendió me dijo que el pago estaría hoy jueves 13 y revise mi cuenta de banco y también llame para consultar y el pago no esta, por esto estoy reclamando por la informacion que me entregaron que no cumplen compromiso de lo que indican"/>
    <s v="Via Teléfonica"/>
    <s v="notiene@notiene.com"/>
    <s v=""/>
    <s v="56954496572"/>
    <s v="CHILE"/>
    <s v="Entre 35 y 44"/>
    <s v="Media in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268221"/>
    <x v="0"/>
  </r>
  <r>
    <s v="290745"/>
    <s v="Reclamos"/>
    <s v=""/>
    <s v="Pablo Rojas Ravest"/>
    <s v="20/04/2022 16:41:48"/>
    <x v="3"/>
    <s v="28/04/2022 13:24:23"/>
    <s v="Preparación y Entrega de Respuesta"/>
    <s v="0"/>
    <s v="7"/>
    <s v="Corridos"/>
    <s v="Enrique Alejandro Varas Campillay"/>
    <s v="Etapa 3 de 3"/>
    <s v="02/05/2022"/>
    <x v="3"/>
    <s v="28/04/2022"/>
    <s v="20/04/2022"/>
    <s v="5.950.312-K"/>
    <s v=""/>
    <s v="Silverio Contreras"/>
    <s v="Hombre"/>
    <s v="Región de Atacama"/>
    <s v="Freirina"/>
    <s v="epca1977@gmail.com"/>
    <s v="968761717"/>
    <s v="5.950.312-k"/>
    <s v=""/>
    <s v="Silverio Contreras"/>
    <s v="Canal web"/>
    <s v="Reclamo por el siguiente motivo :_x000a__x000a_Cero gestión  para la resolución  de la SUSESO _x000a_R-6628- 2022 enviada el 16/03/2022 via e-mail y a la fecha no he obtenido ninguna respuesta y solución._x000a_ No se realizado ningun estudio que solicito la SUSESO, siendo que los exámenes realizados con anterioridad arrojan un diagnóstico de silicosis pulmonar dictaminado tambien por Compin en Resolucion N 11743."/>
    <s v="Correo Electrónico"/>
    <s v="epca1977@gmail.com"/>
    <s v=""/>
    <s v="968761717"/>
    <s v="CHILE"/>
    <s v="Más de 65"/>
    <s v="Básica completa o menos"/>
    <s v="Prestaciones económicas: Tiempo de otorgamiento de indemnizaciones"/>
    <s v="Ley"/>
    <s v="Directo en el Organismo Administrador"/>
    <s v="No"/>
    <s v="Trabajador dependiente protegido"/>
    <s v="Trabajador dependiente protegido"/>
    <s v="Región de Atacama"/>
    <s v="NO"/>
    <s v="CORREO"/>
    <s v="ID DE RECLAMO: 290745_x000a_FECHA RESPUESTA: 28-04-2022_x000a_Estimado_x000a_Silverio Contreras_x000a_Presente_x000a_Junto con saludar, a través del presente se da respuesta a su reclamo N° 290745 ingresado mediante nuestro_x000a_formulario OIRS, problema entrega Gestión con SUSESO._x000a_Este Instituto ha revisado su requerimiento, siendo posible informar mediante el presente lo siguiente:_x000a_Este viernes 29-04-2022 se enviarán todos sus antecedentes a la Compin de Atacama para que esta pueda dar la_x000a_resolución final de acuerdo a lo solicitado por la SUSESO, una vez se tenga esa respuesta nos comunicaremos con_x000a_usted para gestionar el trámite que corresponda, pero a la vez Compin le hará llegar una copia de la Resoluc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PABLO ROJAS RAVEST_x000a_ATACAMA 444, COPIAPÓ_x000a_INSTITUTO DE SEGURIDAD LABORAL"/>
    <s v="Finalizado con respuesta favorable"/>
    <s v="290745"/>
    <x v="0"/>
  </r>
  <r>
    <s v="288699"/>
    <s v="Reclamos"/>
    <s v=""/>
    <s v="Enrique Carrasco B"/>
    <s v="02/02/2022 09:02:43"/>
    <x v="0"/>
    <s v="17/02/2022 11:10:03"/>
    <s v="Preparación y Entrega de Respuesta"/>
    <s v="0"/>
    <s v="15"/>
    <s v="Corridos"/>
    <s v="Veronica Cavieres Risco"/>
    <s v="Etapa 3 de 3"/>
    <s v="14/02/2022"/>
    <x v="0"/>
    <s v="17/02/2022"/>
    <s v="02/02/2022"/>
    <s v="13.165.472-3"/>
    <s v=""/>
    <s v="Ana ximena oyarzo Sánchez"/>
    <s v="Mujer"/>
    <s v="Región de Los Ríos"/>
    <s v="Valdivia"/>
    <s v="anitaoy26@gmail.com"/>
    <s v="933874118"/>
    <s v="13.165.472-3"/>
    <s v=""/>
    <s v="Ana ximena oyarzo Sánchez"/>
    <s v="Canal web"/>
    <s v="Demora de pago de licencia medica por rsta causa perdi veneficio del IMG por favor yo me sustento con mi sueldo el cual no lo tengo"/>
    <s v="Correo Electrónico"/>
    <s v="anitaoy26@gmail.com"/>
    <s v=""/>
    <s v="933874118"/>
    <s v="CHILE"/>
    <s v="Entre 45 y 54"/>
    <s v="Básica completa o menos"/>
    <s v="Prestaciones económicas: Cálculo de subsidios"/>
    <s v="Ley"/>
    <s v="Directo en el Organismo Administrador"/>
    <s v="Si"/>
    <s v="Trabajador dependiente protegido"/>
    <s v="Trabajador dependiente protegido"/>
    <s v="Región de Los Ríos"/>
    <s v="NO"/>
    <s v="Se envía respuesta por CRM"/>
    <s v=""/>
    <s v="Finalizado con respuesta favorable"/>
    <s v="288699"/>
    <x v="0"/>
  </r>
  <r>
    <s v="290756"/>
    <s v="Reclamos"/>
    <s v=""/>
    <s v="Enrique Carrasco B"/>
    <s v="21/04/2022 10:06:23"/>
    <x v="3"/>
    <s v="12/05/2022 15:03:43"/>
    <s v="Preparación y Entrega de Respuesta"/>
    <s v="0"/>
    <s v="21"/>
    <s v="Corridos"/>
    <s v="Jose Luis Rojas Peralta"/>
    <s v="Etapa 3 de 3"/>
    <s v="03/05/2022"/>
    <x v="6"/>
    <s v="12/05/2022"/>
    <s v="21/04/2022"/>
    <s v="19.746.591-3"/>
    <s v=""/>
    <s v="Giovanni nuñez"/>
    <s v="Hombre"/>
    <s v="Región Metropolitana de Santiago"/>
    <s v="Santiago"/>
    <s v="giovanunez97@gmail.com"/>
    <s v="966882045"/>
    <s v="19.746.591-3"/>
    <s v=""/>
    <s v="Giovanni nuñez"/>
    <s v="Canal web"/>
    <s v="Incumplimiento de pago de 3 licencias medicas_x000a_Remitidas desde el 9 de marzo"/>
    <s v="Correo Electrónico"/>
    <s v="giovanunez97@gmail.com"/>
    <s v=""/>
    <s v="966882045"/>
    <s v="CHILE"/>
    <s v="Entre 18 y 24 años"/>
    <s v="Universitaria in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giovanunez97@gmail.com"/>
    <s v=""/>
    <s v="Finalizado con respuesta favorable"/>
    <s v="290756"/>
    <x v="0"/>
  </r>
  <r>
    <s v="325574"/>
    <s v="Reclamos"/>
    <s v=""/>
    <s v="Margarita Meneses"/>
    <s v="10/08/2022 13:47:35"/>
    <x v="2"/>
    <s v="17/08/2022 12:41:33"/>
    <s v="Preparación y Entrega de Respuesta"/>
    <s v="0"/>
    <s v="6"/>
    <s v="Corridos"/>
    <s v="Marcela Katlyn Maureira Santander"/>
    <s v="Etapa 3 de 3"/>
    <s v="22/08/2022"/>
    <x v="2"/>
    <s v="17/08/2022"/>
    <s v="10/08/2022"/>
    <s v="76.892.725-1"/>
    <s v=""/>
    <s v="PEGASUS TRANSPORTES SPA"/>
    <s v="Hombre"/>
    <s v="Región de Antofagasta"/>
    <s v="Calama"/>
    <s v="pegasustransportespa@gmail.com"/>
    <s v="953069755"/>
    <s v="14.433.701-8"/>
    <s v=""/>
    <s v="DANIZA RAMIREZ NAVARRO"/>
    <s v="Canal web"/>
    <s v="S envia correo ya mas de un mes y no obtengo respuesta como empresa, para la realizacion de cursos que la plataforma retiro y se encuentra en modificacion, nos dirijimos a las oficinas ubicadas en calama en calle ramirez 2251, y aun no tenemo respuesta, necesitamos actulizar unos cursos par aunos trabajadores, de manejo defensivo, con suma urgencia ya que va mas de un mes sin respuesta,hoy m ecomunique con mesa central quedadndo atenta a su respuesta."/>
    <s v="Correo Electrónico"/>
    <s v="pegasustransportespa@gmail.com"/>
    <s v=""/>
    <s v="953069755"/>
    <s v="CHILE"/>
    <s v="Entre 45 y 54"/>
    <s v="Media técnica completa"/>
    <s v="Prestaciones preventivas"/>
    <s v="Ley"/>
    <s v="Directo en el Organismo Administrador"/>
    <s v="No"/>
    <s v="Empresa adherente o afiliada"/>
    <s v="Empresa adherente o afiliada"/>
    <s v="Región de Antofagasta"/>
    <s v="NO"/>
    <s v="Se solicitan antecedentes a jefa de prevención."/>
    <s v="Se adjunta Oficio de respuesta"/>
    <s v="Finalizado con respuesta favorable"/>
    <s v="325574"/>
    <x v="0"/>
  </r>
  <r>
    <s v="288711"/>
    <s v="Reclamos"/>
    <s v=""/>
    <s v="Enrique Carrasco B"/>
    <s v="02/02/2022 11:32:46"/>
    <x v="0"/>
    <s v="08/02/2022 16:09:52"/>
    <s v="Preparación y Entrega de Respuesta"/>
    <s v="0"/>
    <s v="6"/>
    <s v="Corridos"/>
    <s v="Rodrigo Perez Flores"/>
    <s v="Etapa 3 de 3"/>
    <s v="14/02/2022"/>
    <x v="0"/>
    <s v="08/02/2022"/>
    <s v="02/02/2022"/>
    <s v="15.330.357-6"/>
    <s v=""/>
    <s v="Manuel antonio fuentes saavedra"/>
    <s v="Hombre"/>
    <s v="Región Metropolitana de Santiago"/>
    <s v="Cerro Navia"/>
    <s v="manuelfuenteseta@gmail.com"/>
    <s v="966485746"/>
    <s v="15.330.357-6"/>
    <s v=""/>
    <s v="Manuel antonio fuentes saavedra"/>
    <s v="Canal web"/>
    <s v="Por k se demoran tanto para el pago de mi licecia si tengo mi problema k es grave"/>
    <s v="Correo Electrónico"/>
    <s v="manuelfuenteseta@gmail.com"/>
    <s v=""/>
    <s v="966485746"/>
    <s v="CHILE"/>
    <s v="Entre 35 y 44"/>
    <s v="Básica completa o menos"/>
    <s v="Prestaciones económicas: Tiempo de otorgamiento de subsidios"/>
    <s v="Ley"/>
    <s v="Directo en el Organismo Administrador"/>
    <s v="No"/>
    <s v="Trabajador dependiente protegido"/>
    <s v="Trabajador dependiente protegido"/>
    <s v="Región Metropolitana de Santiago"/>
    <s v="NO"/>
    <s v="se informa de estar en contraloría desde el 19_x000a_se informa fecha estimada de pago 18-02"/>
    <s v=""/>
    <s v="Finalizado con respuesta favorable"/>
    <s v="288711"/>
    <x v="0"/>
  </r>
  <r>
    <s v="290759"/>
    <s v="Reclamos"/>
    <s v=""/>
    <s v="Enrique Carrasco B"/>
    <s v="21/04/2022 10:51:04"/>
    <x v="3"/>
    <s v="25/04/2022 12:41:55"/>
    <s v="Preparación y Entrega de Respuesta"/>
    <s v="0"/>
    <s v="4"/>
    <s v="Corridos"/>
    <s v="Jose Luis Rojas Peralta"/>
    <s v="Etapa 3 de 3"/>
    <s v="03/05/2022"/>
    <x v="3"/>
    <s v="25/04/2022"/>
    <s v="21/04/2022"/>
    <s v=""/>
    <s v="134348119"/>
    <s v="Macarena Constanza Montecinos garay"/>
    <s v="Mujer"/>
    <s v="Región Metropolitana de Santiago"/>
    <s v="Lo Barnechea"/>
    <s v="mmontecinosg@hotmail.com"/>
    <s v="996807333"/>
    <s v="13.434.811-9"/>
    <s v=""/>
    <s v="Macarena Montecinos"/>
    <s v="Canal web"/>
    <s v="Estimados,_x000a_De acuerdo a mi declaración de Renta 2022 ante el SII, se me cobran todas las cotizaciones previsionales del año 2021, imputándolas a mi devolución de impuestos. Sin embargo, de acuerdo a los antecedentes adjuntos yo pagué, a través del botón previred, todas mis contizaciones mensuales, de manera que exijo se me haga devolución de todo lo pagado durante el año 2021, de lo contrario, yo estaría pagando 2 veces una misma obligación y habría un enriquecimiento sin causa por parte de la ISAPRE Colmena y la AFP cuprum._x000a_Espero pronta respuesta._x000a_Saludos cordiales,_x000a__x000a_Macarena Montecinos Garay._x000a_Abogado._x000a_Rut 13.434.81"/>
    <s v="Correo Electrónico"/>
    <s v="mmontecinosg@hotmail.com"/>
    <s v=""/>
    <s v="996807333"/>
    <s v="CHILE"/>
    <s v="Entre 35 y 44"/>
    <s v="Postgrado"/>
    <s v="Recaudación de cotizaciones"/>
    <s v="Extra Ley"/>
    <s v="Directo en el Organismo Administrador"/>
    <s v="No"/>
    <s v="Trabajador independiente protegido"/>
    <s v="Trabajador independiente protegido"/>
    <s v="Región Metropolitana de Santiago"/>
    <s v="NO"/>
    <s v="Respuesta enviada por sistema CRM al correo mmontecinosg@hotmail.com"/>
    <s v=""/>
    <s v="Finalizado con respuesta desfavorable"/>
    <s v="290759"/>
    <x v="2"/>
  </r>
  <r>
    <s v="290755"/>
    <s v="Reclamos"/>
    <s v=""/>
    <s v="Cesar Alfonso Palma Torres"/>
    <s v="21/04/2022 09:48:37"/>
    <x v="3"/>
    <s v="28/04/2022 11:11:12"/>
    <s v="Preparación y Entrega de Respuesta"/>
    <s v="0"/>
    <s v="7"/>
    <s v="Corridos"/>
    <s v="Cristian Chavez Liempi"/>
    <s v="Etapa 3 de 3"/>
    <s v="03/05/2022"/>
    <x v="3"/>
    <s v="28/04/2022"/>
    <s v="21/04/2022"/>
    <s v="9.269.558-1"/>
    <s v=""/>
    <s v="HORTENSIA DEL CARMEN SAN MARTIN"/>
    <s v="Mujer"/>
    <s v="Región de La Araucanía"/>
    <s v="Temuco"/>
    <s v="hortenciasanmartin@gmail.com"/>
    <s v="997220994"/>
    <s v="9.269.558-1"/>
    <s v=""/>
    <s v="HORTENSIA DEL CARMEN SAN MARTIN"/>
    <s v="Canal correo físico/postal"/>
    <s v="PRESENTO DIEP EL 24-03-2021 Y NUNCA FUE CONTACTADA PARA PRIMERA ATENCIÓN. REFIERE DOLOR."/>
    <s v="Via Teléfonica"/>
    <s v="hortenciasanmartin@gmail.com"/>
    <s v=""/>
    <s v="997220994"/>
    <s v="CHILE"/>
    <s v="Entre 55 y 64"/>
    <s v="Superior técnica completa"/>
    <s v="Calificación de accidentes y enfermedades profesionales"/>
    <s v="Ley"/>
    <s v="Directo en el Organismo Administrador"/>
    <s v="No"/>
    <s v="Trabajador dependiente protegido"/>
    <s v="Trabajador dependiente protegido"/>
    <s v="Región de La Araucanía"/>
    <s v="NO"/>
    <s v="Con fecha 27 de abril de  2022, se envía respuesta por correo electrónico "/>
    <s v="Estimada_x000a__x000a_HORTENSIA DEL CARMEN SAN MARTIN_x000a__x000a_Presente_x000a__x000a_Junto con saludar, a través del presente se da respuesta a su reclamo N° 290755 ingresado mediante nuestro formulario OIRS, referido a evaluación de enfermedad profesional._x000a__x000a_Este Instituto ha revisado su requerimiento, siendo posible informar mediante el presente lo siguiente:_x000a__x000a_En relación a que, Presento DIEP El 24-03-2021 Y Nunca Fue Contactada Para Primera Atención. Refiere Dolor._x000a__x000a_Se procedió a la revisión de plataforma de Sistema a de Prestaciones Médicas, donde visto los antecedes, no se registra denuncia de fecha 24-03-2021._x000a__x000a_ _x000a__x000a_Por lo anterior, podemos indicar que en con fecha 04-03-2022, se registra ingreso de Denuncia de Enfermedad Profesional, siendo gestionada y notificada la hora medica el día 11/03/2022, con Dra. Jindriska Lara, la cual, confirma asistencia y se concreta._x000a__x000a_ _x000a__x000a_Actualmente con cese de atenciones por patología calificada de Origen Común._x000a__x000a_ _x000a__x000a_Por lo tanto, indicamos a usted que, al no registrarse recepción de denuncia, no se pueden realizar las gestiones clínicas establecidas en la normativa legal vigente en materia de enfermedades profesionales._x000a_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
    <s v="Finalizado con respuesta desfavorable"/>
    <s v="290755"/>
    <x v="0"/>
  </r>
  <r>
    <s v="290764"/>
    <s v="Reclamos"/>
    <s v=""/>
    <s v="Cesar Alfonso Palma Torres"/>
    <s v="21/04/2022 11:52:52"/>
    <x v="3"/>
    <s v="03/06/2022 22:26:03"/>
    <s v="Preparación y Entrega de Respuesta"/>
    <s v="0"/>
    <s v="43"/>
    <s v="Corridos"/>
    <s v="Cristian Chavez Liempi"/>
    <s v="Etapa 3 de 3"/>
    <s v="03/05/2022"/>
    <x v="5"/>
    <s v="03/06/2022"/>
    <s v="21/04/2022"/>
    <s v="18.660.911-5"/>
    <s v=""/>
    <s v="Jihan Hussein"/>
    <s v="Mujer"/>
    <s v="Región de La Araucanía"/>
    <s v="Pucón"/>
    <s v="jihanhm93@gmail.com"/>
    <s v="976107435"/>
    <s v="18.660.911-5"/>
    <s v=""/>
    <s v="Jihan Hussein"/>
    <s v="Canal web"/>
    <s v="Quisiera dejar reclamo por el pago de mi licencia,  entiendo la burocracia pero deben entender lo difícil que es estar sin sueldo tanto tiempo, contanto además que un garzon no gana precisamente por su sueldo, sino por las propinas que llevo más de un mes sin recibir. Solicito por favor agilidad en el proceso, ya que para mí se vuelve insostenible solventar mis gastos."/>
    <s v="Via Teléfonica"/>
    <s v="jihanhm93@gmail.com"/>
    <s v=""/>
    <s v="976107435"/>
    <s v="CHILE"/>
    <s v="Entre 25 y 34"/>
    <s v="Superior técnica completa"/>
    <s v="Prestaciones económicas: Cálculo de subsidios"/>
    <s v="Ley"/>
    <s v="Directo en el Organismo Administrador"/>
    <s v="Si"/>
    <s v="Trabajador dependiente protegido"/>
    <s v="Trabajador dependiente protegido"/>
    <s v="Región de La Araucanía"/>
    <s v="NO"/>
    <s v="Con fecha 03-06-2021, se ha dado respuesta vía correo electrónico. "/>
    <s v="Estimada_x000a_Jihan Hussein_x000a_Presente_x000a_Junto con saludar, primeramente, pedir las disculpas en el tiempo de respuesta, a través del presente se da_x000a_respuesta a su reclamo N°290764 ingresado mediante nuestro formulario OIRS, referido a No pago de Licencias_x000a_Médicas._x000a_Este Instituto ha revisado su requerimiento, siendo posible informar mediante el presente lo siguiente:_x000a_Se procedió a la solicitud de información a unidad correspondiente, donde se informa que efectivamente existieron_x000a_retrasos en los plazos de gestión de sus licencias médicas, las cuales, comienzan por gestión de la parte_x000a_empleadora, además, de los procesos de gestión interna que son extensos._x000a_Visto lo anterior, indicamos a usted que sus licencias médicas Folio 68083296-K; 68277408-8; 68459814-7;_x000a_69105897-2; 69585092-1, fueron pagadas en su totalidad con fecha 18-05-2022._x000a_Importante mencionar que, su última licencia médica N° 70844418-9, emitida con fecha 26-05-2022, ya se_x000a_encuentra en etapa de contraloría médica, cumpliendo con los plazos establecidos en el proceso de gestión.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quot;_x000a_Atentamente_x000a_"/>
    <s v="Finalizado con respuesta favorable"/>
    <s v="290764"/>
    <x v="0"/>
  </r>
  <r>
    <s v="268238"/>
    <s v="Reclamos"/>
    <s v=""/>
    <s v="Enrique Carrasco B"/>
    <s v="13/01/2022 17:07:08"/>
    <x v="9"/>
    <s v="19/01/2022 15:54:38"/>
    <s v="Preparación y Entrega de Respuesta"/>
    <s v="0"/>
    <s v="5"/>
    <s v="Corridos"/>
    <s v="Rodrigo Perez Flores"/>
    <s v="Etapa 3 de 3"/>
    <s v="25/01/2022"/>
    <x v="10"/>
    <s v="19/01/2022"/>
    <s v="13/01/2022"/>
    <s v="14.908.905-5"/>
    <s v=""/>
    <s v="Manuel Covarrubias"/>
    <s v="Hombre"/>
    <s v="Región Metropolitana de Santiago"/>
    <s v="La Pintana"/>
    <s v="talo1217@gmail.com"/>
    <s v="952319674"/>
    <s v="14.908.905-5"/>
    <s v=""/>
    <s v="Manuel Covarrubias"/>
    <s v="Canal web"/>
    <s v="Demora excesiva en el pago de licencias medicas"/>
    <s v="Correo Electrónico"/>
    <s v="talo1217@gmail.com"/>
    <s v=""/>
    <s v="952319674"/>
    <s v="CHILE"/>
    <s v="Entre 35 y 44"/>
    <s v="Media técnica completa"/>
    <s v="Prestaciones médicas: Facturación y cobro"/>
    <s v="Ley"/>
    <s v="Directo en el Organismo Administrador"/>
    <s v="No"/>
    <s v="Trabajador dependiente protegido"/>
    <s v="Trabajador dependiente protegido"/>
    <s v="Región Metropolitana de Santiago"/>
    <s v="NO"/>
    <s v="se informa fecha estimada de pago"/>
    <s v=""/>
    <s v="Finalizado con respuesta favorable"/>
    <s v="268238"/>
    <x v="0"/>
  </r>
  <r>
    <s v="268239"/>
    <s v="Reclamos"/>
    <s v=""/>
    <s v="Mauricio Briones Giordano"/>
    <s v="13/01/2022 17:16:00"/>
    <x v="9"/>
    <s v="18/01/2022 16:59:11"/>
    <s v="Preparación y Entrega de Respuesta"/>
    <s v="0"/>
    <s v="4"/>
    <s v="Corridos"/>
    <s v="Jenny Angelica Toledo Astudilllo"/>
    <s v="Etapa 3 de 3"/>
    <s v="25/01/2022"/>
    <x v="10"/>
    <s v="18/01/2022"/>
    <s v="13/01/2022"/>
    <s v="17.798.336-5"/>
    <s v=""/>
    <s v="LEA MOLLO"/>
    <s v="Mujer"/>
    <s v="Región de Tarapacá"/>
    <s v="Iquique"/>
    <s v="olmimollo@gmail.com"/>
    <s v="979954178"/>
    <s v="17.798.336-5"/>
    <s v=""/>
    <s v="LEA MOLLO"/>
    <s v="Canal web"/>
    <s v="Hola buenas tardes quisiera consultar el estado que de encuentra mi LME folio 7954731-K ya aprobada por contraloría, mi LME inicio el 05-11-21 al 14-11-21, quisiera consultar sobre el pago? como se cuando me pagaran la licencia o que día me pagaran? ya ha pasado mas de 50 días y no tengo respuesta del deposito._x000a_Porfavor quedo atenta"/>
    <s v="Correo Electrónico"/>
    <s v="olmimollo@gmail.com"/>
    <s v=""/>
    <s v="979954178"/>
    <s v="CHILE"/>
    <s v="Entre 25 y 34"/>
    <s v="Media completa"/>
    <s v="Prestaciones económicas: Cálculo de subsidios"/>
    <s v="Ley"/>
    <s v="Directo en el Organismo Administrador"/>
    <s v="No"/>
    <s v="Trabajador dependiente protegido"/>
    <s v="Trabajador dependiente protegido"/>
    <s v="Región de Tarapacá"/>
    <s v="NO"/>
    <s v="Se le informa via correo oirs y telefónicamente que el pago de la licencia se realiza al empleador, al ser trabajadora de servicio publico."/>
    <s v="ID DE RECLAMO: 268239 _x000a_FECHA RESPUESTA: 18.01.22 _x000a__x000a_Estimada SRTA. LEA MOLLO MENDIETA_x000a_Presente_x000a__x000a_Junto con saludar, a través del presente se da respuesta a su reclamo N° 268239 ingresado mediante nuestro formulario OIRS, referido al pago de su Licencia Médica folio 7954731-K de fecha 05-11-21 al 14-11-21 por 10 días, respecto a que han pasado más de 50 días y no tengo respuesta del depósito. Este Instituto ha revisado su requerimiento, siendo posible informar a Ud. mediante el presente lo siguiente: La licencia médica consultada folio 7954731-K se encuentra pagada a su entidad empleadora publica correspondiente a la Subsecretaria de Salud Pública, Rut 61601000-K, lo anterior debido a que su remuneración se pagó de forma íntegra por dicha entidad, correspondiendo al Instituto de Seguridad Laboral ISL reembolsar el monto correspondiente a su licencia a dicho servicio. _x000a__x000a_Visto lo anterior, indicamos a ud. que en caso que requiera mayor orientación respecto a lo indicado puede acercarse a nuestra sucursal ISL ubicada en calle Ramírez 428, Iquique, de lunes a viernes de 08:30 a 13:30 hrs._x000a__x000a_ 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 _x000a__x000a_Recordamos además que, ante cualquier reclamo, apelación, denuncia o disconformidad, Ud. puede dirigirse a la Superintendencia de Seguridad Social www.suseso.cl Sin otro particular, le saluda atentamente; _x000a__x000a_MAURICIO BRIONES GIORDANO _x000a_DIRECCIÓN REGIONAL DE TARAPACA_x000a_ INSTITUTO DE SEGURIDAD LABORAL"/>
    <s v="Finalizado con respuesta favorable"/>
    <s v="268239"/>
    <x v="0"/>
  </r>
  <r>
    <s v="290772"/>
    <s v="Reclamos"/>
    <s v=""/>
    <s v="Marisol Villalobos M"/>
    <s v="21/04/2022 13:03:13"/>
    <x v="3"/>
    <s v="25/04/2022 16:31:05"/>
    <s v="Preparación y Entrega de Respuesta"/>
    <s v="0"/>
    <s v="4"/>
    <s v="Corridos"/>
    <s v="Marisol Del Carmen Villalobos Manquez"/>
    <s v="Etapa 3 de 3"/>
    <s v="03/05/2022"/>
    <x v="3"/>
    <s v="25/04/2022"/>
    <s v="21/04/2022"/>
    <s v=""/>
    <s v="122192792"/>
    <s v="ENRIQUE ARDILES TAPIA"/>
    <s v="Hombre"/>
    <s v="Región de Coquimbo"/>
    <s v="Coquimbo"/>
    <s v="ardilestapia1972@gmail.com"/>
    <s v="950134955"/>
    <s v=""/>
    <s v="122192792"/>
    <s v="ENRIQUE ARDILES TAPIA"/>
    <s v="Canal Sucursal"/>
    <s v="4 LICENCIAS MEDICAS PENDIENTES DESDE 12-021 A LA FECHA."/>
    <s v="Correo Electrónico"/>
    <s v="ardilestapia1972@gmail.com"/>
    <s v=""/>
    <s v="950134955"/>
    <s v="CHILE"/>
    <s v="Entre 45 y 54"/>
    <s v="Media completa"/>
    <s v="Prestaciones económicas: Cálculo de subsidios"/>
    <s v="Ley"/>
    <s v="Directo en el Organismo Administrador"/>
    <s v="No"/>
    <s v="Trabajador dependiente protegido"/>
    <s v="Trabajador dependiente protegido"/>
    <s v="Región de Coquimbo"/>
    <s v="NO"/>
    <s v="Se dará respuesta"/>
    <s v=""/>
    <s v="Finalizado con respuesta favorable"/>
    <s v="290772"/>
    <x v="0"/>
  </r>
  <r>
    <s v="288726"/>
    <s v="Reclamos"/>
    <s v=""/>
    <s v="Enrique Carrasco B"/>
    <s v="02/02/2022 19:14:41"/>
    <x v="0"/>
    <s v="07/02/2022 16:36:00"/>
    <s v="Preparación y Entrega de Respuesta"/>
    <s v="0"/>
    <s v="4"/>
    <s v="Corridos"/>
    <s v="Jose Luis Rojas Peralta"/>
    <s v="Etapa 3 de 3"/>
    <s v="14/02/2022"/>
    <x v="0"/>
    <s v="07/02/2022"/>
    <s v="02/02/2022"/>
    <s v="14.901.674-0"/>
    <s v=""/>
    <s v="Manuel Salazar Alvear"/>
    <s v="Hombre"/>
    <s v="Región Metropolitana de Santiago"/>
    <s v="San Ramón"/>
    <s v="salazatalveat@gmail.com"/>
    <s v="950317436"/>
    <s v="14.901.674-0"/>
    <s v=""/>
    <s v="Manuel Salazar Alvear"/>
    <s v="Canal web"/>
    <s v="Reclamo del no pagos de licencia medica a tiempo, por problemas de los Bancos al tener el cambio de año bancario, ese el informe que he recibido a través de las llamadas hechas por mi al ISL, por la cual se me informa que toda licencia será pagada con un retraso aparte de los 30 días legales de 15 a 20 días más, lo cual se da conocimiento 5 días antes del pago."/>
    <s v="Correo Electrónico"/>
    <s v="salazatalveat@gmail.com"/>
    <s v=""/>
    <s v="950317436"/>
    <s v="CHILE"/>
    <s v="Entre 35 y 44"/>
    <s v="Media completa"/>
    <s v="Prestaciones económicas: Tiempo de otorgamiento de subsidios"/>
    <s v="Ley"/>
    <s v="Directo en el Organismo Administrador"/>
    <s v="No"/>
    <s v="Trabajador dependiente protegido"/>
    <s v="Trabajador dependiente protegido"/>
    <s v="Región Metropolitana de Santiago"/>
    <s v="NO"/>
    <s v="Respuesta enviada por CRM a correo salazatalveat@gmail.com"/>
    <s v=""/>
    <s v="Finalizado con respuesta favorable"/>
    <s v="288726"/>
    <x v="0"/>
  </r>
  <r>
    <s v="329680"/>
    <s v="Reclamos"/>
    <s v=""/>
    <s v="Jenny Angelica Toledo Astudillo"/>
    <s v="18/10/2022 19:26:19"/>
    <x v="4"/>
    <s v="28/10/2022 10:52:42"/>
    <s v="Preparación y Entrega de Respuesta"/>
    <s v="0"/>
    <s v="9"/>
    <s v="Corridos"/>
    <s v="Jenny Angelica Toledo Astudilllo"/>
    <s v="Etapa 3 de 3"/>
    <s v="30/10/2022"/>
    <x v="8"/>
    <s v="28/10/2022"/>
    <s v="18/10/2022"/>
    <s v="9.317.224-8"/>
    <s v=""/>
    <s v="Carmen del Rosario Gonzalez Flores"/>
    <s v="Mujer"/>
    <s v="Región de Tarapacá"/>
    <s v="Alto Hospicio"/>
    <s v="carmen_r_gonzalez@hotmail.com"/>
    <s v="981996901"/>
    <s v="9.317.224-8"/>
    <s v=""/>
    <s v="Carmen del Rosario Gonzalez Flores"/>
    <s v="Canal web"/>
    <s v="Enfermedad Profesional, centro atencion Clinica Iquique, hace 60 dias presente receta medica, solicitud electromiografia e interconsulta Psiquiatria y Psicologo._x000a_El medico Broncopulmonar no esta atendiendo y no se me ha asignado ningun Broncopulmonar desde el 12 de agosto 2022"/>
    <s v="Correo Electrónico"/>
    <s v="carmen_r_gonzalez@hotmail.com"/>
    <s v=""/>
    <s v="981996901"/>
    <s v="CHILE"/>
    <s v="Entre 55 y 64"/>
    <s v="Superior técnica completa"/>
    <s v="Prestaciones médicas: Tiempos de espera"/>
    <s v="Ley"/>
    <s v="Directo en el Organismo Administrador"/>
    <s v="No"/>
    <s v="Trabajador dependiente protegido"/>
    <s v="Trabajador dependiente protegido"/>
    <s v="Región de Tarapacá"/>
    <s v="NO"/>
    <s v="Se realizaron previas gestiones con prestador de salud clinica iquique a fin de dar una respuesta concreta a la usuaria respecto a la solicitud de horas medicas y de examen pendiente. "/>
    <s v="Estimada_x000a_Sra. Carmen del Rosario González Flores_x000a_Presente_x000a__x000a_Junto con saludar, a través del presente se da respuesta a su reclamo N° 329680 ingresado mediante nuestro formulario OIRS, referido a que presento una Enfermedad Profesional y que el Centro de Atención Medica Clínica Iquique no ha dado respuesta, que hace 60 días presento una receta médica, una solicitud de electromiografia e interconsulta con especialista Psiquiatra y Psicólogo y que el medico Broncopulmonar no está atendiendo y no se le ha asignado ningún especialista desde el 12 de Agosto de 2022._x000a_Este Instituto ha revisado su requerimiento, siendo posible informar a Ud.  mediante el presente lo siguiente: Según lo que nos informa el prestador medico Clínica Iquique se encuentra confirmada su hora de atención con especialista Psiquiatra para el día miércoles 2 de noviembre de 2022 a las 15:30 hrs. Adicionalmente el equipo está solicitando hora para examen de electromiografía el cual le será informada por el prestador una vez sea confirmada._x000a__x000a_Respecto a su solicitud de hora con especialista Broncopulmonar, el prestador medico informa que se encuentra en la búsqueda acelerada de un especialista, ya que con los 2 profesionales broncopulmonares con los que tiene convenio ambos se encuentran actualmente fuera de la región, motivo por el cual, no se le ha podido otorgar a Ud.  una hora, por lo que, el prestador medico se compromete a informarle a la brevedad una vez disponga de una hora con dicho especialista. 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_x000a_"/>
    <s v="Finalizado con respuesta favorable"/>
    <s v="329680"/>
    <x v="0"/>
  </r>
  <r>
    <s v="290770"/>
    <s v="Reclamos"/>
    <s v=""/>
    <s v="Enrique Carrasco B"/>
    <s v="21/04/2022 12:38:16"/>
    <x v="3"/>
    <s v="18/05/2022 15:00:26"/>
    <s v="Preparación y Entrega de Respuesta"/>
    <s v="0"/>
    <s v="27"/>
    <s v="Corridos"/>
    <s v="Jose Luis Rojas Peralta"/>
    <s v="Etapa 3 de 3"/>
    <s v="03/05/2022"/>
    <x v="6"/>
    <s v="18/05/2022"/>
    <s v="21/04/2022"/>
    <s v="15.473.713-8"/>
    <s v=""/>
    <s v="Daniela muñoz palomera"/>
    <s v="Mujer"/>
    <s v="Región Metropolitana de Santiago"/>
    <s v="La Florida"/>
    <s v="danymunoz82@gmail.com"/>
    <s v="983939315"/>
    <s v="15.473.713-8"/>
    <s v=""/>
    <s v="Daniela muñoz palomera"/>
    <s v="Canal web"/>
    <s v="Aun no tengo pago de mi licencia del 03 de marzo y de abril aun están en proceso de calculo"/>
    <s v="Correo Electrónico"/>
    <s v="danymunoz82@gmail.com"/>
    <s v=""/>
    <s v="983939315"/>
    <s v="CHILE"/>
    <s v="Entre 35 y 44"/>
    <s v="Media técnica completa"/>
    <s v="Prestaciones económicas: Tiempo de otorgamiento de subsidios"/>
    <s v="Ley"/>
    <s v="Directo en el Organismo Administrador"/>
    <s v="Si"/>
    <s v="Trabajador dependiente protegido"/>
    <s v="Trabajador dependiente protegido"/>
    <s v="Región Metropolitana de Santiago"/>
    <s v="NO"/>
    <s v="Respuesta enviada por CRM al correo danymunoz82@gmail.com"/>
    <s v=""/>
    <s v="Finalizado con respuesta favorable"/>
    <s v="290770"/>
    <x v="0"/>
  </r>
  <r>
    <s v="288732"/>
    <s v="Reclamos"/>
    <s v=""/>
    <s v="Enrique Carrasco B"/>
    <s v="03/02/2022 02:57:29"/>
    <x v="0"/>
    <s v="04/02/2022 15:23:46"/>
    <s v="Preparación y Entrega de Respuesta"/>
    <s v="0"/>
    <s v="1"/>
    <s v="Corridos"/>
    <s v="Rodrigo Perez Flores"/>
    <s v="Etapa 3 de 3"/>
    <s v="15/02/2022"/>
    <x v="0"/>
    <s v="04/02/2022"/>
    <s v="03/02/2022"/>
    <s v="19.034.195-k"/>
    <s v=""/>
    <s v="Ambar Toro Molina"/>
    <s v="Mujer"/>
    <s v="Región Metropolitana de Santiago"/>
    <s v="San Miguel"/>
    <s v="toroambar55@gmail.com"/>
    <s v="946355200"/>
    <s v="5.920.083-6"/>
    <s v=""/>
    <s v="Lucia Del Carmen Vilches Torres"/>
    <s v="Canal web"/>
    <s v="Mi abuelita sufrió un atropello de camino a su casa luego de salir de su trabajo el 28/09 del pasado año, la operaron por tri fractura en el asch el 09/12 y la citaron para un mes mas, llegamos y no había cita agendada en el sistema, nadie nos quiso atender por la calificación que el ISL había dado a su caso, apelamos teniendo fotos, declaración y denuncia y volvieron a rechazar este hecho sin darnos alguna razón, no nos explicamos el por que, y creo que por sistema debemos volver a apelar pero yo solicito saber por que se rechazan. Lo otro que nos tiene bastante molestos es que han pasado 2 meses post operacion y no se dignan a atender a mi abuelita, hace una semana de urgencia tuve que llevarla a todas partes donde me la rechazaron hasta que llegamos a la clínica y ahí tenían los implementos para sacar los puntos que ella aun tenia por negligencia de ustedes o ya no sabemos de quien, por que niegan lo hechos que realmente ocurrieron sin darnos razón y me parece triste e insólito que mi abuelita deba estar sacando de sus ahorros para pagar todo esto que no ah sido barato ni fácil, su pie ahora esta con una infección que a requerido de mas costos, a mi abuelita de 74 años la privaron de sus derechos, le negaron atención teniendo la orden en mano de su cita y nadie la atendió y se negaron muchas veces a poder facilitar un control por una clasificación mal evaluada._x000a_Solicitamos se le de una buena atención y por sobre todo se nos indique por que se rechaza su clasificación siendo que las pruebas, declaración y foto son pruebas contundentes de el hecho ocurrido y me parece muy mal todo lo que ella ah tenido que pasar mas con sus licencias retenidas._x000a_espero me puedan dar una respuesta._x000a_gracias."/>
    <s v="Correo Electrónico"/>
    <s v="toroambar55@gmail.com"/>
    <s v=""/>
    <s v="946355200"/>
    <s v="CHILE"/>
    <s v="Entre 25 y 34"/>
    <s v="Universitaria incompleta"/>
    <s v="Prestaciones médicas: Atención hospitalaria"/>
    <s v="Ley"/>
    <s v="Directo en el Organismo Administrador"/>
    <s v="No"/>
    <s v="otro"/>
    <s v="Trabajador dependiente protegido"/>
    <s v="Región Metropolitana de Santiago"/>
    <s v="NO"/>
    <s v="toma micro a peñaflor desde u de chile que se va por autopista"/>
    <s v=""/>
    <s v="Finalizado con respuesta desfavorable"/>
    <s v="288732"/>
    <x v="0"/>
  </r>
  <r>
    <s v="268249"/>
    <s v="Reclamos"/>
    <s v=""/>
    <s v="Laura Gabriela Rojas Cerda"/>
    <s v="14/01/2022 10:15:10"/>
    <x v="9"/>
    <s v="27/01/2022 12:22:32"/>
    <s v="Preparación y Entrega de Respuesta"/>
    <s v="0"/>
    <s v="13"/>
    <s v="Corridos"/>
    <s v="Laura Gabriela Rojas Cerda"/>
    <s v="Etapa 3 de 3"/>
    <s v="26/01/2022"/>
    <x v="10"/>
    <s v="27/01/2022"/>
    <s v="14/01/2022"/>
    <s v="14.101.556-7"/>
    <s v=""/>
    <s v="Jose Luis Suarez Clavero"/>
    <s v="Hombre"/>
    <s v="Región de Valparaíso"/>
    <s v="San Felipe"/>
    <s v="suarezjoseclaver@gmail.com"/>
    <s v="962215331"/>
    <s v="14.101.556-7"/>
    <s v=""/>
    <s v="Jose Luis Suarez Clavero"/>
    <s v="Canal web"/>
    <s v="Buenos días_x000a_Junto con saludar le informo q hace como diez días o más me llamo una persona de su institución para comentarme q tenia una licencia impaga del periodo noviembre y diciembre del año 2020 lo cual el hizo incapie q hoy 14  de enero estaría depositado el monto de la licencia medica lo cual no es así y a la vez llame por teléfono y me dijeron q todavía esa licencia medica no esta autorizada en el pago quiero saber para cuando me pueden dar respuesta concreta ya q han pasado más de dos años con esta licencia de ante mano muchas_x000a_Saluda Atte a usted_x000a_Jose Luis Suarez Clavero"/>
    <s v="Correo Electrónico"/>
    <s v="suarezjoseclaver@gmail.com"/>
    <s v=""/>
    <s v="962215331"/>
    <s v="CHILE"/>
    <s v="Entre 35 y 44"/>
    <s v="Media técnica completa"/>
    <s v="Prestaciones económicas: Cálculo de subsidios"/>
    <s v="Ley"/>
    <s v="Directo en el Organismo Administrador"/>
    <s v="No"/>
    <s v="Trabajador dependiente protegido"/>
    <s v="Trabajador dependiente protegido"/>
    <s v="Región de Valparaíso"/>
    <s v="NO"/>
    <s v="Se revisa SPM."/>
    <s v="ID DE RECLAMO: 268249_x000a_FECHA RESPUESTA: 27-01-2022_x000a__x000a_Estimado_x000a_Don José Suarez Clavero _x000a_Presente_x000a_ Junto con saludar, a través del presente se da respuesta a su reclamo N° 268249 ingresado mediante nuestro formulario OIRS, referido a llamada telefónica que recibió de funcionario de ISL indicando que se realizaría pago de licencia médica pendiente._x000a_Este Instituto ha revisado su requerimiento, siendo posible informar mediante el presente lo siguiente: al revisar y consultar con el área respectiva que realiza pagos de licencias médicas en la Dirección Regional Valparaíso informan que no realizaron ninguna llamada a su teléfono (962215331), ya que no se ha realizado ningún cálculo ni pago de licencia médica asociada a su RUT. _x000a_Visto lo anterior, informamos que la licencia que usted indica estar pendiente se encuentra con Resolución SUSESO 07-06-2021, en donde se ratifica y da la razón a ISL en no pagar la licencia folio n° 46030198-K de 30 días de reposo, por el período entre 24-11-2020 y 23-12-2020, debido a usted recibió un indemnización por parte ISL en base a Resolución N° 37, de fecha 28 de octubre de 2020, la Subcomisión Aconcagua en que con una incapacidad permanente de 17,5%, por las secuelas evidenciadas por el accidente del trabajo, a contar del 24 de noviembre de 2020, por la cual este Instituto le otorgo una indemnización de $832.941.- la cual fue depositada el 21-01-2021 en su Cuenta RUT.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SAMUEL CHÁVEZ MUÑOZ_x000a_DIRECCIÓN REGIONAL DE (INDICAR REGIÓN)_x000a_INSTITUTO DE SEGURIDAD LABORAL_x000a__x000a_LRC _x000a_"/>
    <s v="Finalizado con respuesta desfavorable"/>
    <s v="268249"/>
    <x v="0"/>
  </r>
  <r>
    <s v="290777"/>
    <s v="Reclamos"/>
    <s v=""/>
    <s v="Laura Rojas Cerda"/>
    <s v="21/04/2022 15:46:33"/>
    <x v="3"/>
    <s v="28/04/2022 13:04:47"/>
    <s v="Preparación y Entrega de Respuesta"/>
    <s v="0"/>
    <s v="6"/>
    <s v="Corridos"/>
    <s v="Laura Gabriela Rojas Cerda"/>
    <s v="Etapa 3 de 3"/>
    <s v="03/05/2022"/>
    <x v="3"/>
    <s v="28/04/2022"/>
    <s v="21/04/2022"/>
    <s v="19.152.211-7"/>
    <s v=""/>
    <s v="JAVIER GALLARDO"/>
    <s v="Hombre"/>
    <s v="Región de Valparaíso"/>
    <s v="San Felipe"/>
    <s v="rrhh@mdtfruit.cl"/>
    <s v="342536569"/>
    <s v="77.585.230-5"/>
    <s v=""/>
    <s v="SOC AGRICOLA MARIA DEL TRANSITO"/>
    <s v="Canal web"/>
    <s v="DEJO CONSTANCIA QUE LA PAGINA DE LA DIRECCION DEL TRABAJO NO SE ENCUENTRA DISPONIBLE PARA PODER SUBIR LOS CONTRATOS CELEBRADOS ANTES DE OCTUBRE DEL AÑO 2021, EL CUAL COMO EMPRESA TENEMOS UN PLAZO HASTA EL 31/04/2022._x000a_EL MOTIVO DE ESTA &quot;SUGERENCIA&quot; ES PARA PODER EN CIERTA FORMA &quot;JUSTIFICAR&quot; SI ES QUE NO ALCANZO A SUBIRLOS TODOS, DEBIDO A QUE LA PAGINA APROXIMADAMENTE 5 DIAS VIENE UN PROBLEMAS DE COMUNICACION Y NO ME PERMITE SUBIR LOS REGISTROS DE CONTRATOS."/>
    <s v="Correo Electrónico"/>
    <s v="rrhh@mdtfruit.cl"/>
    <s v=""/>
    <s v="342536569"/>
    <s v="CHILE"/>
    <s v="Entre 25 y 34"/>
    <s v="Superior técnica completa"/>
    <s v="Otros"/>
    <s v="Extra Ley"/>
    <s v="Directo en el Organismo Administrador"/>
    <s v="No"/>
    <s v="Empresa no adherente o afiliada"/>
    <s v="Empresa no adherente o afiliada"/>
    <s v="Región de Valparaíso"/>
    <s v="NO"/>
    <s v="Se realiza llamada para aclarar lo planteado en el reclamo."/>
    <s v="ID DE RECLAMO: 290777_x000a_FECHA RESPUESTA: 28-04-2022_x000a__x000a_Estimado_x000a_Don Javier Gallardo_x000a_Presente_x000a_ Junto con saludar, a través del presente se da respuesta a su reclamo N° 290777 ingresado mediante nuestro formulario OIRS, referido a la imposibilidad de ingresar los contratos de trabajo de los trabajadores en la página de la Dirección del Trabajo._x000a_Este Instituto ha revisado su requerimiento, siendo posible informar mediante el presente lo siguiente: al ingresar el RUT de la empresa que se menciona en el Reclamo, esta no se encuentra afiliada a ISL. Informarle de igual forma que ingreso el reclamo en la OIRS de la página web del Instituto de Seguridad Laboral, debiendo haberla ingresado en la página de la Dirección del Trabajo._x000a_Visto lo anterior, informamos a usted que intentamos ingresar el Reclamo en la página de la Dirección de Trabajo, pero nos arrojó un mensaje de error, de igual forma los puede contactar al siguiente teléfono 600 450 4000.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
    <s v="Finalizado con respuesta favorable"/>
    <s v="290777"/>
    <x v="2"/>
  </r>
  <r>
    <s v="290778"/>
    <s v="Reclamos"/>
    <s v=""/>
    <s v="Enrique Carrasco B"/>
    <s v="21/04/2022 15:51:38"/>
    <x v="3"/>
    <s v="28/04/2022 14:23:01"/>
    <s v="Preparación y Entrega de Respuesta"/>
    <s v="0"/>
    <s v="6"/>
    <s v="Corridos"/>
    <s v="Jose Luis Rojas Peralta"/>
    <s v="Etapa 3 de 3"/>
    <s v="03/05/2022"/>
    <x v="3"/>
    <s v="28/04/2022"/>
    <s v="21/04/2022"/>
    <s v="9.498.066-6"/>
    <s v=""/>
    <s v="Juan Díaz vargas"/>
    <s v="Hombre"/>
    <s v="Región Metropolitana de Santiago"/>
    <s v="Puente Alto"/>
    <s v="jnelsondiazv@gmail.com"/>
    <s v="976272077"/>
    <s v="9.498.066-6"/>
    <s v=""/>
    <s v="Juan Díaz vargas"/>
    <s v="Canal web"/>
    <s v="Atraso de licencia médica, periodo 22 marzo en adelante por 20 y 30 días. Debo alimentar la familia, es demasiado incompetente el servicio tardan demasiado en pagar."/>
    <s v="Correo Electrónico"/>
    <s v="jnelsondiazv@gmail.com"/>
    <s v=""/>
    <s v="976272077"/>
    <s v="CHILE"/>
    <s v=""/>
    <s v="Media técnica completa"/>
    <s v="Prestaciones económicas: Tiempo de otorgamiento de subsidios"/>
    <s v="Ley"/>
    <s v="Directo en el Organismo Administrador"/>
    <s v="No"/>
    <s v="Trabajador dependiente protegido"/>
    <s v="Trabajador dependiente protegido"/>
    <s v="Región Metropolitana de Santiago"/>
    <s v="NO"/>
    <s v="Respuesta enviada por CRM al correo jnelsondiazv@gmail.com"/>
    <s v=""/>
    <s v="Finalizado con respuesta favorable"/>
    <s v="290778"/>
    <x v="0"/>
  </r>
  <r>
    <s v="329701"/>
    <s v="Reclamos"/>
    <s v=""/>
    <s v="Laura Rojas Cerda"/>
    <s v="19/10/2022 11:48:53"/>
    <x v="4"/>
    <s v="19/10/2022 11:48:53"/>
    <s v="Resolución Solicitud"/>
    <s v="13"/>
    <s v="15"/>
    <s v="Corridos"/>
    <s v="Laura Gabriela Rojas Cerda"/>
    <s v="Etapa 1 de 3"/>
    <s v="31/10/2022"/>
    <x v="4"/>
    <s v=""/>
    <s v="19/10/2022"/>
    <s v="16.000.282-4"/>
    <s v=""/>
    <s v="guillermo corominas lauga"/>
    <s v="Hombre"/>
    <s v="Región de Valparaíso"/>
    <s v="Quillota"/>
    <s v="lauga.corominas15@live.cl"/>
    <s v="982469779"/>
    <s v="16.000.282-4"/>
    <s v=""/>
    <s v="guillermo corominas lauga"/>
    <s v="Canal web"/>
    <s v="Buenos dias_x000a_Vuelvo a escribirles, para que puedan darme o ayudarme a tener una respuesta favorable a mi solicitud de cuidados nocturnos, lo cual se a transformado en un problema._x000a_1.- Mi solicitud al ISL, fue pedirles cuidados nocturnos de lunes a domingos en horarios de 21:00hrs a 09:00hrs y seguir con mi cuidador diurno_x000a_el cual lleva trabajando 4 años, de lunes a viernes de 10:00hrs a 19:00hrs. siendo autorizada por la empresa de cuidados domiciliarios MYRA SALUD._x000a_desgraciadamente de parte de ISL, mi solicitud a sido rechazada 2 veces, la primera fue porque dijeron que se sobrecargaban en las horas laborales de los cuidadores,_x000a_la cual ya fue aprobada y la segunda vez fue, porque la orden medica del cirujano una vez habiéndome operado, fue que requería cuidados 24/7,_x000a_y que solo tuve los 4 días que estuve hospitalizado, los 2 meses de recuperación que hice en casa y en cama hasta mi alta médica, fue solo con cuidado diurno, y no 24/7._x000a__x000a_Pido nuevamente evaluar mi solicitud de cuidados diurno de lunes a viernes y cuidados nocturnos de lunes a domingo, que para mí es de suma urgencia._x000a_Llevo 13 años accidentado, y recién al cuarto año solicite cuidados domiciliarios, pero me enviaron a un cuidador diurno y solo de lunes a viernes, _x000a_jamás he tenido cuidadores 24/7, y nunca he tenido cuidadores los fines de semana._x000a_estos 13 años la persona que me a cuidado 100% a sido mi mama y mis hermanas cuando pueden, pero ahora cuando más necesito de cuidados nocturnos, me lo rechazan._x000a_solicito puedan aprobar mi petición, ya que el cuidado 24/7 que informo el cirujano aquel día, fue a horas de haberme operado y necesitaba ese cuidado,_x000a_gracias a dios la operación y recuperación dieron frutos, hoy en día estoy de alta y con mi escara cicatrizada, entonces no es necesario obligarme a tener cuidadores 24/7,_x000a_solo pido poder mantener mi rutina diaria junto a la de mi familia, con el cuidador diurno en sus jornadas de lunes a viernes de 10:00hrs a 19:00hrs _x000a_y agregar cuidadoras nocturnas de lunes a domingos de 21:00hrs a 09:00hrs. los días sábados y domingo en el horario diurno, seguiré con el cuidado de mi familia,_x000a_como lo han hecho incondicionalmente estos 13 años y bajo la responsabilidad de mi madre MARIA LAUGA MACHUCA 10.134.222-0 y la mía._x000a_Espero que con este correo puedan entender mi posición y dar una pronta respuesta._x000a_Atte Guillemo Corominas Lauga._x000a_Paciente ISL V Region_x000a_16.000.282-4"/>
    <s v="Correo Electrónico"/>
    <s v="lauga.corominas15@live.cl"/>
    <s v=""/>
    <s v="982469779"/>
    <s v="CHILE"/>
    <s v="Entre 35 y 44"/>
    <s v="Media completa"/>
    <m/>
    <m/>
    <m/>
    <m/>
    <m/>
    <m/>
    <m/>
    <m/>
    <m/>
    <m/>
    <m/>
    <s v="329701"/>
    <x v="1"/>
  </r>
  <r>
    <s v="268261"/>
    <s v="Reclamos"/>
    <s v=""/>
    <s v="Ingrid Reyes Asken"/>
    <s v="14/01/2022 16:38:21"/>
    <x v="9"/>
    <s v="20/01/2022 13:20:52"/>
    <s v="Preparación y Entrega de Respuesta"/>
    <s v="0"/>
    <s v="5"/>
    <s v="Corridos"/>
    <s v="Carola Alejandra Reddersen Ferrada"/>
    <s v="Etapa 3 de 3"/>
    <s v="26/01/2022"/>
    <x v="10"/>
    <s v="20/01/2022"/>
    <s v="14/01/2022"/>
    <s v="18.267.426-5"/>
    <s v=""/>
    <s v="Ignacio sepulveda"/>
    <s v="Hombre"/>
    <s v="Región de Ñuble"/>
    <s v="Chillán"/>
    <s v="juanrodribest2015@gmail.com"/>
    <s v="974914107"/>
    <s v="18.267.426-5"/>
    <s v=""/>
    <s v="Ignacio sepulveda"/>
    <s v="Canal web"/>
    <s v="Solicitar   registro    en   instituto de seguridad  laboral"/>
    <s v="Correo Electrónico"/>
    <s v="juanrodribest2015@gmail.com"/>
    <s v=""/>
    <s v="974914107"/>
    <s v="CHILE"/>
    <s v="Entre 25 y 34"/>
    <s v="Universitaria incompleta"/>
    <s v="Otros"/>
    <s v="Ley"/>
    <s v="Directo en el Organismo Administrador"/>
    <s v="No"/>
    <s v="otro"/>
    <s v="otro"/>
    <s v="Región de Ñuble"/>
    <s v="NO"/>
    <s v="se adjunta respuesta"/>
    <s v="enviado"/>
    <s v="Finalizado con respuesta favorable"/>
    <s v="268261"/>
    <x v="0"/>
  </r>
  <r>
    <s v="268262"/>
    <s v="Reclamos"/>
    <s v=""/>
    <s v="Ingrid Reyes Asken"/>
    <s v="14/01/2022 16:40:58"/>
    <x v="9"/>
    <s v="21/01/2022 11:15:16"/>
    <s v="Preparación y Entrega de Respuesta"/>
    <s v="0"/>
    <s v="6"/>
    <s v="Corridos"/>
    <s v="Carola Alejandra Reddersen Ferrada"/>
    <s v="Etapa 3 de 3"/>
    <s v="26/01/2022"/>
    <x v="10"/>
    <s v="21/01/2022"/>
    <s v="14/01/2022"/>
    <s v="18.267.426-5"/>
    <s v=""/>
    <s v="Ignacio Sepulveda"/>
    <s v="Hombre"/>
    <s v="Región de Ñuble"/>
    <s v="Chillán"/>
    <s v="juanrodribest2015@gmail.com"/>
    <s v="974914107"/>
    <s v=""/>
    <s v="182674265"/>
    <s v="Ignacio sepulveda"/>
    <s v="Canal web"/>
    <s v="El plazo para responder presentaciones OIRS es de 10 días, contados desde la fecha de la presentación, sin perjuicio de que si la presentación es sobre materias de prestaciones médicas el plazo de respuesta es de 15 días._x000a_El Instituto de Seguridad Laboral (ISL) puede solicitar prórroga para dar respuesta, por 10 días adicionales._x000a_Si la presentación OIRS corresponde a materias que no son de competencia del Instituto de Seguridad Laboral (ISL) entonces se procede a responder que la presentación se derivará al organismo público que corresponde."/>
    <s v="Correo Electrónico"/>
    <s v="juanrodribest2015@gmail.com"/>
    <s v=""/>
    <s v="974914107"/>
    <s v="CHILE"/>
    <s v="Entre 25 y 34"/>
    <s v="Universitaria incompleta"/>
    <s v="Otros"/>
    <s v="Ley"/>
    <s v="Directo en el Organismo Administrador"/>
    <s v="No"/>
    <s v="otro"/>
    <s v="otro"/>
    <s v="Región de Ñuble"/>
    <s v="NO"/>
    <s v="correo enviado"/>
    <s v="si"/>
    <s v="Finalizado con respuesta favorable"/>
    <s v="268262"/>
    <x v="0"/>
  </r>
  <r>
    <s v="288742"/>
    <s v="Reclamos"/>
    <s v=""/>
    <s v="Francisca Andrea Calquin"/>
    <s v="03/02/2022 11:44:03"/>
    <x v="0"/>
    <s v="10/02/2022 18:10:59"/>
    <s v="Preparación y Entrega de Respuesta"/>
    <s v="0"/>
    <s v="7"/>
    <s v="Corridos"/>
    <s v="Maria Monserrat Moreno Calzada"/>
    <s v="Etapa 3 de 3"/>
    <s v="15/02/2022"/>
    <x v="0"/>
    <s v="10/02/2022"/>
    <s v="03/02/2022"/>
    <s v="13.596.478-6"/>
    <s v=""/>
    <s v="ROBINSON ANTONIO SALINAS REYES"/>
    <s v="Hombre"/>
    <s v="Región del Maule"/>
    <s v="Curicó"/>
    <s v="120robinson1979sr@gmail.com"/>
    <s v="966221250"/>
    <s v="13.596.478-6"/>
    <s v=""/>
    <s v="ROBINSON ANTONIO SALINAS REYES"/>
    <s v="Canal web"/>
    <s v="Estimados, me dirijo  a ustedes para reclamar por la atención que me rechazaron en ACHS de curicó, al momento de asisitir de forma espontánea, después de consultar con la asistente social si podía volver a ser controlado  debido a los síntomas que persisten en dedo índice de mano derecha, tras accidente del trabajo._x000a_En ACHS  me dijeron que no podian atenderme porque podía doblar los dedos y mano, siendo que yo siempre señalé que mi dificultad es que no siento el dedo, siendo revisado por una profesional que no era el médico. y finalmente me dijeron que no podían hacer nada. Solicito que me vuelvan a  atender y tratar mi dedo que no siento nada y me dificulta para hacer mis actividades laborales y cotidianas."/>
    <s v="Via Teléfonica"/>
    <s v=""/>
    <s v=""/>
    <s v="966221250"/>
    <s v="CHILE"/>
    <s v="Entre 35 y 44"/>
    <s v="Básica completa o menos"/>
    <s v="Prestaciones médicas: Atención de urgencia"/>
    <s v="Ley"/>
    <s v="Directo en el Organismo Administrador"/>
    <s v="No"/>
    <s v="Trabajador dependiente protegido"/>
    <s v="Trabajador dependiente protegido"/>
    <s v="Región del Maule"/>
    <s v="NO"/>
    <s v="Se adjunta Carta respuesta Reclamo"/>
    <s v="Estimado_x000a_Robinson Salinas Reyes_x000a_Presente_x000a_ _x000a_Junto con saludar, a través del presente se da respuesta a su reclamo N°288742, ingresado mediante nuestro formulario OIRS, referido a rechazo de atención en ACHS Sucursal de Curicó._x000a_Este Instituto ha revisado su requerimiento, siendo posible informar mediante el presente lo siguiente: La Asociación Chilena de Seguridad, no pudo efectuar su atención, debido a que usted se presentó por demanda espontánea en esa Institución y no contaba una Orden de Atención vigente para dicha atención.      _x000a_Es importante destacar que, una vez dado de alta un paciente, en la ACHS o en otro Organismo en convenio y requiere de nuevas atenciones, debe presentarse en el ISL a fin de solicitar un Reingreso, una vez efectuado este trámite, es evaluada la pertinencia del Reingreso por médicos de nuestro Instituto y a su vez es notificado por correo electrónico al paciente.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288742"/>
    <x v="0"/>
  </r>
  <r>
    <s v="268256"/>
    <s v="Reclamos"/>
    <s v=""/>
    <s v="Roberto Quintana Burgos"/>
    <s v="14/01/2022 11:50:21"/>
    <x v="9"/>
    <s v="24/01/2022 10:11:25"/>
    <s v="Preparación y Entrega de Respuesta"/>
    <s v="0"/>
    <s v="9"/>
    <s v="Corridos"/>
    <s v="Cristian Chavez Liempi"/>
    <s v="Etapa 3 de 3"/>
    <s v="26/01/2022"/>
    <x v="10"/>
    <s v="24/01/2022"/>
    <s v="14/01/2022"/>
    <s v="11.445.352-8"/>
    <s v=""/>
    <s v="Rodrigo Vidal Alvarez"/>
    <s v="Hombre"/>
    <s v="Región de La Araucanía"/>
    <s v="Villarrica"/>
    <s v="edgavidal@yahoo.es"/>
    <s v="965690842"/>
    <s v=""/>
    <s v="114453528"/>
    <s v="Rodrigo Vidal Alvarez"/>
    <s v="Canal web"/>
    <s v="Reclamo por el pago de mis licencias, hay 2 muy atrasadas, necesito solución"/>
    <s v="Correo Electrónico"/>
    <s v="edgavidal@yahoo.es"/>
    <s v=""/>
    <s v="965690842"/>
    <s v="CHILE"/>
    <s v="Entre 45 y 54"/>
    <s v="Universitaria incompleta"/>
    <s v="Prestaciones médicas: Atención ambulatoria"/>
    <s v="Ley"/>
    <s v="Directo en el Organismo Administrador"/>
    <s v="No"/>
    <s v="Trabajador dependiente protegido"/>
    <s v="Trabajador dependiente protegido"/>
    <s v="Región de La Araucanía"/>
    <s v="SI"/>
    <s v="con fecha 21-01-2022, se da respuesta a usuario vía correo electrónico"/>
    <s v="Estimado_x000a_Rodrigo Vidal Alvarez_x000a_Presente_x000a__x000a_Junto con saludar, a través del presente mail se da respuesta a su reclamo N° 268256, el cual fue ingresado_x000a_mediante formulario OIRS, y el cual está referido a Pago de Licencias Médicas._x000a_Este Instituto ha revisado su requerimiento, siendo posible informar mediante el presente que con fecha 21 de_x000a_enero de 2022, se realizó el pago de sus tres licencias médicas en su cuenta RUT._x000a_Expresamos a usted nuestras disculpas por la situación experimentada, y solicitamos su comprensión frente a las_x000a_eventuales molestias que esto pudo haberle provocado._x000a_Como institución, seguiremos trabajando en nuestros procesos internos, con la finalidad de dar respuesta a los_x000a_requerimientos de nuestros usuarios en el menor plazo posible, procurando brindar una cada vez mejor atención._x000a_Esperando haber dado respuesta a su reclamo, le invitamos Ud puede que frente a cualquier necesidad o_x000a__x000a_inquietud, visitar nuestra página web www.isl.gob.cl, seleccionando la opción Informaciones y Reclamos -OIRS-_x000a_donde nos encontramos a disposición para atender su consulta, reclamo, felicitación y/o sugerencia._x000a__x000a_Recordamos además que, ante cualquier reclamo, apelación, denuncia o disconformidad, Ud. puede dirigirse a la_x000a_Superintendencia de Seguridad Social www.suseso.cl, o en su dirección física de manera presencial en calle Andrés_x000a_Bello N° 792 de Temuco (ingresando por oficina SENCE)._x000a_Sin otro particular, le saluda atentamente;"/>
    <s v="Finalizado con respuesta favorable"/>
    <s v="268256"/>
    <x v="0"/>
  </r>
  <r>
    <s v="268257"/>
    <s v="Reclamos"/>
    <s v=""/>
    <s v="Juan Pablo Alvarado"/>
    <s v="14/01/2022 11:54:17"/>
    <x v="9"/>
    <s v="21/01/2022 15:16:18"/>
    <s v="Preparación y Entrega de Respuesta"/>
    <s v="0"/>
    <s v="7"/>
    <s v="Corridos"/>
    <s v="Enrique Carrasco Borgheresi"/>
    <s v="Etapa 3 de 3"/>
    <s v="26/01/2022"/>
    <x v="10"/>
    <s v="21/01/2022"/>
    <s v="14/01/2022"/>
    <s v="20.154.400-9"/>
    <s v=""/>
    <s v="Javiera cares"/>
    <s v="Mujer"/>
    <s v="Región del Biobío"/>
    <s v="Concepción"/>
    <s v="javiera.ignaciia@hotmail.com"/>
    <s v="978762837"/>
    <s v="20.154.400-9"/>
    <s v=""/>
    <s v="Javiera cares"/>
    <s v="Canal web"/>
    <s v="Estuve con licencia el mes de junio por covid y pague el isl y las cotizaciones correspondientes para el reembolso de mi licencia por los días no presentados al trabajo y nunca me pagaron mi licencia."/>
    <s v="Via Teléfonica"/>
    <s v="javiera.ignaciia@hotmail.com"/>
    <s v=""/>
    <s v="978762837"/>
    <s v="CHILE"/>
    <s v="Entre 18 y 24 años"/>
    <s v="Superior técnica completa"/>
    <s v="Prestaciones económicas: Tiempo de otorgamiento de subsidios"/>
    <s v="Ley"/>
    <s v="Directo en el Organismo Administrador"/>
    <s v="No"/>
    <s v="Trabajador independiente protegido"/>
    <s v="Trabajador independiente protegido"/>
    <s v="Región del Biobío"/>
    <s v="NO"/>
    <s v="se cierra caso 21/01/2022"/>
    <s v=""/>
    <s v="Finalizado con respuesta favorable"/>
    <s v="268257"/>
    <x v="0"/>
  </r>
  <r>
    <s v="268268"/>
    <s v="Reclamos"/>
    <s v=""/>
    <s v="Sofia Bohle Perez"/>
    <s v="16/01/2022 02:59:55"/>
    <x v="9"/>
    <s v="18/01/2022 16:24:33"/>
    <s v="Preparación y Entrega de Respuesta"/>
    <s v="0"/>
    <s v="2"/>
    <s v="Corridos"/>
    <s v="Paola Aguilar Trujillo"/>
    <s v="Etapa 3 de 3"/>
    <s v="28/01/2022"/>
    <x v="10"/>
    <s v="18/01/2022"/>
    <s v="16/01/2022"/>
    <s v="15.947.007-5"/>
    <s v=""/>
    <s v="María Gabriela Henríquez Velásquez"/>
    <s v="Mujer"/>
    <s v="Región de Los Lagos"/>
    <s v="Puerto Montt"/>
    <s v="gaby84chile@gmail.com"/>
    <s v="948599036"/>
    <s v="15.947.007-5"/>
    <s v=""/>
    <s v="María Gabriela Henríquez Velásquez"/>
    <s v="Canal web"/>
    <s v="Soy enfermera, Número Registro Superintendencia de Salud: 7139. Fui &quot;contratada&quot; como prestador externo para los servicios que exige el convenio entre ISL y Clínica Andes Salud (Puerto Montt).  Mi reclamo es el pago irregular de mis servicios y además mencionar que NO siempre fue una enfermera en los operativos, lo cual vulnera lo convenido entre ambas partes (TENS en más de única oportunidad)."/>
    <s v="Correo Electrónico"/>
    <s v="gaby84chile@gmail.com"/>
    <s v=""/>
    <s v="948599036"/>
    <s v="CHILE"/>
    <s v="Entre 35 y 44"/>
    <s v="Universitaria completa"/>
    <s v="Prestaciones médicas: Facturación y cobro"/>
    <s v="Ley"/>
    <s v="Otro"/>
    <s v="No"/>
    <s v="Empresa no adherente o afiliada"/>
    <s v="Empresa no adherente o afiliada"/>
    <s v="Región de Los Lagos"/>
    <s v="NO"/>
    <s v="Consulta Unidad de Convenios"/>
    <s v="Estimada_x000a__x000a_María Gabriela Henríquez Velásquez  _x000a__x000a_Presente_x000a__x000a_ _x000a__x000a_ _x000a__x000a_Junto con saludar, a través del presente se da respuesta a reclamo N° 268268 ingresado mediante nuestro formulario OIRS, referido a Pagos irregulares de servicios._x000a__x000a_Este Instituto ha revisado su requerimiento, siendo posible informar mediante el presente lo siguiente:_x000a__x000a_Lamentamos los inconvenientes presentados en sus pagos irregulares por parte de Clínica Andes Salud. Tomando conocimiento de su reclamo lo hemos derivado a la Encargada Nacional de convenios de nuestra institución, esta última realizará las gestiones pertinentes ante el Prestador Médico a fin de presentar su reclamo y obtener una respuesta formal de su parte paa evitar que se vuelvan  repetir situaciones como las que Ud.nos menciona._x000a__x000a_Le invitamos a que frente a cualquier necesidad o inquietud, visite nuestra página web www.isl.gob.cl, seleccionando la opción Informaciones y Reclamos -OIRS- donde nos encontramos a disposición para atender su consulta, reclamo, felicitación y/o sugerencia. O nos puede contactar al correo electrónico loslagos@isl.gob.cl._x000a__x000a_Recordamos además que, ante cualquier reclamo, apelación, denuncia o disconformidad, Ud. puede dirigirse a la Superintendencia de Seguridad Social www.suseso.cl_x000a__x000a__x000a__x000a_ _x000a__x000a_Sin otro particular, le saluda atentamente;_x000a__x000a_ _x000a__x000a_ _x000a__x000a_ _x000a__x000a_SOFIA BOHLE PEREZ_x000a__x000a_ _x000a__x000a_DIRECCIÓN REGIONAL DE LOS LAGOS_x000a__x000a_ _x000a__x000a_INSTITUTO DE SEGURIDAD LABORAL_x000a__x000a_--"/>
    <s v="Finalizado con respuesta favorable"/>
    <s v="268268"/>
    <x v="0"/>
  </r>
  <r>
    <s v="268269"/>
    <s v="Reclamos"/>
    <s v=""/>
    <s v="Enrique Carrasco B"/>
    <s v="16/01/2022 17:31:39"/>
    <x v="9"/>
    <s v="21/01/2022 14:22:39"/>
    <s v="Preparación y Entrega de Respuesta"/>
    <s v="0"/>
    <s v="4"/>
    <s v="Corridos"/>
    <s v="Rodrigo Perez Flores"/>
    <s v="Etapa 3 de 3"/>
    <s v="28/01/2022"/>
    <x v="10"/>
    <s v="21/01/2022"/>
    <s v="16/01/2022"/>
    <s v="11.650.041-8"/>
    <s v=""/>
    <s v="juan roa"/>
    <s v="Hombre"/>
    <s v="Región Metropolitana de Santiago"/>
    <s v="Santiago"/>
    <s v="jcroa@roaspa.cl"/>
    <s v="56956302033"/>
    <s v="11.650.041-8"/>
    <s v=""/>
    <s v="juan roa"/>
    <s v="Canal web"/>
    <s v="la pagina web no permite solicitar certificado de afiliacion"/>
    <s v="Correo Electrónico"/>
    <s v="jcroa@roaspa.cl"/>
    <s v=""/>
    <s v="56956302033"/>
    <s v="CHILE"/>
    <s v="Entre 45 y 54"/>
    <s v="Superior técnica completa"/>
    <s v="Otros"/>
    <s v="Ley"/>
    <s v="Directo en el Organismo Administrador"/>
    <s v="No"/>
    <s v="otro"/>
    <s v="otro"/>
    <s v="Región Metropolitana de Santiago"/>
    <s v="NO"/>
    <s v="se orienta en forma general"/>
    <s v=""/>
    <s v="Finalizado con respuesta favorable"/>
    <s v="268269"/>
    <x v="0"/>
  </r>
  <r>
    <s v="288749"/>
    <s v="Reclamos"/>
    <s v=""/>
    <s v="Roberto Quintana Burgos"/>
    <s v="03/02/2022 14:51:33"/>
    <x v="0"/>
    <s v="31/03/2022 12:39:46"/>
    <s v="Preparación y Entrega de Respuesta"/>
    <s v="0"/>
    <s v="11"/>
    <s v="Corridos"/>
    <s v="Cesar Alfonso Palma Torres"/>
    <s v="Etapa 3 de 3"/>
    <s v="15/02/2022"/>
    <x v="0"/>
    <s v="14/02/2022"/>
    <s v="03/02/2022"/>
    <s v="15.864.822-9"/>
    <s v=""/>
    <s v="osvaldo parra"/>
    <s v="Hombre"/>
    <s v="Región de La Araucanía"/>
    <s v="Villarrica"/>
    <s v="osvaldoprr84@gmail.com"/>
    <s v="949429345"/>
    <s v="15.864.822-9"/>
    <s v=""/>
    <s v="osvaldo parra"/>
    <s v="Canal web"/>
    <s v="junto con saludar vengo en interponer un reclamo por no pago de licencia médica y la fatídica espera en la misma, teniendo en consideración qué está se encuentra desde diciembre del 2021 y a la fecha no he recibido el pago infringiendo  con ello mi derecho constitucional de posesion en la propiedad o las cosas atendido qué es remuneración de mi sueldo y en consecuencia deberá pagarse junto con la remuneración mensual._x000a_téngase por interpuesto el reclamo sin perjuicio de la acción constitucional de protección que se impondrá en la corte de apelaciones temuco, por  vulnerar los derechos fundamentales articulo 19 numeral 24 y 23 de la carta política, asimismo se estipula que nadie puede en caso alguno ser privado de su propiedad del bien sobre qué recae o de alguno de los atributos facultad esenciales del dominio sino en virtud de ley general o especial que autorice la expropiación por causa de utilidad pública o de interés nacional calificada por el legislador"/>
    <s v="Correo Electrónico"/>
    <s v="osvaldoprr84@gmail.com"/>
    <s v=""/>
    <s v="949429345"/>
    <s v="CHILE"/>
    <s v="Entre 25 y 34"/>
    <s v="Media completa"/>
    <s v="Prestaciones económicas: Cálculo de subsidios"/>
    <s v="Ley"/>
    <s v="Directo en el Organismo Administrador"/>
    <s v="No"/>
    <s v="Trabajador no protegido"/>
    <s v="Trabajador no protegido"/>
    <s v="Región de La Araucanía"/>
    <s v="NO"/>
    <s v="Licencia sin pronunciamiento "/>
    <s v="Estimado Don Osvaldo Parra_x000a__x000a_Presente _x000a__x000a_Junto con saludar, a través del presente se da respuesta a su reclamo N° 288749 ingresado mediante nuestro formulario OIRS, referido a demora en pago de Licencia Médica._x000a__x000a_Este Instituto ha revisado su requerimiento, siendo posible informar en relación a su reclamo por falta de oportunidad en pago de Licencia Médica, que:_x000a__x000a_1.- Que Ud interpone denuncia por posible Enfermedad Profesional asociada a covid 19 con ocurrencia el 20 de Diciembre de 2021, generándose siniestro N° 976957 en nuestro sistema._x000a__x000a_2.- Que con fecha 11 de Enero de 2022, este Organismo Administrador resuelve calificar su denuncia como “no se detecta enfermedad” indicando otorgar prestaciones económicas, denuncia relacionada con pandemia por covid 19”._x000a__x000a_3.- Que con fecha 03 de Febrero de 2022, y analizados nuevos antecedentes del caso, se ratifica resolución del numeral 1 “no se detecta enfermedad”, indicando que se observa que “trabajador se encuentra afiliado a Organismo Administrador distinto al ISL”._x000a__x000a_4.- Finalmente, y con fecha 08 de Febrero de 2022, este Organismo Administrador resuelve calificar su denuncia como “derivación a otro organismo administrador”; modificando resolución del 03 de Febrero de 2022, y fundamentando esta tercera resolución con base en error de transcripción de información del caso.  Se adjunta RECA en comento._x000a__x000a_5.- Respecto a licencia médica por Contacto Estrecho folio 8549576-3, actualmente ésta se encuentra recepcionada y con pronunciamiento pendiente por parte de Contraloría Médica de ISL. Una vez pronunciada, será comunicado lo resuelto por este Organismo Administrador a la dirección que en ella se haya señalado para reposo. _x000a__x000a_Frente a lo anterior, y para gestión de pago de período reclamado y cubierto por licencia en comento, informo finalmente que Ud deberá proceder a regularizar denuncia de siniestro en el Organismo Administrador al cual se encontraba adherido al momento de siniestro (20-12-2021); el cual, según nuestras bases de datos era ACHS._x000a__x000a_Como instituto de seguridad laboral, lamentamos todas las molestias y retraso que se han generado. Expresamos a usted nuestras disculpas por la situación experimentada, y solicitamos su comprensión frente a las eventuales molestias que esto pudo haberle provocado. Como institución, seguiremos trabajando en nuestros procesos internos, con la finalidad de dar respuesta a los requerimientos de nuestros clientes en el menor plazo posible.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 o a su canal presencial en calle Andrés Bello N° 792, Temuco (Ingreso por"/>
    <s v="Finalizado con respuesta desfavorable"/>
    <s v="288749"/>
    <x v="0"/>
  </r>
  <r>
    <s v="268270"/>
    <s v="Reclamos"/>
    <s v=""/>
    <s v="Enrique Carrasco B"/>
    <s v="16/01/2022 18:25:39"/>
    <x v="9"/>
    <s v="19/01/2022 17:00:01"/>
    <s v="Preparación y Entrega de Respuesta"/>
    <s v="0"/>
    <s v="2"/>
    <s v="Corridos"/>
    <s v="Rodrigo Perez Flores"/>
    <s v="Etapa 3 de 3"/>
    <s v="28/01/2022"/>
    <x v="10"/>
    <s v="19/01/2022"/>
    <s v="16/01/2022"/>
    <s v="13.595.696-1"/>
    <s v=""/>
    <s v="JUAN FRANCISCO ANDRADE LILLO"/>
    <s v="Hombre"/>
    <s v="Región Metropolitana de Santiago"/>
    <s v="Buin"/>
    <s v="jfal6335@gmail.com"/>
    <s v="947970910"/>
    <s v="13.595.696-1"/>
    <s v=""/>
    <s v="JUAN FRANCISCO ANDRADE LILLO"/>
    <s v="Canal web"/>
    <s v="Mediante el presente, vengo a formular dos reclamos, motivo que por control medico, el día 04 de Enero del 2022, con el Doctor Sr. Vicente Rojas, en dependencias de la Clínica Hospital del Profesor, dicho facultativo solicito motivo de problemas en el hombro del suscrito en el proceso de terapias de recuperación de la lesión que lo aqueja, una RESONANCIA MAGNÉTICA,  para investigar el motivo de dicha dolencia, ya que según su propia versión, las lesiones en los dedos, se manifiestan en otros lugares del cuerpo. Dicha RESONANCIA, no fue autorizada por el ISL, lo cual genero un problema para el suscrito, ya que de manera particular su costo esta fuera de su alcance, motivo por el cual y por la buena voluntad del medico tratante propuso que me realizara una ecografia de manera particular, la que si arrojo problemas en el hombro señalado, cuya lesión empezó mediante la etapa de recuperación, desembolsando un monto de $12.480 (DOCE MIL CUATROCIENTOS OCHENTA PESOS), en un Servicio Radiológico de la Comuna de Buin._x000a_Hago presente que ademas el ISL, ha demorado y dilatado en demasía el pago de las Licencias Medicas, sobre todo la Folio Nro. 62705891-8,  la cual se me señalo en primera instancia por Correo Electrónico que se me cancelaría dentro de los treinta días de su ejecución,  para posteriormente al no cumplirse dicho plazo, se comunico al call center en donde no se me dio respuesta satisfactoria ya que se me señalo que se cancelaría a  fines de Febrero, motivo por el cual antes de concurrir a las terapias de recuperación, se concurrió de manera presencial a las dependencias del ISL, en calle Teatinos 726, en donde se me señalo que la licencia se cancelaría el 31 de Enero del actual._x000a_Por lo tanto vengo a expresar mi malestar toda vez que estoy en proceso de una licencia de accidente laboral y el ISL, a raíz de estas malas políticas y practicas me esta generando serios problemas en mi recuperación, ya que cuento con el dinero de las Licencias para poder sobrevivir y concurrir a las terapias de recuperación, ademas por el hecho de no haber autorizado la RESONANCIA, antes mencionada, me hizo incurrir en un gasto que no me corresponde y que me agrava mi situación en todo sentido._x000a_No obstante a ello espero tener una respuesta a estas interrogantes, ya que al ser consultado si tenia algún canal de apelación, en las dependencias del ISL, se me señalo que debía acatar lo dispuesto por este ente, lo cual no es del todo asertivo, ya que después de orientarme, si puedo ejercer otros canales de reclamo ante su gestión, como la Superintendencia de Salud y entes varios, por lo cual espero tener una buena acogida y una respuesta acorde a dar solución a la problemática generada._x000a_De antemano Muchas Gracias.-"/>
    <s v="Correo Electrónico"/>
    <s v="jfal6335@gmail.com"/>
    <s v=""/>
    <s v="947970910"/>
    <s v="CHILE"/>
    <s v="Entre 35 y 44"/>
    <s v="Media completa"/>
    <s v="Prestaciones médicas: Atención ambulatoria"/>
    <s v="Ley"/>
    <s v="Directo en el Organismo Administrador"/>
    <s v="No"/>
    <s v="Trabajador dependiente protegido"/>
    <s v="Trabajador dependiente protegido"/>
    <s v="Región Metropolitana de Santiago"/>
    <s v="SI"/>
    <s v="examen sin relacion a siniestro denunciado, se infoma fecha de pago"/>
    <s v=""/>
    <s v="Finalizado con respuesta desfavorable"/>
    <s v="268270"/>
    <x v="0"/>
  </r>
  <r>
    <s v="268265"/>
    <s v="Reclamos"/>
    <s v=""/>
    <s v="Enrique Carrasco B"/>
    <s v="14/01/2022 20:56:02"/>
    <x v="9"/>
    <s v="20/01/2022 10:10:05"/>
    <s v="Preparación y Entrega de Respuesta"/>
    <s v="0"/>
    <s v="5"/>
    <s v="Corridos"/>
    <s v="Rodrigo Perez Flores"/>
    <s v="Etapa 3 de 3"/>
    <s v="26/01/2022"/>
    <x v="10"/>
    <s v="20/01/2022"/>
    <s v="14/01/2022"/>
    <s v="18.267.426-5"/>
    <s v=""/>
    <s v="Ignacio sepulveda"/>
    <s v="Hombre"/>
    <s v="Región Metropolitana de Santiago"/>
    <s v="Santiago"/>
    <s v="juanrodribest2015@gmail.com"/>
    <s v="974914107"/>
    <s v="18.267.426-5"/>
    <s v=""/>
    <s v="Ignacio sepulveda"/>
    <s v="Canal web"/>
    <s v="Donde   puedo   enviar    documentos"/>
    <s v="Correo Electrónico"/>
    <s v="juanrodribest2015@gmail.com"/>
    <s v=""/>
    <s v="974914107"/>
    <s v="CHILE"/>
    <s v="Entre 25 y 34"/>
    <s v="Universitaria incompleta"/>
    <s v="Prestaciones económicas: Tiempo de otorgamiento de subsidios"/>
    <s v="Ley"/>
    <s v="Directo en el Organismo Administrador"/>
    <s v="No"/>
    <s v="Trabajador no protegido"/>
    <s v="Trabajador no protegido"/>
    <s v="Región Metropolitana de Santiago"/>
    <s v="NO"/>
    <s v="trabajador no adherido"/>
    <s v=""/>
    <s v="Finalizado con respuesta desfavorable"/>
    <s v="268265"/>
    <x v="0"/>
  </r>
  <r>
    <s v="290794"/>
    <s v="Reclamos"/>
    <s v=""/>
    <s v="PATRICIA ANGELICA ACUñA BARRIGA"/>
    <s v="21/04/2022 18:20:02"/>
    <x v="3"/>
    <s v="27/04/2022 14:33:16"/>
    <s v="Preparación y Entrega de Respuesta"/>
    <s v="0"/>
    <s v="5"/>
    <s v="Corridos"/>
    <s v="Patricia Angelica Acuña Barriga"/>
    <s v="Etapa 3 de 3"/>
    <s v="03/05/2022"/>
    <x v="3"/>
    <s v="27/04/2022"/>
    <s v="21/04/2022"/>
    <s v="13.382.773-0"/>
    <s v=""/>
    <s v="Luis Montoya Millar"/>
    <s v="Hombre"/>
    <s v="Región del Biobío"/>
    <s v="Concepción"/>
    <s v="lmontoyamillar@gmail.com"/>
    <s v="920137287"/>
    <s v=""/>
    <s v="133827730"/>
    <s v="Luis Montoya Millar"/>
    <s v="Canal web"/>
    <s v="Finalmente, le sugerimos conversar con su empleador e informar el motivo por el cual ha rechazado licencias de diciembre y enero, ya que fueron emitidas al empleador correcto e indicado por usted.  _x000a_Referente a este punto las licencias médicas no llegaron a sus correos por lo que se generó mi desvinculación de la empresa por no presentarme a trabajar._x000a_Por lo que genera un problema grave por la desvinculación de la empresa a causa de la mala gestión de envío de mis licencias médicas ._x000a_ Es por esto solicito indiquen cuando serán canceladas mis licencias médicas desde diciembre a abril del 2022_x000a_Además quiero saber cuándo cancelaran la reliquidación de las licencias médicas ya que se envió todas las liquidaciones _x000a_Además quiero saber cómo compensarán el despido de mi trabajo por los errores del isl con su prestador achs los cuales no enviaron las licencias médicas en los plasos que corresponden _x000a_Desde ya quedó atento a sus comentarios_x000a_Luis Montoya Millar_x000a_920137287"/>
    <s v="Correo Electrónico"/>
    <s v="lmontoyamillar@gmail.com"/>
    <s v=""/>
    <s v="920137287"/>
    <s v="CHILE"/>
    <s v="Entre 35 y 44"/>
    <s v="Superior técnica completa"/>
    <s v="Prestaciones económicas: Tiempo de otorgamiento de subsidios"/>
    <s v="Ley"/>
    <s v="Directo en el Organismo Administrador"/>
    <s v="No"/>
    <s v="Trabajador dependiente protegido"/>
    <s v="Trabajador dependiente protegido"/>
    <s v="Región del Biobío"/>
    <s v="NO"/>
    <s v="Se cierra caso hoy miércoles 27 de abril y se sube respaldo de gestión a CRM."/>
    <s v=""/>
    <s v="Finalizado con respuesta favorable"/>
    <s v="290794"/>
    <x v="0"/>
  </r>
  <r>
    <s v="268277"/>
    <s v="Reclamos"/>
    <s v=""/>
    <s v="Enrique Carrasco B"/>
    <s v="17/01/2022 10:12:57"/>
    <x v="9"/>
    <s v="20/01/2022 15:50:20"/>
    <s v="Preparación y Entrega de Respuesta"/>
    <s v="0"/>
    <s v="3"/>
    <s v="Corridos"/>
    <s v="Rodrigo Perez Flores"/>
    <s v="Etapa 3 de 3"/>
    <s v="29/01/2022"/>
    <x v="10"/>
    <s v="20/01/2022"/>
    <s v="17/01/2022"/>
    <s v="10.680.179-7"/>
    <s v=""/>
    <s v="Cristian Contreras"/>
    <s v="Hombre"/>
    <s v="Región Metropolitana de Santiago"/>
    <s v="Las Condes"/>
    <s v="ccontrerasclima@gmail.com"/>
    <s v="962180725"/>
    <s v="10.680.179-7"/>
    <s v=""/>
    <s v="Cristian Contreras"/>
    <s v="Otro"/>
    <s v="Solicite el sertiifcado y todavia no me llega"/>
    <s v="Correo Electrónico"/>
    <s v="ccontrerasclima@gmail.com"/>
    <s v=""/>
    <s v="962180725"/>
    <s v="CHILE"/>
    <s v="Entre 45 y 54"/>
    <s v="Universitaria completa"/>
    <s v="Otros"/>
    <s v="Ley"/>
    <s v="Directo en el Organismo Administrador"/>
    <s v="No"/>
    <s v="Empresa adherente o afiliada"/>
    <s v="Empresa adherente o afiliada"/>
    <s v="Región Metropolitana de Santiago"/>
    <s v="NO"/>
    <s v="se emiten certificados y orienta rspecto a canales para hacer solicitud."/>
    <s v=""/>
    <s v="Finalizado con respuesta favorable"/>
    <s v="268277"/>
    <x v="0"/>
  </r>
  <r>
    <s v="290805"/>
    <s v="Reclamos"/>
    <s v=""/>
    <s v="Cesar Alfonso Palma Torres"/>
    <s v="22/04/2022 11:08:09"/>
    <x v="3"/>
    <s v="06/06/2022 16:10:11"/>
    <s v="Preparación y Entrega de Respuesta"/>
    <s v="0"/>
    <s v="45"/>
    <s v="Corridos"/>
    <s v="Cristian Chavez Liempi"/>
    <s v="Etapa 3 de 3"/>
    <s v="04/05/2022"/>
    <x v="5"/>
    <s v="06/06/2022"/>
    <s v="22/04/2022"/>
    <s v="10.188.307-8"/>
    <s v=""/>
    <s v="ALVARO CORDERO MOSQUEIRA"/>
    <s v="Hombre"/>
    <s v="Región de La Araucanía"/>
    <s v="Villarrica"/>
    <s v="alvarocordero1964@gmail.com"/>
    <s v="945792016"/>
    <s v="10.188.307-8"/>
    <s v=""/>
    <s v="ALVARO CORDERO MOSQUEIRA"/>
    <s v="Canal web"/>
    <s v="PRESENTE SOLICITUD DE REEMBOSLOS EL PRIMERO CON FECHA 09-02-2022 Y EL SEGUNDO CON FECHA 15-03-2022, A LA FECHA SIN RESPUIESTA POSIBLE DE PAGO, LO CUAL, CONSIDERO UNA BURLA, YA QUE ANTES LOS PAGOS ERAS EXPEDITOS PERO CON SUS NUEVOS PROCEDIMIENTOS, GENERA PROBLEMA A LA GENTE QUE REALMENTE NECESITA QUE LOS PAGOS SEAN REALIZADOS OPORTUNAMENTE, YA QUE ASI MISMO LAS LICENCIAS DEMORAN MINIMO QUE ESTOS REEMBOLSOS SEAN PAGADOS DE MANERA EXPEDITA"/>
    <s v="Correo Electrónico"/>
    <s v="alvarocordero1964@gmail.com"/>
    <s v=""/>
    <s v=""/>
    <s v="CHILE"/>
    <s v="Entre 55 y 64"/>
    <s v="No responde"/>
    <s v="Prestaciones médicas: Traslados"/>
    <s v="Ley"/>
    <s v="Directo en el Organismo Administrador"/>
    <s v="Si"/>
    <s v="Trabajador dependiente protegido"/>
    <s v="Trabajador dependiente protegido"/>
    <s v="Región de La Araucanía"/>
    <s v="NO"/>
    <s v="Con fecha 06-06-2022, se da respuesta vía correo electrónico."/>
    <s v="Estimado_x000a_ALVARO CORDERO MOSQUEIRA_x000a_Presente_x000a_Junto con saludar, primeramente, pedir las disculpas en el tiempo de respuesta, a través del presente se da respuesta a_x000a_su reclamo N°290805 ingresado mediante nuestro formulario OIRS, referido a No pago de Reembolsos._x000a_Este Instituto ha revisado su requerimiento, siendo posible informar mediante el presente lo siguiente:_x000a_Se procedió a la solicitud de información a unidad correspondiente, donde se informa que debido a los procesos de_x000a_gestión interna que el Instituto de Seguridad Laboral desarrolla actualmente, generan un mayor contratiempo debido a lo_x000a_exhaustivo de la revisión de antecedentes._x000a_Visto lo anterior, indicamos a usted que su solicitud de Reembolso de fecha 09-02-2022, fue pagado con fecha 06-05-_x000a_2022; mientras que, su Reembolso de fecha 15-03-2022, fue pagado con fecha 23-05-2022._x000a_Expresamos a usted nuestras disculpas por la situación experimentada, y solicitamos su comprensión frente a las_x000a_eventuales molestias que esto pudo haberle provocado. Como institución, seguiremos trabajando en nuestros procesos_x000a_internos, con la finalidad de dar respuesta a sus requerimientos en el menor plazo posible, brindando atención de_x000a_excelencia._x000a_Esperando haber dado respuesta a su reclamo, le invitamos a que frente a cualquier necesidad o inquietud, visite_x000a_nuestra página web www.isl.gob.cl, seleccionando la opción Informaciones y Reclamos -OIRS- donde nos encontramos a_x000a_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_x000a_Atentamente_x000a_"/>
    <s v="Finalizado con respuesta favorable"/>
    <s v="290805"/>
    <x v="0"/>
  </r>
  <r>
    <s v="290807"/>
    <s v="Reclamos"/>
    <s v=""/>
    <s v="Mario Garay Vega"/>
    <s v="22/04/2022 11:46:52"/>
    <x v="3"/>
    <s v="02/05/2022 16:41:41"/>
    <s v="Preparación y Entrega de Respuesta"/>
    <s v="0"/>
    <s v="10"/>
    <s v="Corridos"/>
    <s v="Jimena Alejandra Zarate Carrasco"/>
    <s v="Etapa 3 de 3"/>
    <s v="04/05/2022"/>
    <x v="6"/>
    <s v="02/05/2022"/>
    <s v="22/04/2022"/>
    <s v=""/>
    <s v="135266566"/>
    <s v="CRISTIAN ROBERTO RUIZ RUIZ"/>
    <s v="Hombre"/>
    <s v="Región de Aysén del Gral. Carlos Ibáñez del Campo"/>
    <s v="Coyhaique"/>
    <s v="cristianruizruiz2@gmail.com"/>
    <s v="987318048"/>
    <s v="13.526.656-6"/>
    <s v=""/>
    <s v="CRISTIAN ROBERTO RUIZ RUIZ"/>
    <s v="Canal Sucursal"/>
    <s v="ME SIENTO MOLESTO POR LA FALTA DE EMPATÍA QUE TIENE EL ISL CON EL USUARIO, EN MI CASO EN PARTICULAR, TENÍA CITAS AGENDADAS CON LA ACHS, YA QUE INGRESÉ UNA ENFERMEDAD PROFESIONAL EN EL MES DE MARZO, UNA DE ESTAS CITAS ERA PARA EL DIA 21 DE ABRIL PASADO, EN DONDE ME PRESENTO Y ME INFORMAN QUE ISL CESÓ MIS ATENCIONES. LES COMENTO QUE ME TRASLADO DESDE LA LOCALIDAD DE PUERTO CISNES EN DONDE LA DISTACIA HACIA LA CIUDAD DE COYHAIQUE ES DE 4 HORAS. _x000a_LO ANTERIOR LO INFORMO YA QUE ME SIENTO DECEPCIONADO DE LA INSTITUCIÓN, YA QUE NADIE ME HA LLAMADO PARA INFORMARME SOBRE ESTE CESE DE ATENCIONES, SOLO LO QUE ME INFORMARON DE LA ACHS, SIN SABER NADA SOBRE MI CASO."/>
    <s v="Correo Electrónico"/>
    <s v="cristianruizruiz2@gmail.com"/>
    <s v=""/>
    <s v="987318048"/>
    <s v="CHILE"/>
    <s v="Entre 35 y 44"/>
    <s v="Media completa"/>
    <s v="Prestaciones médicas: Atención ambulatoria"/>
    <s v="Ley"/>
    <s v="Directo en el Organismo Administrador"/>
    <s v="No"/>
    <s v="Trabajador dependiente protegido"/>
    <s v="Trabajador dependiente protegido"/>
    <s v="Región de Aysén del Gral. Carlos Ibáñez del Campo"/>
    <s v="NO"/>
    <s v="Se envía respuesta por correo electrónico "/>
    <s v="ID DE RECLAMO: 290807_x000a_FECHA RESPUESTA: 02-05-2022_x000a_Estimado_x000a_CRISTIAN ROBERTO RUIZ RUIZ_x000a_Presente _x000a_Junto con saludar, a través del presente se da respuesta a su reclamo N° 290807 ingresado mediante nuestro formulario OIRS, referido a la molestia con nuestra institución._x000a_Este Instituto ha revisado su requerimiento, siendo posible informar mediante el presente lo siguiente: _x000a_1.- Revisamos su situación y nuestra enfermera encargada, Sra. Paola Ilic se contactó vía telefónica y correo electrónico para explicar la calificación de origen común de su denuncia de enfermedad laboral._x000a_2.- Con fecha 12-04-2022 la información fue enviada por carta certificada al domicilio informado._x000a_3.- Por último, le solicitamos a Ud. Que nos haga llegar sus boletas de pagos de traslados desde Puerto Cines a Coyhaique en las fechas de sus citas médicas con el fin de reembolsarle ese gasto._x000a_Visto lo anterior, indicamos a usted que, si no está conforme con su calificación de origen común de su denuncia por enfermedad profesional, puede realizar su apelación dirigiéndose a una oficina de la Superintendencia de Seguridad Social (SUSESO) ubicada en calle Condell N° 141, primer piso, en la Ciudad de Coyhaique o en su página web, www.suseso.cl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Sin otro particular, le saluda atentamente;_x000a__x000a__x000a__x000a_                                                    MARIO GARAY VEGA_x000a_DIRECCIÓN REGIONAL DE AYSEN_x000a_INSTITUTO DE SEGURIDAD LABORAL_x000a__x000a_JZC_x000a__x000a_"/>
    <s v="Finalizado con respuesta favorable"/>
    <s v="290807"/>
    <x v="0"/>
  </r>
  <r>
    <s v="290800"/>
    <s v="Reclamos"/>
    <s v=""/>
    <s v="JUAN PABLO ALVARADO LECAROS"/>
    <s v="22/04/2022 09:26:23"/>
    <x v="3"/>
    <s v="13/05/2022 11:00:37"/>
    <s v="Preparación y Entrega de Respuesta"/>
    <s v="0"/>
    <s v="21"/>
    <s v="Corridos"/>
    <s v="Milena Barria Valenzuela"/>
    <s v="Etapa 3 de 3"/>
    <s v="04/05/2022"/>
    <x v="6"/>
    <s v="13/05/2022"/>
    <s v="22/04/2022"/>
    <s v="13.084.385-9"/>
    <s v=""/>
    <s v="María Carolina Hermosilla defosse"/>
    <s v="Mujer"/>
    <s v="Región de Los Ríos"/>
    <s v="Valdivia"/>
    <s v="mariacarolinahermosilla2016@gmail.com"/>
    <s v="968495468"/>
    <s v="13.084.385-9"/>
    <s v=""/>
    <s v="María Carolina Hermosilla defosse"/>
    <s v="Canal web"/>
    <s v="Buen día , el día 14 de abril tuve un accidente laboral que produjo quemaduras en mi rostro , manos  cuello , boca, donde me derivaron por el seguro a la clínica alemana , donde solo me an tratado pésimo  me an hecho maltrato spicologico y físico el día de ayer tenía una hora con un cirujano con nombre Andrés Esteuree holmgren el cual me maltrato me grito me introdujo 3 dedos dentro de mi boca  para revisar si tenía eridas  lo cual yo le dije que no tenía eridas me grito me apretó el cuello y el tenía que evaluar mis quemaduras no revisar mi boca por dentro ya que con las que mis quemaduras en la boca eran exteriores y el con lo brotalidad que me metió los dedos me dejó sangrando por lo que tengo entendido esas partes se revisan con baja lengua o por último les creo que con un dedo pero con 3&quot; dedos es como raro aparte de gritarme por no acordarme del nombre del antibiótico y decirme que no me quejara cuando me apretó el cuello y me dolía mucho ya que estaba con una amigdalitis aguda este no es un médico es un desgraciado dejo mis reclamos  y dejó claro que lo denuncie a carabineros ._x000a_Atte _x000a_María Carolina Hermosilla Defosse_x000a_±56968495468_x000a_mariacarolinahermosilla2016@gmail.com."/>
    <s v="Via Teléfonica"/>
    <s v="mariacarolinahermosilla2016@gmail.com"/>
    <s v=""/>
    <s v="968495468"/>
    <s v="CHILE"/>
    <s v="Entre 45 y 54"/>
    <s v="Media completa"/>
    <s v="Prestaciones médicas: Atención hospitalaria"/>
    <s v="Ley"/>
    <s v="Directo en el Organismo Administrador"/>
    <s v="Si"/>
    <s v="Trabajador dependiente protegido"/>
    <s v="Trabajador dependiente protegido"/>
    <s v="Región de Los Ríos"/>
    <s v="SI"/>
    <s v="SE ENVÍA RESPUESTA A TRAVÉS DE CRM"/>
    <s v=""/>
    <s v="Finalizado con respuesta favorable"/>
    <s v="290800"/>
    <x v="0"/>
  </r>
  <r>
    <s v="288765"/>
    <s v="Reclamos"/>
    <s v=""/>
    <s v="Enrique Carrasco B"/>
    <s v="04/02/2022 10:32:10"/>
    <x v="0"/>
    <s v="10/02/2022 11:44:26"/>
    <s v="Preparación y Entrega de Respuesta"/>
    <s v="0"/>
    <s v="6"/>
    <s v="Corridos"/>
    <s v="Jose Luis Rojas Peralta"/>
    <s v="Etapa 3 de 3"/>
    <s v="16/02/2022"/>
    <x v="0"/>
    <s v="10/02/2022"/>
    <s v="04/02/2022"/>
    <s v="12.355.263-6"/>
    <s v=""/>
    <s v="MAURICIO ANTONIO VALENZUELA MUÑOZ"/>
    <s v="Hombre"/>
    <s v="Región Metropolitana de Santiago"/>
    <s v="Quilicura"/>
    <s v="mauricio.valenzuela19733@gmail.com"/>
    <s v="988446001"/>
    <s v=""/>
    <s v="123552636"/>
    <s v="MAURICIO ANTONIO VALENZUELA MUÑOZ"/>
    <s v="Canal Sucursal"/>
    <s v="no estoy conforme con la atención de medico ACHS Otorrino ya que no me siento en condiciones de regresar al trabajo y no me entrega continuación de LM el se siente presionado por medico para su alta ( ejemplo el porta bastón y le cuestiona su uso )"/>
    <s v="Correo Electrónico"/>
    <s v="mauricio.valenzuela19733@gmail.com"/>
    <s v=""/>
    <s v="988446001"/>
    <s v="CHILE"/>
    <s v="Entre 45 y 54"/>
    <s v="No responde"/>
    <s v="Prestaciones médicas: Atención hospitalaria"/>
    <s v="Ley"/>
    <s v="Directo en el Organismo Administrador"/>
    <s v="No"/>
    <s v="Trabajador dependiente protegido"/>
    <s v="Trabajador dependiente protegido"/>
    <s v="Región Metropolitana de Santiago"/>
    <s v="NO"/>
    <s v="Respuesta enviada por sistema CRM al correo mauricio.valenzuela19733@gmail.com"/>
    <s v=""/>
    <s v="Finalizado con respuesta favorable"/>
    <s v="288765"/>
    <x v="0"/>
  </r>
  <r>
    <s v="290808"/>
    <s v="Reclamos"/>
    <s v=""/>
    <s v="Cesar Alfonso Palma Torres"/>
    <s v="22/04/2022 11:52:38"/>
    <x v="3"/>
    <s v="28/04/2022 11:32:56"/>
    <s v="Preparación y Entrega de Respuesta"/>
    <s v="0"/>
    <s v="5"/>
    <s v="Corridos"/>
    <s v="Cristian Chavez Liempi"/>
    <s v="Etapa 3 de 3"/>
    <s v="04/05/2022"/>
    <x v="3"/>
    <s v="28/04/2022"/>
    <s v="22/04/2022"/>
    <s v="17.710.802-2"/>
    <s v=""/>
    <s v="BASTIAS MACHEO CAROLINE"/>
    <s v="Mujer"/>
    <s v="Región de La Araucanía"/>
    <s v="Temuco"/>
    <s v="carol_basmach@hotmail.com"/>
    <s v="92047115"/>
    <s v="17.710.802-2"/>
    <s v=""/>
    <s v="BASTIAS MACHEO CAROLINE"/>
    <s v="Canal web"/>
    <s v="EL DÍA 14/04/2022, ME ACERCO A LA UPR DEL HOSPITAL A REALIZAR UNA DIEP POR SALUD MENTAL, EL QUE CUMPLIDO LOS DÍAS HÁBILES ESTABLECIDOS NO HE RECIBIDO LLAMADO PARA MI PRIMER CONTROL MÉDICO, LA POCA CELERIDAD DEL CASO ME HA OCASIONADO CONSECUENCIAS A MI SALUD LA QUE SE DETERIORA POR EL TIEMPO DE ESPERA."/>
    <s v="Correo Electrónico"/>
    <s v="carol_basmach@hotmail.com"/>
    <s v=""/>
    <s v="92047115"/>
    <s v="CHILE"/>
    <s v="Entre 25 y 34"/>
    <s v="Media técnica completa"/>
    <s v="Prestaciones médicas: Tiempos de espera"/>
    <s v="Ley"/>
    <s v="Directo en el Organismo Administrador"/>
    <s v="No"/>
    <s v="Trabajador dependiente protegido"/>
    <s v="Trabajador dependiente protegido"/>
    <s v="Región de La Araucanía"/>
    <s v="NO"/>
    <s v="Con fecha 27-04-2022, se envía respuesta por correo electrónico. "/>
    <s v="Estimada_x000a_CAROLINE LISETH BASTIAS MACHEO_x000a_Presente_x000a_Junto con saludar, a través del presente se da respuesta a su reclamo N° 290808 ingresado mediante nuestro_x000a_formulario OIRS, referido a evaluación de enfermedad profesional._x000a_Este Instituto ha revisado su requerimiento, siendo posible informar mediante el presente lo siguiente:_x000a_En relación a que, el día 14/04/2022, me acerco a la UPR del hospital a realizar una DIEP por salud mental, el que_x000a_cumplido los días hábiles establecidos no he recibido llamado para mi primer control médico, la poca celeridad del_x000a_caso me ha ocasionado consecuencias a mi salud la que se deteriora por el tiempo de espera._x000a_Acogido su reclamo, se procedió a la revisión de las distintas plataformas de gestión clínica de este Instituto,_x000a_donde se puede visualizar que la Denuncia de Enfermedad Profesional presentada con fecha 14-04-2022, fue_x000a_tramitada en tiempo y forma, procediendo a la gestión de hora médica en prestador médico Redsalud._x000a_Al ser consultado el prestador médico respecto de requerimiento, informa que efectivamente existió un retraso en_x000a_el agendamiento y notificación de hora médica._x000a_Por lo anterior, Centro Médico, informa que, se procede al agendamiento de hora médica inicial y evaluación por_x000a_Psicólogo con fecha 26-04-2022, la cual, fue notificada y confirmada por usted._x000a_Expresamos a usted nuestras disculpas por la situación experimentada, y solicitamos su comprensión frente a las_x000a_eventuales molestias que esto pudo haberle provocado. Como institución, seguiremos trabajando en nuestros_x000a_procesos internos, con la finalidad de dar respuesta a sus requerimientos en el menor plazo posible, brindando_x000a_atención de excelencia._x000a_Esperando haber dado respuesta a su reclamo, le invitamos a que frente a cualquier necesidad o inquietud, visite_x000a_nuestra página web www.isl.gob.cl, seleccionando la opción Informaciones y Reclamos -OIRS- donde nos_x000a_encontramos a disposición para atender su consulta, reclamo, felicitación y/o sugerencia._x000a_Recordamos además que, ante cualquier reclamo, apelación, denuncia o disconformidad, Ud. puede dirigirse a la_x000a_Superintendencia de Seguridad Social www.suseso.cl_x000a_Sin otro particular, le saluda atentamente"/>
    <s v="Finalizado con respuesta favorable"/>
    <s v="290808"/>
    <x v="0"/>
  </r>
  <r>
    <s v="290810"/>
    <s v="Reclamos"/>
    <s v=""/>
    <s v="Laura Rojas Cerda"/>
    <s v="22/04/2022 12:14:22"/>
    <x v="3"/>
    <s v="28/04/2022 15:27:34"/>
    <s v="Preparación y Entrega de Respuesta"/>
    <s v="0"/>
    <s v="6"/>
    <s v="Corridos"/>
    <s v="Laura Gabriela Rojas Cerda"/>
    <s v="Etapa 3 de 3"/>
    <s v="04/05/2022"/>
    <x v="3"/>
    <s v="28/04/2022"/>
    <s v="22/04/2022"/>
    <s v=""/>
    <s v="13398609K"/>
    <s v="MARITZA SANDOVAL LOPEZ"/>
    <s v="Mujer"/>
    <s v="Región de Valparaíso"/>
    <s v="Limache"/>
    <s v="mary38.mcl@gmail.com"/>
    <s v="937503845"/>
    <s v=""/>
    <s v="13398609k"/>
    <s v="martiza sandoval lopez"/>
    <s v="Canal web"/>
    <s v="solicito me envien licencia de reposicion  67500498-6 urgente _x000a_llevo un mes esperando"/>
    <s v="Correo Electrónico"/>
    <s v="mary38.mcl@gmail.com"/>
    <s v=""/>
    <s v="937503845"/>
    <s v="CHILE"/>
    <s v="Entre 35 y 44"/>
    <s v=""/>
    <s v="Prestaciones económicas: Cálculo de subsidios"/>
    <s v="Ley"/>
    <s v="Directo en el Organismo Administrador"/>
    <s v="No"/>
    <s v="Trabajador dependiente protegido"/>
    <s v="Trabajador dependiente protegido"/>
    <s v="Región de Valparaíso"/>
    <s v="NO"/>
    <s v="Se contacta a trabajadora para informarla que retire lm de reemplazo el 29-04-2022"/>
    <s v="ID DE RECLAMO: 290810_x000a_FECHA RESPUESTA: 28-04-2022_x000a__x000a_Estimada_x000a_Sra. Maritza Sandoval Godoy_x000a_Presente_x000a_ Junto con saludar, a través del presente se da respuesta a su reclamo N° 290810 ingresado mediante nuestro formulario OIRS, referido a la demora en la entrega de licencia médica de reemplazo por aplicación de 77 bis por parte de ISL._x000a_Este Instituto ha revisado su requerimiento, siendo posible informar mediante el presente lo siguiente: se verifica que licencia médica de reemplazo efectivamente fue emitida por nivel central._x000a_Visto lo anterior, informamos a usted que licencia médica será entregada a usted de forma presencial el día viernes 29 de abril 2022._x000a_Expresamos a usted nuestras disculpas por la situación experimentada, y solicitamos su comprensión frente a las eventuales molestias que esto pudo haberle provocado.  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CRISTINA JORNADA ALVARADO_x000a_DIRECCIÓN REGIONAL DE VALPARAÍSO (S)_x000a_INSTITUTO DE SEGURIDAD LABORAL_x000a__x000a_LRC _x000a__x000a_"/>
    <s v="Finalizado con respuesta favorable"/>
    <s v="290810"/>
    <x v="0"/>
  </r>
  <r>
    <s v="288705"/>
    <s v="Reclamos por Atención Telefónica"/>
    <s v=""/>
    <s v="Carolina Pereira"/>
    <s v="02/02/2022 10:17:18"/>
    <x v="0"/>
    <s v="14/02/2022 10:53:33"/>
    <s v="Preparación y Entrega de Respuesta"/>
    <s v="0"/>
    <s v="12"/>
    <s v="Corridos"/>
    <s v="Yulissa Margarett Galvez Alegria"/>
    <s v="Etapa 3 de 3"/>
    <s v="14/02/2022"/>
    <x v="0"/>
    <s v="14/02/2022"/>
    <s v="02/02/2022"/>
    <s v="26.532.240-9"/>
    <s v=""/>
    <s v="Liseth Kiwan kiwann"/>
    <s v="Mujer"/>
    <s v="Región del Biobío"/>
    <s v="Chiguayante"/>
    <s v="lisethkiwankiwan@gmail.com"/>
    <s v="946559383"/>
    <s v="26.532.240-9"/>
    <s v=""/>
    <s v="Liseth kiwan"/>
    <s v="Canal telefónico"/>
    <s v="Realice una consulta por mi estado de licencia médica el cual fui atendida por el operador CRISTIAN FLORES quien en todo momento se dirigía a mi de manera arrogante, interrumpiéndome en mis consultas con tono de voz e intensidad altq.  Con poco entusiasmo y aclaratoria de mis dudas, a un punto que me responde  que si hubiera leído lo que me indica me licencia no tendría porque preguntar eso,  yo le mencioné que su deber como operador es aclararme toda mi duda independientemente si lo leo o no. _x000a__x000a_No es la manera de tratar a cualquier usuario, y mucho menos a una dama.  Creo que personas así no debieran estar a atención al público ya que no cuentan con la paciencia de poder brindarle información y aclaratoria a cualquier tipo de usuario. _x000a__x000a_Por último termine la llamada con más dudas y molesta por la mala atención del operación. _x000a__x000a_Esperando que se puedan tomar solución a mi reclamo me despido _x000a__x000a_Liseth Kiwan"/>
    <s v="Correo Electrónico"/>
    <s v="lisethkiwankiwan@gmail.com"/>
    <s v=""/>
    <s v="946559383"/>
    <s v="VENEZUELA"/>
    <s v="Entre 25 y 34"/>
    <s v="Universitaria completa"/>
    <s v="Otros"/>
    <s v="Extra Ley"/>
    <s v="Directo en el Organismo Administrador"/>
    <s v="No"/>
    <s v="Trabajador independiente protegido"/>
    <s v="Trabajador independiente protegido"/>
    <s v="Región del Biobío"/>
    <s v="NO"/>
    <s v="Se realiza una retroalimentación con el ejecutivo en cuestión para zanjar los aspectos de su atención."/>
    <s v=""/>
    <s v="Finalizado con respuesta favorable"/>
    <s v="288705"/>
    <x v="0"/>
  </r>
  <r>
    <s v="325288"/>
    <s v="Reclamos por Atención Telefónica"/>
    <s v=""/>
    <s v="Carolina Beatriz Pereira Caceres"/>
    <s v="04/08/2022 11:00:48"/>
    <x v="2"/>
    <s v="08/08/2022 15:38:23"/>
    <s v="Preparación y Entrega de Respuesta"/>
    <s v="0"/>
    <s v="4"/>
    <s v="Corridos"/>
    <s v="Yasna Karina Lillo Orellana"/>
    <s v="Etapa 3 de 3"/>
    <s v="16/08/2022"/>
    <x v="2"/>
    <s v="08/08/2022"/>
    <s v="04/08/2022"/>
    <s v=""/>
    <s v="19656599k"/>
    <s v="Pablo Poblete"/>
    <s v="Hombre"/>
    <s v="Región Metropolitana de Santiago"/>
    <s v="Ñuñoa"/>
    <s v="playmedioschile@gmail.cl"/>
    <s v="999100146"/>
    <s v=""/>
    <s v="19656599k"/>
    <s v="Pablo Poblete"/>
    <s v="Canal web"/>
    <s v="Con mucha vergüenza, llame al canal telefonico del ISL 6005869090, para consultar por desglose de descuentos la declaración de renta._x000a_y me atendió una telefonista de nombre Cindy, nunca me digo el apellido, con mucho desprecio y muy arrogante, no quizo responder a mis consulta y ademas me corto la llamada._x000a_Ojala que alguien pueda escuchar la llamada y se sorprenderán  de la manera que trata a las personas, y tambien  pueden  enseñarle a esa Sra, a responder, _x000a_Hora de la llamada 10:39 am, _x000a_Dia 04-08-2022_x000a_Muchas Gracias"/>
    <s v="Correo Electrónico"/>
    <s v="playmedioschile@gmail.cl"/>
    <s v=""/>
    <s v="999100146"/>
    <s v="CHILE"/>
    <s v="Entre 45 y 54"/>
    <s v="Superior técnica completa"/>
    <s v="Otros"/>
    <s v="Ley"/>
    <s v="Otro"/>
    <s v="No"/>
    <s v="Trabajador independiente protegido"/>
    <s v="Trabajador independiente protegido"/>
    <s v="Región Metropolitana de Santiago"/>
    <s v="NO"/>
    <s v="se da respuesta y se cierra caso con fecha 08-08-2022"/>
    <s v="playmedioschile@gmail.cl"/>
    <s v="Finalizado con respuesta favorable"/>
    <s v="325288"/>
    <x v="0"/>
  </r>
  <r>
    <s v="290474"/>
    <s v="Reclamos por Atención Telefónica"/>
    <s v=""/>
    <s v="Carolina Beatriz Pereira Caceres"/>
    <s v="11/04/2022 11:00:45"/>
    <x v="3"/>
    <s v="14/04/2022 15:58:08"/>
    <s v="Preparación y Entrega de Respuesta"/>
    <s v="0"/>
    <s v="3"/>
    <s v="Corridos"/>
    <s v="Yasna Karina Lillo Orellana"/>
    <s v="Etapa 3 de 3"/>
    <s v="23/04/2022"/>
    <x v="3"/>
    <s v="14/04/2022"/>
    <s v="11/04/2022"/>
    <s v=""/>
    <s v="13045495k"/>
    <s v="LAURA ROJAS CORTES"/>
    <s v="Mujer"/>
    <s v="Región Metropolitana de Santiago"/>
    <s v="San Miguel"/>
    <s v="laurarojita@hotmail.com"/>
    <s v="971359178"/>
    <s v=""/>
    <s v="13045495K"/>
    <s v="LAURA ROJAS CORTES"/>
    <s v="Canal telefónico"/>
    <s v="POR LICENCIA DE TRAYECTO, LA CUAL LLEVA 1 MES Y AUN NO TENGO NOVEDADES, DICEN HAGA UN RECLAMO POR INTERNET, DESPUES QUE ASISTA A LA SUCURSAL, PARA QUE RESUELVAN MI PROBLEMA, QUE ATROZ QUE NADIE PUEDA DAR UNA RESPUESTA CONCRETA, SI FALTA ALGUN DOCUMENTO O ALGO, PESIMA LA ATENCION TELEFONICA, Y MUY MALO EL SERVICIO, SI YO TUVE LICENCIA, FUE DE TRAYECTO, NO PORQUE YO HUBIESE PEDIDO LICENCIA PARA NO ASISTIR A MIS LABORES, ADEMAS ME ATENDI EL LA ACHS, Y ELLOS ME GENERARON LA LICENCIA, NO ENTIENDO QUE PASA"/>
    <s v="Correo Electrónico"/>
    <s v="laurarojita@hotmail.com"/>
    <s v=""/>
    <s v="971359178"/>
    <s v="CHILE"/>
    <s v="Entre 45 y 54"/>
    <s v="Media completa"/>
    <s v="Otros"/>
    <s v="Ley"/>
    <s v="Otro"/>
    <s v="No"/>
    <s v="otro"/>
    <s v="otro"/>
    <s v="Región Metropolitana de Santiago"/>
    <s v="NO"/>
    <s v="Se redacta respuesta y  se entrega vía correo electrónico "/>
    <s v="laurarojita@hotmail.com"/>
    <s v="Finalizado con respuesta favorable"/>
    <s v="290474"/>
    <x v="0"/>
  </r>
  <r>
    <s v="290324"/>
    <s v="Reclamos por Atención Telefónica"/>
    <s v=""/>
    <s v="Carolina Beatriz Pereira Caceres"/>
    <s v="05/04/2022 11:50:24"/>
    <x v="3"/>
    <s v="11/04/2022 13:36:37"/>
    <s v="Preparación y Entrega de Respuesta"/>
    <s v="0"/>
    <s v="6"/>
    <s v="Corridos"/>
    <s v="Yasna Karina Lillo Orellana"/>
    <s v="Etapa 3 de 3"/>
    <s v="17/04/2022"/>
    <x v="3"/>
    <s v="11/04/2022"/>
    <s v="05/04/2022"/>
    <s v="19.257.323-8"/>
    <s v=""/>
    <s v="Natalia Olivares"/>
    <s v="Mujer"/>
    <s v="Región de Coquimbo"/>
    <s v="Coquimbo"/>
    <s v="natalya.off@gmail.com"/>
    <s v="958845326"/>
    <s v="19.257.323-8"/>
    <s v=""/>
    <s v="Natalia Olivares"/>
    <s v="Canal telefónico"/>
    <s v="Llamo por teléfono en reiteradas ocasiones no me dan explicación del proceso de pago solo me dicen tiene que esperar, cada vez que he llamado es la única respuesta que pueden dar siendo que he solicitado mayor información no se me otorga ningún tipo de asesoría al respecto, tuve licencia de un mes, no me dan fechas de pago no me enseñan nada del proceso desconozco completamente como se vive este proceso y la institución no ha sido de ayuda."/>
    <s v="Correo Electrónico"/>
    <s v="natalya.off@gmail.com"/>
    <s v=""/>
    <s v="958845326"/>
    <s v="CHILE"/>
    <s v="Entre 25 y 34"/>
    <s v="Superior técnica completa"/>
    <s v="Otros"/>
    <s v="Ley"/>
    <s v="Directo en el Organismo Administrador"/>
    <s v="No"/>
    <s v="otro"/>
    <s v="otro"/>
    <s v="Región de Coquimbo"/>
    <s v="NO"/>
    <s v="se responde reclamo a solicitante dando respuesta vía correo "/>
    <s v="natalya.off@gmail.com"/>
    <s v="Finalizado con respuesta favorable"/>
    <s v="290324"/>
    <x v="0"/>
  </r>
  <r>
    <s v="290135"/>
    <s v="Reclamos por Atención Telefónica"/>
    <s v=""/>
    <s v="Carolina Beatriz Pereira Caceres"/>
    <s v="29/03/2022 16:01:30"/>
    <x v="7"/>
    <s v="14/04/2022 12:51:23"/>
    <s v="Preparación y Entrega de Respuesta"/>
    <s v="0"/>
    <s v="15"/>
    <s v="Corridos"/>
    <s v="Jose Luis Rojas Peralta"/>
    <s v="Etapa 3 de 3"/>
    <s v="10/04/2022"/>
    <x v="3"/>
    <s v="14/04/2022"/>
    <s v="29/03/2022"/>
    <s v="14.408.297-4"/>
    <s v=""/>
    <s v="Edgar Marcelo Alarcón Fuentes"/>
    <s v="Hombre"/>
    <s v="Región Metropolitana de Santiago"/>
    <s v="Santiago"/>
    <s v="edgarmarceloalarconfuentes@gmail.com"/>
    <s v="947997760"/>
    <s v="14.408.297-4"/>
    <s v=""/>
    <s v="Edgar Marcelo Alarcón Fuentes"/>
    <s v="Canal web"/>
    <s v="Aún no me pagan mis dos licencias médicas' hace más de un mes, estoy sin dinero y en Mi trabajo no me pagan la licencia, cuánto más esperaré el pago???"/>
    <s v="Correo Electrónico"/>
    <s v="edgarmarceloalarconfuentes@gmail.com"/>
    <s v=""/>
    <s v="947997760"/>
    <s v="CHILE"/>
    <s v="Entre 45 y 54"/>
    <s v="Media completa"/>
    <s v="Prestaciones económicas: Tiempo de otorgamiento de subsidios"/>
    <s v="Ley"/>
    <s v="Directo en el Organismo Administrador"/>
    <s v="Si"/>
    <s v="Trabajador dependiente protegido"/>
    <s v="Trabajador dependiente protegido"/>
    <s v="Región Metropolitana de Santiago"/>
    <s v="NO"/>
    <s v="Respuesta enviada por sistema CRM al correo edgarmarceloalarconfuentes@gmail.com"/>
    <s v=""/>
    <s v="Finalizado con respuesta favorable"/>
    <s v="290135"/>
    <x v="0"/>
  </r>
  <r>
    <s v="268208"/>
    <s v="Reclamos por Atención Telefónica"/>
    <s v=""/>
    <s v="CAROLINA PEREIRA"/>
    <s v="12/01/2022 23:48:00"/>
    <x v="9"/>
    <s v="26/01/2022 17:11:44"/>
    <s v="Preparación y Entrega de Respuesta"/>
    <s v="0"/>
    <s v="13"/>
    <s v="Corridos"/>
    <s v="Juan Alfonso Jara Matus"/>
    <s v="Etapa 3 de 3"/>
    <s v="24/01/2022"/>
    <x v="10"/>
    <s v="26/01/2022"/>
    <s v="12/01/2022"/>
    <s v="13.192.849-1"/>
    <s v=""/>
    <s v="Angelica Hidalgo"/>
    <s v="Mujer"/>
    <s v="Región de Valparaíso"/>
    <s v="Viña del Mar"/>
    <s v="angelicahidalgo.prev@hotmail.com"/>
    <s v="56986556203"/>
    <s v="8.246.101-9"/>
    <s v=""/>
    <s v="marco san cristobal"/>
    <s v="Canal telefónico"/>
    <s v="He llamado en varias oportunidades los días martes y miércoles para solicitar una medición de ruido para el circo Banana Shows que estoy asesorando y no me he podido comunicar para coordinar la visita, ya que el departamento de prevención de riesgos de la municipalidad de Viña del Mar solicita este estudio para saber si los trabajadores están expuestos a ruidos durante las funciones la cuales comienzan este sábado 15 de Enero a las 22:00 hrs. ubicado en estero marga marga entre puente libertad y quillota"/>
    <s v="Correo Electrónico"/>
    <s v="angelicahidalgo.prev@hotmail.com"/>
    <s v=""/>
    <s v="56986556203"/>
    <s v="CHILE"/>
    <s v="Entre 35 y 44"/>
    <s v="Superior técnica completa"/>
    <s v="Prestaciones preventivas"/>
    <s v="Ley"/>
    <s v="Directo en el Organismo Administrador"/>
    <s v="No"/>
    <s v="Trabajador independiente protegido"/>
    <s v="otro"/>
    <s v="Región Metropolitana de Santiago"/>
    <s v="NO"/>
    <s v="Se responde reclamo a solicitante el 26-01-2021."/>
    <s v=""/>
    <s v="Finalizado con respuesta desfavorable"/>
    <s v="268208"/>
    <x v="0"/>
  </r>
  <r>
    <s v="326129"/>
    <s v="Reclamos por Atención Telefónica"/>
    <s v=""/>
    <s v="Carolina Beatriz Pereira Caceres"/>
    <s v="22/08/2022 13:05:14"/>
    <x v="2"/>
    <s v="25/08/2022 11:55:08"/>
    <s v="Preparación y Entrega de Respuesta"/>
    <s v="0"/>
    <s v="2"/>
    <s v="Corridos"/>
    <s v="Yulissa Margarett Galvez Alegria"/>
    <s v="Etapa 3 de 3"/>
    <s v="03/09/2022"/>
    <x v="2"/>
    <s v="25/08/2022"/>
    <s v="22/08/2022"/>
    <s v="16.791.109-9"/>
    <s v=""/>
    <s v="Patricio Rojas Vergara"/>
    <s v="Hombre"/>
    <s v="Región Metropolitana de Santiago"/>
    <s v="Maipú"/>
    <s v="projasv7@gmail.com"/>
    <s v="977658649"/>
    <s v="16.791.109-9"/>
    <s v=""/>
    <s v="Patricio Rojas Vergara"/>
    <s v="Canal telefónico"/>
    <s v="Se llama en reiteradas ocasiones a teléfono de ISL, al cual me logro comunicar con un ejecetuvi de atención. Al rato de hablar, señala que cortará la comunicación por no escuchar, según refiere. Sin dejar posibilidad alguna de mejorar comunicación o poder explicar nuevamente el motivo de mi llamada. _x000a__x000a_En el llamado que supuestamente no escucha, le había entregado todos mis datos y la consulta que necesitaba resolver. No tengo su nombre, el cual no se entiende por su modulación, sin embargo me debió haber consultado en sistema (RUN: 16.791.109-9). _x000a__x000a_Ha sido una dificultad poder entablar un contacto con vuestra institución, y pésimo servicio cuando acabo de tenerla. Luego hablé con otra institución, del mismo teléfono, en el mismo lugar y, no tuve ningún problema al respecto, mucho menos, la falta de respeto de cortar la llamada abruptamente. _x000a__x000a_Afortunadamente soy una persona entendida y trabajo en servicio público hace años. Pero me pongo en el lugar de otras personas, que no tienen manejo de información, de manejo computacional, y que la única manera de conseguir orientación sea el canal telefónico; con personas así atendiendo, bien mal queda vuestra imagen y lo que deberían representar para este grupo de fuerza labora ya vulnerado en condiciones de protección social."/>
    <s v="Correo Electrónico"/>
    <s v="projasv7@gmail.com"/>
    <s v=""/>
    <s v="977658649"/>
    <s v="CHILE"/>
    <s v="Entre 25 y 34"/>
    <s v="Postgrado"/>
    <s v="Calificación de accidentes y enfermedades profesionales"/>
    <s v="Ley"/>
    <s v="Directo en el Organismo Administrador"/>
    <s v="No"/>
    <s v="Trabajador independiente protegido"/>
    <s v="Trabajador independiente protegido"/>
    <s v="Región Metropolitana de Santiago"/>
    <s v="NO"/>
    <s v="Se revisa sistema LME y SPM para dar respuesta, como también se envía correo a la RM para la tramitación de su LM."/>
    <s v=""/>
    <s v="Finalizado con respuesta favorable"/>
    <s v="326129"/>
    <x v="0"/>
  </r>
  <r>
    <s v="312284"/>
    <s v="Reclamos por Atención Telefónica"/>
    <s v=""/>
    <s v="Carolina Beatriz Pereira Caceres"/>
    <s v="08/06/2022 11:44:26"/>
    <x v="8"/>
    <s v="17/06/2022 15:26:50"/>
    <s v="Preparación y Entrega de Respuesta"/>
    <s v="0"/>
    <s v="9"/>
    <s v="Corridos"/>
    <s v="Yulissa Margarett Galvez Alegria"/>
    <s v="Etapa 3 de 3"/>
    <s v="20/06/2022"/>
    <x v="5"/>
    <s v="17/06/2022"/>
    <s v="08/06/2022"/>
    <s v="16.137.020-7"/>
    <s v=""/>
    <s v="Carla suazo"/>
    <s v="Mujer"/>
    <s v="Región de Valparaíso"/>
    <s v="Valparaíso"/>
    <s v="csuazosaez@gmail.com"/>
    <s v="966182744"/>
    <s v="16.137.020-7"/>
    <s v=""/>
    <s v="Carla suazo"/>
    <s v="Canal telefónico"/>
    <s v="Llamo a la linea para que me entregen orientacion respecto a situacion de acidente de trayecto, la telefonista de muy mala manera responde que debo bajar in formulario y qi3 ai tengo duda consulte en la.pagina web, a lo cual refiero necesito prientacion d3 manera presencial o via telefonica debido a que no me queda claro, ella toma ua actitud ordinaria diciendome que ya mw dijo que consultara a la pagina  y me corta la llamada dejandome en linea una falta de respeto para la persona que llama siendo qie tuve un accidente automovilistico y solo necesita orientacion la cual fue incapaz de dar, no es mi opcion estar inscrita en esta entidad jamas la he ocupado y la primera vez que nec3soto orientacion esta es pesima. Crel que deben preocuparse d3 la calidad de gente que responde los llamados pues yo soy profesional y nl comparto la actitud de dicha persona qur al solicitarle muevamente sus datos para dicho reclamo corta"/>
    <s v="Correo Electrónico"/>
    <s v="csuazosaez@gmail.com"/>
    <s v=""/>
    <s v="966182744"/>
    <s v="CHILE"/>
    <s v="Entre 35 y 44"/>
    <s v="Universitaria completa"/>
    <s v="Calificación de accidentes y enfermedades profesionales"/>
    <s v="Ley"/>
    <s v="Directo en el Organismo Administrador"/>
    <s v="No"/>
    <s v="Trabajador independiente protegido"/>
    <s v="Trabajador independiente protegido"/>
    <s v="Región de Valparaíso"/>
    <s v="NO"/>
    <s v="Se revisa grabación y se toma contacto con ejecutivo"/>
    <s v=""/>
    <s v="Finalizado con respuesta favorable"/>
    <s v="312284"/>
    <x v="0"/>
  </r>
  <r>
    <s v="289693"/>
    <s v="Reclamos por Atención Telefónica"/>
    <s v=""/>
    <s v="Carlos Etcheverry M"/>
    <s v="15/03/2022 12:27:43"/>
    <x v="7"/>
    <s v="11/04/2022 16:37:04"/>
    <s v="Preparación y Entrega de Respuesta"/>
    <s v="0"/>
    <s v="9"/>
    <s v="Corridos"/>
    <s v="Yulissa Margarett Galvez Alegria"/>
    <s v="Etapa 3 de 3"/>
    <s v="27/03/2022"/>
    <x v="9"/>
    <s v="24/03/2022"/>
    <s v="15/03/2022"/>
    <s v=""/>
    <s v="178594834"/>
    <s v="Daniela Gaona"/>
    <s v="Mujer"/>
    <s v="Región Metropolitana de Santiago"/>
    <s v="Las Condes"/>
    <s v="danielapazgaona.t@gmail.com"/>
    <s v="954525819"/>
    <s v=""/>
    <s v="19005750K"/>
    <s v="CAROLINA FUENTES"/>
    <s v="Canal telefónico"/>
    <s v="SE SOLICITA HACER UN INGRESO DE URGENCIA POR SALUD MENTAL, SE DIRIGE A SUCURSAL Y LE DICEN QUE DEBE ESPERAR A QUE LA CONTACTEN, HA PASADO UNA SEMANA Y AÚN NADA NO LA CONTACTAN Y ES UNA URGENCIA, HOY SE LLAMA PARA SABER DONDE SE PUEDE DIRIGIR PORQUE TENGO MIEDO DE SU CONDICION Y QUE PUEDE HACER Y AÚN NADA, NO ME DAN NINGUNA SOLUCIÓN, COMO E SPOSIBLE QUE NO PUEDAN ATENDER A UNA PERSONA QUE NO ESTÁ BIEN, SI ESTA PERSONA SE MATA, USTEDES SE HARAN CARGO?_x000a_NO ES POSIBLE LA INCOMPETENCIA AL DAR CONTENCIÓN"/>
    <s v="Correo Electrónico"/>
    <s v="danielapazgaona.t@gmail.com"/>
    <s v=""/>
    <s v="954525819"/>
    <s v="CHILE"/>
    <s v="Entre 25 y 34"/>
    <s v="Superior técnica completa"/>
    <s v="Otros"/>
    <s v="Ley"/>
    <s v="Directo en el Organismo Administrador"/>
    <s v="No"/>
    <s v="otro"/>
    <s v="otro"/>
    <s v="Región Metropolitana de Santiago"/>
    <s v="NO"/>
    <s v="Se retroalimenta a la ejecutiva y se revisa en sistemas y ya había sido atendida a la trabajadora afectada."/>
    <s v=""/>
    <s v="Finalizado con respuesta favorable"/>
    <s v="289693"/>
    <x v="0"/>
  </r>
  <r>
    <s v="326461"/>
    <s v="Reclamos por Atención Telefónica"/>
    <s v=""/>
    <s v="Carolina Beatriz Pereira Caceres"/>
    <s v="26/08/2022 12:32:29"/>
    <x v="2"/>
    <s v="30/08/2022 09:50:38"/>
    <s v="Preparación y Entrega de Respuesta"/>
    <s v="0"/>
    <s v="3"/>
    <s v="Corridos"/>
    <s v="Valentina Villanueva Santibáñez"/>
    <s v="Etapa 3 de 3"/>
    <s v="07/09/2022"/>
    <x v="2"/>
    <s v="30/08/2022"/>
    <s v="26/08/2022"/>
    <s v=""/>
    <s v="185832376"/>
    <s v="nicol vega"/>
    <s v="Mujer"/>
    <s v="Región de Antofagasta"/>
    <s v="Calama"/>
    <s v="nicole.vega@bluemaq.cl"/>
    <s v="940947158"/>
    <s v=""/>
    <s v="185832376"/>
    <s v="nicol vega"/>
    <s v="Canal web"/>
    <s v="No es posible ingresar los datos de solicitantes para crear acceso, para luego obtener certificado de afiliación, siniestralidad etc, el teléfono no lo contestan, fui a la oficina y me indican que solo debe ir el representante legal, el cual no tiene tiempo y no se encuentra en la ciudad.no existe la ayuda por parte de ISL"/>
    <s v="Correo Electrónico"/>
    <s v="nicole.vega@bluemaq.cl"/>
    <s v=""/>
    <s v="940947158"/>
    <s v="CHILE"/>
    <s v="Entre 25 y 34"/>
    <s v="Universitaria completa"/>
    <s v="Afiliación o adhesión"/>
    <s v="Ley"/>
    <s v="Directo en el Organismo Administrador"/>
    <s v="No"/>
    <s v="Empresa adherente o afiliada"/>
    <s v="Empresa adherente o afiliada"/>
    <s v="Región Metropolitana de Santiago"/>
    <s v="NO"/>
    <s v="Se cierra caso con fecha 30/08/2022"/>
    <s v="ID DE RECLAMO: 326461_x000a_FECHA RESPUESTA: 30 de agosto de 2022_x000a__x000a_Estimada_x000a_Nicole Vega_x000a_Presente_x000a_Junto con saludar, a través del presente se da respuesta a su reclamo N°326461 ingresado mediante nuestro formulario OIRS, referido a la obtención de certificados a través de nuestro canal de atención oficina virtual._x000a_Lamentamos profundamente la situación y comprendemos las dificultades que existen para poder obtener los certificados desde nuestra oficina virtual. Es por esto, que en los próximos meses nos enfocaremos en mejorar la experiencia de usuario del canal, simplificando los procesos de manera de que la obtención de este y otros trámites sea más simple._x000a_En el intertanto y mientras resolvemos la situación, será contactado por nuestro subdepartamento de plataformas de atención, quienes lo ayudarán a realizar las gestiones necesarias para poder asociar su Rut a la empresa y poder obtener los certificados desde oficina virtual. _x000a_Recordamos además que, ante cualquier reclamo, apelación, denuncia o disconformidad, Ud. puede dirigirse a la Superintendencia de Seguridad Social www.suseso.cl_x000a_Sin otro particular, le saluda atentamente;_x000a__x000a__x000a__x000a__x000a__x000a__x000a_CAROLINA PEREIRA CACERES_x000a_JEFE DEPARTAMENTO CLIENTES Y ENTORNO_x000a_INSTITUTO DE SEGURIDAD LABORAL_x000a__x000a__x000a_YGA/SDC_x000a_"/>
    <s v="Finalizado con respuesta favorable"/>
    <s v="326461"/>
    <x v="0"/>
  </r>
  <r>
    <s v="328111"/>
    <s v="Reclamos"/>
    <s v=""/>
    <s v="Nestor Villarroel H"/>
    <s v="26/09/2022 11:00:53"/>
    <x v="5"/>
    <s v="02/11/2022 16:41:21"/>
    <s v="Preparación y Entrega de Respuesta"/>
    <s v="0"/>
    <s v="37"/>
    <s v="Corridos"/>
    <s v="Paola Aguilar Trujillo"/>
    <s v="Etapa 3 de 3"/>
    <s v="08/10/2022"/>
    <x v="11"/>
    <s v="02/11/2022"/>
    <s v="26/09/2022"/>
    <s v="13.819.308-k"/>
    <s v=""/>
    <s v="Roberto Alejandro Díaz Monsalve"/>
    <s v="Hombre"/>
    <s v="Región de Los Lagos"/>
    <s v="Osorno"/>
    <s v="robma281515@gmail.com"/>
    <s v="953577030"/>
    <s v="13.819.308-k"/>
    <s v=""/>
    <s v="Roberto Alejandro Díaz Monsalve"/>
    <s v="Canal web"/>
    <s v="Buenos días, quisiera hacer mi descargo por la desorganización de la ACHS de Osorno dónde estoy siendo atendido ya que estube  un accidente laboral el 27 de agosto siendo hospitalizado en hospital base osorno para después de 6 días ser rescatado por ISL quién me traslado a stgo. Hospital del trabajador donde fui hospitalizado, al momento de mi alta médica quedé con indicaciones de terapias kinesiologíca en la ACHS , mi experiencia en dicho centro no a Sido lo que esperaba ya que la movilización es desorganizada donde me han  tocado vehículos mal orientes que no conocen las ruta hacia mi domicilio ya que cambian todos los días de choferes , el día 22 el móvil llegó a mi domicilio a las 12:30 llegando a la ACHS 13:30 aprox. Al llegar pregunto si ya comenzará mi terapia a lo que me responden que no por que se irían a colación debiendo esperar hasta pasadas las 14:00 regresando a mi hogar a las 17:00 , entre el domicilio y La ACHS hay 40 kilómetros aprox. Es incómodo estar 2,3 horas en una silla en mi condición ya que mi diagnóstico es fractura cerrada del acetabulo (cadera) , necesito en lo posible un cambio de centro de rehabilitación para poder avanzar y tener un trato digno he visto muchas personas con situaciones de espera con movilidad reducida esperar horas  en la ACHS quienes al consultar por la hora de su retiro no tienen una respuesta amable también personas que se han ido por sus medios al no soportar el dolor y la espera persona que no le es fácil hacer un reclamo por este medio,  deberían tener ustedes mayor fiscalización  ,la verdad es que yo dejo constancia que no asistiré a más terapias en la ACHS quedo atento a que me designen otro centro de rehabilitación dónde el trato sea digno organizado y constructivo , quedo atento a su respuesta . gracias _x000a_Roberto Diaz Monsalve"/>
    <s v="Correo Electrónico"/>
    <s v="robma281515@gmail.com"/>
    <s v=""/>
    <s v="953577030"/>
    <s v="CHILE"/>
    <s v="Entre 45 y 54"/>
    <s v="Básica completa o menos"/>
    <s v="Prestaciones médicas: Traslados"/>
    <s v="Ley"/>
    <s v="Directo en el Organismo Administrador"/>
    <s v="No"/>
    <s v="Trabajador dependiente protegido"/>
    <s v="Trabajador dependiente protegido"/>
    <s v="Región de Los Lagos"/>
    <s v="SI"/>
    <s v="ESPERANDO RESPUESTA DE RECLAMO REALIZADO EN ACHS"/>
    <s v="Estimado_x000a_Roberto Díaz Monsalve  _x000a_Presente_x000a__x000a__x000a_Junto con saludar, a través del presente se da respuesta a su reclamo N°328111 ingresado mediante nuestro formulario OIRS, referido a disconformidad  con terapia y logística con  Prestador médico Achs Osorno_x000a__x000a_Este Instituto ha revisado su requerimiento, siendo posible informarle lo siguiente:_x000a__x000a_Primeramente, indicar que este Instituto levantó reclamo en prestador médico en convenio ACHS, de acuerdo a lo ingresado por usted por medio de nuestra OIRS por no estar conforme con atención y logística de parte de nuestro prestador médico en convenio Achs Osorno.  Aún nos mantenemos a la espera de respuesta por parte de Achs , además  de haber realizado  reiteros correspondientes. Una vez que dicha respuesta la tengamos, se la haremos llegar._x000a__x000a_Lamentamos las situaciones que lo afectaron y las molestias que esto le pudo generar, pues uno de nuestros principales objetivos es entregar a nuestros pacientes un servicio de calidad. Es por ello que nuestro prestador médico en convenio ACHS ha reforzado sus protocolos de atención  y logística , para entregar un servicio orientado a ser más eficiente._x000a__x000a_Nuestro Instituto se encuentra en forma permanente evaluando a nuestros prestadores médicos en convenio para mejorar los servicios  que se entregan a nuestros trabajadores  y confiamos en  que las medidas adoptadas sean satisfactorias y que situaciones como la experimentada por Ud. no se vuelvan a repetir. _x000a__x000a_Esperamos haber dado respuesta a su reclamo, y lo invitamos a que, frente a cualquier necesidad o inquietud, visite nuestros diversos canales de comunicación:_x000a__x000a_1.  Sucursal ISL de Osorno, Avda. Juan Mackenna N° 930, 2°piso, Osorno. Horario de Atención de Lunes a viernes de 08:30 a 13:30 horas._x000a_2.  Nuestro Call Center en horario de lunes a viernes desde las 08:30 hasta las 16:30 horas, el N° teléfono 6005869090._x000a_3. Sucursal virtual en link https://sucursalenlinea.isl.gob.cl/.(Con clave única)._x000a_4. Web www.isl.gob.cl, seleccionando la opción Informaciones y Reclamos -OIRS- donde nos encontramos a disposición para atender su consulta, reclamo, felicitación y/o sugerencia._x000a_5. Y además por medio de nuestro correo regional loslagos@isl.gob.cl._x000a__x000a_Recordamos además que, ante cualquier reclamo, apelación, denuncia o disconformidad, Ud. puede dirigirse a la Superintendencia de Seguridad Social www.suseso.cl_x000a__x000a_Sin otro particular, le saluda atentamente._x000a__x000a_                                             Nestor Eduardo Villarroel Hipp_x000a_                                             Director Regional de los Lagos_x000a_                                              Instituto de Seguridad Laboral _x000a_ "/>
    <s v="Finalizado con respuesta favorable"/>
    <s v="328111"/>
    <x v="1"/>
  </r>
  <r>
    <s v="328920"/>
    <s v="Reclamos"/>
    <s v=""/>
    <s v="Sandra de las Mercedes Moreno FernÃ¡ndez"/>
    <s v="05/10/2022 16:01:20"/>
    <x v="4"/>
    <s v="02/11/2022 15:34:43"/>
    <s v="Preparación y Entrega de Respuesta"/>
    <s v="0"/>
    <s v="27"/>
    <s v="Corridos"/>
    <s v="Cristian Chavez Liempi"/>
    <s v="Etapa 3 de 3"/>
    <s v="17/10/2022"/>
    <x v="11"/>
    <s v="02/11/2022"/>
    <s v="05/10/2022"/>
    <s v="18.728.900-9"/>
    <s v=""/>
    <s v="Ariel Antonio Leiva Lopez"/>
    <s v="Hombre"/>
    <s v="Región de La Araucanía"/>
    <s v="Temuco"/>
    <s v="leivalopezariel@gmail.com"/>
    <s v="976030303"/>
    <s v="18.728.900-9"/>
    <s v=""/>
    <s v="Ariel Antonio Leiva Lopez"/>
    <s v="Canal web"/>
    <s v="Irregularidades Seremi de Salud Araucania"/>
    <s v="Correo Electrónico"/>
    <s v="leivalopezariel@gmail.com"/>
    <s v=""/>
    <s v="976030303"/>
    <s v="CHILE"/>
    <s v="Entre 25 y 34"/>
    <s v="Superior técnica completa"/>
    <s v="Otros"/>
    <s v="Extra Ley"/>
    <s v="Directo en el Organismo Administrador"/>
    <s v="Si"/>
    <s v="Trabajador dependiente protegido"/>
    <s v="Trabajador dependiente protegido"/>
    <s v="Región de La Araucanía"/>
    <s v="NO"/>
    <s v="debido a lo escueto del reclamo, se envia el dia 06-10-2022, un email al reclamante para consultar por mas informacion, sin respuesta, por lo que se reitera con fecha 26-10-2022, a la fecha sin respuesta, por lo cual, se procede a realizar respuesta parcial._x000a_con fecha 02-11-2022 se envia respuesta para VB°_x000a_con fecha 02-11-2022, se envia respuesta a usuario vía correo electrónico "/>
    <s v="&quot;Estimado_x000a_Ariel Antonio Leiva López_x000a__x000a_Presente_x000a__x000a_ _x000a__x000a_Junto con saludar, a través del presente se da respuesta a su reclamo N° 328920 ingresado mediante nuestro formulario OIRS, referido a Irregularidades Seremi de Salud Araucanía._x000a__x000a_Este Instituto ha revisado su requerimiento, siendo posible informar mediante el presente lo siguiente:_x000a__x000a_En atención a la materia, y la falta de antecedentes, se procedió a remitir correos electrónicos en busca de mayor información que usted nos pudiese proporcionar (primer correo 06-10-2022, reitero 26-10-2022), de esta manera, poder entregar una respuesta adecuada a su requerimiento._x000a__x000a_Visto lo anterior, indicamos a usted que, al no tener retroalimentación, no es posible dar respuesta precisa a su requerimiento._x000a_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_x000a_Recordamos además que, ante cualquier reclamo, apelación, denuncia o disconformidad, Ud. puede dirigirse a la Superintendencia de Seguridad Social www.suseso.cl_x000a__x000a_Sin otro particular, le saluda atentamente;&quot;"/>
    <s v="Finalizado con respuesta desfavorable"/>
    <s v="328920"/>
    <x v="2"/>
  </r>
  <r>
    <s v="329047"/>
    <s v="Reclamos"/>
    <s v=""/>
    <s v="Felipe Jara A"/>
    <s v="06/10/2022 15:23:38"/>
    <x v="4"/>
    <s v="03/11/2022 13:27:34"/>
    <s v="Preparación y Entrega de Respuesta"/>
    <s v="0"/>
    <s v="27"/>
    <s v="Corridos"/>
    <s v="Maria Monserrat Moreno Calzada"/>
    <s v="Etapa 3 de 3"/>
    <s v="18/10/2022"/>
    <x v="11"/>
    <s v="03/11/2022"/>
    <s v="06/10/2022"/>
    <s v="14.399.458-9"/>
    <s v=""/>
    <s v="Fabiola Alejandra Gómez Gutierrez"/>
    <s v="Mujer"/>
    <s v="Región del Maule"/>
    <s v="Talca"/>
    <s v="faby3214@live.cl"/>
    <s v="971962151"/>
    <s v="14.399.458-9"/>
    <s v=""/>
    <s v="Fabiola Alejandra Gómez Gutierrez"/>
    <s v="Canal web"/>
    <s v="- Solicito nombre de ejecutiva que atendió 19.08.2022 la cual dijo &quot;usted es loca y todos aquí la conocemos.&quot;_x000a_-Solicito nombre de la guardia del día 19.08.2022, pues no tenía credencial visible, por trato inadecuado y atribuir funciones que no son de su competencia._x000a_- Documento, resolución de la entidades pertinentes que designaron uso de pase de movilidad para la atención presencial en ISL Talca._x000a_El día 19.08.2022 tras sufrir accidente de trayecto grave con lesiones, fui atendida en la calle."/>
    <s v="Correo Electrónico"/>
    <s v="faby3214@live.cl"/>
    <s v=""/>
    <s v="971962151"/>
    <s v="CHILE"/>
    <s v="Entre 35 y 44"/>
    <s v="No responde"/>
    <s v="Otros"/>
    <s v="Ley"/>
    <s v="Directo en el Organismo Administrador"/>
    <s v="No"/>
    <s v="Trabajador dependiente protegido"/>
    <s v="Trabajador dependiente protegido"/>
    <s v="Región del Maule"/>
    <s v="NO"/>
    <s v="CARTA RESPUESTA A RECLAMO ID 329047."/>
    <s v="Estimada_x000a_Fabiola Gómez Gutiérrez_x000a_Presente_x000a_ _x000a_Junto con saludar, a través del presente se da respuesta a su reclamo N°329047, ingresado mediante nuestro formulario OIRS, referido a petición de nombres de funcionaria y Guardia de Seguridad, además de Resolución sobre Pases de Movilidad._x000a_Este Instituto ha revisado su requerimiento, siendo posible informar mediante el presente lo siguiente:  _x000a_El nombre de la ejecutiva que la atendió el 19 de agosto de 2022 es la Sra. María Monserrat Moreno Calzada y el nombre de la Guardia de Seguridad que la atendió en la misma fecha es la Sra. Betty Morales Medina._x000a_En relación a documento Resolución de las entidades pertinentes que designaron uso de Pase de Movilidad para la atención presencial en ISL, comento a usted que ya fue contestado en Carta Reclamo ID N° 328254 de fecha 20 de octubre de 2022._x000a_Como institución, seguiremos trabajando en nuestros procesos internos, con la finalidad de dar respuesta a sus requerimientos en el menor plazo posible, brindando atención de excelencia.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
    <s v="Finalizado con respuesta favorable"/>
    <s v="329047"/>
    <x v="1"/>
  </r>
  <r>
    <s v="329059"/>
    <s v="Reclamos"/>
    <s v=""/>
    <s v="Mario Garay Vega"/>
    <s v="06/10/2022 15:59:21"/>
    <x v="4"/>
    <s v="03/11/2022 11:36:02"/>
    <s v="Preparación y Entrega de Respuesta"/>
    <s v="0"/>
    <s v="27"/>
    <s v="Corridos"/>
    <s v="Jimena Alejandra Zarate Carrasco"/>
    <s v="Etapa 3 de 3"/>
    <s v="18/10/2022"/>
    <x v="11"/>
    <s v="03/11/2022"/>
    <s v="06/10/2022"/>
    <s v="12.916.028-4"/>
    <s v=""/>
    <s v="Alejandra Quinteros M"/>
    <s v="Mujer"/>
    <s v="Región de Aysén del Gral. Carlos Ibáñez del Campo"/>
    <s v="Coyhaique"/>
    <s v="janiquinteros@hotmail.com"/>
    <s v="972454147"/>
    <s v="12.916.028-4"/>
    <s v=""/>
    <s v="Alejandra Quinteros M"/>
    <s v="Canal web"/>
    <s v="el día sábado 03-09-2022, sufrí una caída en el lugar de trabajo, producto de esta caída me doble el tobillo del pie derecho y por no soltar contenedor que llevaba en las manos ya que eran vacunas, caí de rodillas recibiendo todo el impacto y peso en ellas, como era día sábado y terminando jornada laboral,  via telefónica le di aviso de lo sucedido a mi jefa, posteriormente me retire a mi domicilio. El día lunes 05-09-22, aun seguía con dolor en el tobillo derecho pero lo que mas me dolía era la rodilla izquierda, asisto al centro de salud ACHS Coyhaique, al ingresar me toman la declaración de como había sido el accidente y me ingresan para que sea evaluada por un medico, en el momento de consulta el medico me dice que tomara una radiografía y que cuando este me volverá a evaluar, después de la RX me dice que no hay fractura y que todo el dolor y molestias son producto del golpe, me receta algunos analgésicos y me da licencia por 3 días desde el día consulta. _x000a_El día miércoles 07-09-22, como persistía el dolor en la rodilla izquierda, fui a ver un traumatologo particular ya que en la Achs solo me evaluó medico general, el cual me dice que según su experiencia había un tipo de lesión y me indicaba realizar una RM de rodilla Izquierda, al salir de su consulta me dirigí nuevamente a la ACHS Coyhaique, donde dije que seguía con dolor de la rodilla, donde realizan el ingreso y nuevamente me ve el medico que me reviso el día lunes 05, el al revisar nuevamente me dice que todo es producto del golpe y que a medida que pasen los días ira cediendo el dolor, por lo que yo le digo que vi un traumatolo particular y que el me indico realizar una RM de rodilla, al decirle esto, el contesta que como mi mutualidad  me lo permite indicara una RM y no indica mas licencia medica, porque ese día miércoles terminaba la licencia que el había ingresado._x000a_Me quedo esperando la hora para la RM y trabajando a penas con mucho dolor de rodilla, después de 1 semana el día 14-09-22 me llaman que el día 15-09-22 me tomaran el examen, yo a esa altura estaba constantemente con dolor, me presente al examen y me lo realizo, al preguntar cuando estará listo, me dicen que me llamaran, con esa respuesta decido viajar por mis propios medios a la ciudad de Temuco para consultar un especialista, el día 20-09-22  me revisa un traumatologo donde me indica RM, la cual me la realice inmediatamente, me dan el resultado y  el traumatologo dice que me debo operar, comienzo a hacer las gestiones para esa indicación, el mismo traumatologo me consigue una hora para pabellón para el día 07-10-22. _x000a_El día 29-09-22, me llama una asistente social del ISL, donde me habla y me dice que mi accidente esta ingresado como accidente laboral, yo le explico que no tenia ninguna información de eso y que como no había tenido buena atención, me estaba atendiendo de forma particular, a esa fecha aun no me habían contactado para avisar si el resultado de la RM estaba listo, el día 03-10-22,(AUN ME QUEDA MUCHO RELATO"/>
    <s v="Via Teléfonica"/>
    <s v="janiquinteros@hotmail.com"/>
    <s v=""/>
    <s v="972454147"/>
    <s v="CHILE"/>
    <s v="Entre 45 y 54"/>
    <s v="Universitaria completa"/>
    <s v="Prestaciones médicas: Tiempos de espera"/>
    <s v="Ley"/>
    <s v="Directo en el Organismo Administrador"/>
    <s v="Si"/>
    <s v="Trabajador dependiente protegido"/>
    <s v="Trabajador dependiente protegido"/>
    <s v="Región de Aysén del Gral. Carlos Ibáñez del Campo"/>
    <s v="NO"/>
    <s v="Se envia respuesta mediante oficio y correo electrónico "/>
    <s v="_x000a_ID DE RECLAMO: 329059_x000a_FECHA RESPUESTA: 02.11.2022_x000a__x000a_Estimada_x000a_ALEJANDRA QUINTEROS MANCILLA_x000a_Presente_x000a_Junto con saludar, a través del presente se da respuesta a su reclamo N° 329059 ingresado mediante nuestro formulario OIRS, referido a su molestia por tardío tratamiento._x000a_Este Instituto ha revisado su requerimiento siendo posible informar mediante el presente lo siguiente: _x000a_En atención a su Denuncia de Accidente del Trabajo, realizada el 03.09.2022, informamos a usted que, la Unidad de Salud laboral ha resuelto una respuesta respecto a su presentación, la cual fue remitida mediante ORD N° 214/2022, enviado el día 13.10.2022._x000a_Esperando haber dado respuesta a su reclamo, le invitamos a que frente a cualquier necesidad o inquietud, visite nuestra página web www.isl.gob.cl, seleccionando la opción Informaciones y Reclamos -OIRS- donde nos encontramos a disposición para atender su consulta, reclamo, felicitación y/o sugerencia._x000a_Recordamos además que, ante cualquier reclamo, apelación, denuncia o disconformidad, Ud. puede dirigirse a la Superintendencia de Seguridad Social www.suseso.cl_x000a_Sin otro particular, le saluda atentamente;_x000a__x000a__x000a__x000a__x000a__x000a__x000a__x000a__x000a_MARIO GARAY VEGA_x000a_DIRECTOR REGIONAL_x000a_INSTITUTO DE SEGURIDAD LABORAL_x000a_REGION DE AYSEN DEL GENERAL CARLOS IBAÑEL DEL CAMPO_x000a__x000a_JZC  _x000a_"/>
    <s v="Finalizado con respuesta desfavorable"/>
    <s v="329059"/>
    <x v="1"/>
  </r>
  <r>
    <s v="330116"/>
    <s v="Reclamos por Atención Telefónica"/>
    <s v=""/>
    <s v="Carolina Beatriz Pereira Caceres"/>
    <s v="26/10/2022 14:31:24"/>
    <x v="4"/>
    <s v="02/11/2022 15:32:38"/>
    <s v="Preparación y Entrega de Respuesta"/>
    <s v="0"/>
    <s v="7"/>
    <s v="Corridos"/>
    <s v="Yulissa Margarett Galvez Alegria"/>
    <s v="Etapa 3 de 3"/>
    <s v="07/11/2022"/>
    <x v="11"/>
    <s v="02/11/2022"/>
    <s v="26/10/2022"/>
    <s v="18.450.244-5"/>
    <s v=""/>
    <s v="Paula Figueroa"/>
    <s v="Mujer"/>
    <s v="Región de Coquimbo"/>
    <s v="Coquimbo"/>
    <s v="pffigueroa@uc.cl"/>
    <s v="977750082"/>
    <s v="18.450.244-5"/>
    <s v=""/>
    <s v="Paula Figueroa"/>
    <s v="Canal telefónico"/>
    <s v="Llame al ISL para aclarar el estado de mis licencias, y la mujer que me contestó tenía muy mala disposición, respondía lo que ella quería, sin darse el tiempo de escucharme y entender el motivo de mi consulta. No me quiso dar información de mis licencias, en un tono fuerte, súper irrespetuoso. No me dejaba expresarme, ni terminar la oracion, y me decía que en la página web podía resolver mis dudas. No se si habrá tenido un mal día el día de hoy, pero creo que no son formas de atender un medio que finalmente, es para resolver dudas y orientar a los usuarios de sus procesos."/>
    <s v="Correo Electrónico"/>
    <s v="pffigueroa@uc.cl"/>
    <s v=""/>
    <s v="977750082"/>
    <s v="CHILE"/>
    <s v="Entre 25 y 34"/>
    <s v="Postgrado"/>
    <s v="Otros"/>
    <s v="Ley"/>
    <s v="Directo en el Organismo Administrador"/>
    <s v="No"/>
    <s v="Trabajador independiente protegido"/>
    <s v="Trabajador independiente protegido"/>
    <s v="Región de Coquimbo"/>
    <s v="NO"/>
    <s v="Se revisan sistemas y se verifica estados de licencias a través de la región."/>
    <s v=""/>
    <s v="Finalizado con respuesta favorable"/>
    <s v="330116"/>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6"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A13:BB24" firstHeaderRow="1" firstDataRow="1" firstDataCol="1" rowPageCount="1" colPageCount="1"/>
  <pivotFields count="50">
    <pivotField showAll="0"/>
    <pivotField showAll="0"/>
    <pivotField showAll="0"/>
    <pivotField showAll="0"/>
    <pivotField showAll="0"/>
    <pivotField axis="axisRow" dataField="1" showAll="0">
      <items count="11">
        <item x="9"/>
        <item x="0"/>
        <item x="7"/>
        <item x="3"/>
        <item x="6"/>
        <item x="8"/>
        <item x="1"/>
        <item x="2"/>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2"/>
        <item x="1"/>
        <item x="0"/>
        <item t="default"/>
      </items>
    </pivotField>
  </pivotFields>
  <rowFields count="1">
    <field x="5"/>
  </rowFields>
  <rowItems count="11">
    <i>
      <x/>
    </i>
    <i>
      <x v="1"/>
    </i>
    <i>
      <x v="2"/>
    </i>
    <i>
      <x v="3"/>
    </i>
    <i>
      <x v="4"/>
    </i>
    <i>
      <x v="5"/>
    </i>
    <i>
      <x v="6"/>
    </i>
    <i>
      <x v="7"/>
    </i>
    <i>
      <x v="8"/>
    </i>
    <i>
      <x v="9"/>
    </i>
    <i t="grand">
      <x/>
    </i>
  </rowItems>
  <colItems count="1">
    <i/>
  </colItems>
  <pageFields count="1">
    <pageField fld="49" hier="-1"/>
  </pageFields>
  <dataFields count="1">
    <dataField name="Cuenta de Mes Creación" fld="5" subtotal="count" baseField="5"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7"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A30:BB41" firstHeaderRow="1" firstDataRow="1" firstDataCol="1" rowPageCount="1" colPageCount="1"/>
  <pivotFields count="50">
    <pivotField showAll="0"/>
    <pivotField showAll="0"/>
    <pivotField showAll="0"/>
    <pivotField showAll="0"/>
    <pivotField showAll="0"/>
    <pivotField showAll="0">
      <items count="11">
        <item x="9"/>
        <item x="0"/>
        <item x="7"/>
        <item x="3"/>
        <item x="6"/>
        <item x="8"/>
        <item x="1"/>
        <item x="2"/>
        <item x="5"/>
        <item x="4"/>
        <item t="default"/>
      </items>
    </pivotField>
    <pivotField showAll="0"/>
    <pivotField showAll="0"/>
    <pivotField showAll="0"/>
    <pivotField showAll="0"/>
    <pivotField showAll="0"/>
    <pivotField showAll="0"/>
    <pivotField showAll="0"/>
    <pivotField showAll="0"/>
    <pivotField axis="axisRow" dataField="1" showAll="0">
      <items count="13">
        <item x="10"/>
        <item x="0"/>
        <item x="9"/>
        <item x="3"/>
        <item x="6"/>
        <item x="5"/>
        <item x="1"/>
        <item x="2"/>
        <item x="7"/>
        <item x="8"/>
        <item x="1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2"/>
        <item h="1" x="1"/>
        <item x="0"/>
        <item t="default"/>
      </items>
    </pivotField>
  </pivotFields>
  <rowFields count="1">
    <field x="14"/>
  </rowFields>
  <rowItems count="11">
    <i>
      <x/>
    </i>
    <i>
      <x v="1"/>
    </i>
    <i>
      <x v="2"/>
    </i>
    <i>
      <x v="3"/>
    </i>
    <i>
      <x v="4"/>
    </i>
    <i>
      <x v="5"/>
    </i>
    <i>
      <x v="6"/>
    </i>
    <i>
      <x v="7"/>
    </i>
    <i>
      <x v="8"/>
    </i>
    <i>
      <x v="9"/>
    </i>
    <i t="grand">
      <x/>
    </i>
  </rowItems>
  <colItems count="1">
    <i/>
  </colItems>
  <pageFields count="1">
    <pageField fld="49" hier="-1"/>
  </pageFields>
  <dataFields count="1">
    <dataField name="Cuenta de Mes Fin Tramitació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00"/>
  <sheetViews>
    <sheetView showGridLines="0" tabSelected="1" topLeftCell="A16" zoomScale="120" zoomScaleNormal="120" workbookViewId="0">
      <selection activeCell="I22" sqref="I22"/>
    </sheetView>
  </sheetViews>
  <sheetFormatPr baseColWidth="10" defaultColWidth="12.6640625" defaultRowHeight="15" customHeight="1" x14ac:dyDescent="0.25"/>
  <cols>
    <col min="1" max="1" width="10" customWidth="1"/>
    <col min="2" max="2" width="37" customWidth="1"/>
    <col min="3" max="3" width="10" customWidth="1"/>
    <col min="4" max="4" width="21" customWidth="1"/>
    <col min="5" max="5" width="10" customWidth="1"/>
    <col min="6" max="6" width="31.109375" customWidth="1"/>
    <col min="7" max="26" width="10" customWidth="1"/>
  </cols>
  <sheetData>
    <row r="1" spans="2:7" ht="12.75" customHeight="1" x14ac:dyDescent="0.25"/>
    <row r="2" spans="2:7" ht="12.75" customHeight="1" x14ac:dyDescent="0.25"/>
    <row r="3" spans="2:7" ht="12.75" customHeight="1" x14ac:dyDescent="0.25"/>
    <row r="4" spans="2:7" ht="12.75" customHeight="1" x14ac:dyDescent="0.25"/>
    <row r="5" spans="2:7" ht="12.75" customHeight="1" x14ac:dyDescent="0.25"/>
    <row r="6" spans="2:7" ht="12.75" customHeight="1" x14ac:dyDescent="0.25"/>
    <row r="7" spans="2:7" ht="12.75" customHeight="1" x14ac:dyDescent="0.25"/>
    <row r="8" spans="2:7" ht="12.75" customHeight="1" x14ac:dyDescent="0.25"/>
    <row r="9" spans="2:7" ht="12.75" customHeight="1" x14ac:dyDescent="0.25"/>
    <row r="10" spans="2:7" ht="25.5" customHeight="1" x14ac:dyDescent="0.25">
      <c r="B10" s="112" t="s">
        <v>0</v>
      </c>
      <c r="C10" s="97"/>
      <c r="D10" s="97"/>
      <c r="E10" s="97"/>
      <c r="F10" s="98"/>
    </row>
    <row r="11" spans="2:7" ht="54.75" customHeight="1" x14ac:dyDescent="0.25">
      <c r="B11" s="113" t="s">
        <v>1</v>
      </c>
      <c r="C11" s="114"/>
      <c r="D11" s="114"/>
      <c r="E11" s="114"/>
      <c r="F11" s="115"/>
    </row>
    <row r="12" spans="2:7" ht="31.5" customHeight="1" x14ac:dyDescent="0.25">
      <c r="B12" s="116" t="s">
        <v>2</v>
      </c>
      <c r="C12" s="117"/>
      <c r="D12" s="117"/>
      <c r="E12" s="117"/>
      <c r="F12" s="118"/>
      <c r="G12" s="1"/>
    </row>
    <row r="13" spans="2:7" ht="20.25" customHeight="1" x14ac:dyDescent="0.25">
      <c r="B13" s="2" t="s">
        <v>3</v>
      </c>
      <c r="C13" s="119" t="s">
        <v>4</v>
      </c>
      <c r="D13" s="97"/>
      <c r="E13" s="97"/>
      <c r="F13" s="98"/>
    </row>
    <row r="14" spans="2:7" ht="34.5" customHeight="1" x14ac:dyDescent="0.25">
      <c r="B14" s="3" t="s">
        <v>5</v>
      </c>
      <c r="C14" s="104" t="s">
        <v>6</v>
      </c>
      <c r="D14" s="97"/>
      <c r="E14" s="97"/>
      <c r="F14" s="98"/>
    </row>
    <row r="15" spans="2:7" ht="27" customHeight="1" x14ac:dyDescent="0.25">
      <c r="B15" s="3" t="s">
        <v>7</v>
      </c>
      <c r="C15" s="104" t="s">
        <v>8</v>
      </c>
      <c r="D15" s="97"/>
      <c r="E15" s="97"/>
      <c r="F15" s="98"/>
    </row>
    <row r="16" spans="2:7" ht="28.5" customHeight="1" x14ac:dyDescent="0.25">
      <c r="B16" s="3" t="s">
        <v>9</v>
      </c>
      <c r="C16" s="104" t="s">
        <v>10</v>
      </c>
      <c r="D16" s="97"/>
      <c r="E16" s="97"/>
      <c r="F16" s="98"/>
    </row>
    <row r="17" spans="2:6" ht="22.5" customHeight="1" x14ac:dyDescent="0.25">
      <c r="B17" s="3" t="s">
        <v>11</v>
      </c>
      <c r="C17" s="104" t="s">
        <v>12</v>
      </c>
      <c r="D17" s="97"/>
      <c r="E17" s="97"/>
      <c r="F17" s="98"/>
    </row>
    <row r="18" spans="2:6" ht="20.25" customHeight="1" x14ac:dyDescent="0.25">
      <c r="B18" s="3" t="s">
        <v>13</v>
      </c>
      <c r="C18" s="104" t="s">
        <v>14</v>
      </c>
      <c r="D18" s="97"/>
      <c r="E18" s="97"/>
      <c r="F18" s="98"/>
    </row>
    <row r="19" spans="2:6" ht="30.75" customHeight="1" x14ac:dyDescent="0.25">
      <c r="B19" s="105" t="s">
        <v>15</v>
      </c>
      <c r="C19" s="97"/>
      <c r="D19" s="97"/>
      <c r="E19" s="97"/>
      <c r="F19" s="98"/>
    </row>
    <row r="20" spans="2:6" ht="25.5" customHeight="1" x14ac:dyDescent="0.25">
      <c r="B20" s="100" t="s">
        <v>16</v>
      </c>
      <c r="C20" s="101"/>
      <c r="D20" s="102"/>
      <c r="E20" s="100" t="s">
        <v>17</v>
      </c>
      <c r="F20" s="102"/>
    </row>
    <row r="21" spans="2:6" ht="67.5" customHeight="1" x14ac:dyDescent="0.25">
      <c r="B21" s="4" t="s">
        <v>18</v>
      </c>
      <c r="C21" s="106" t="s">
        <v>19</v>
      </c>
      <c r="D21" s="107"/>
      <c r="E21" s="100">
        <f>'2. CONSOLIDADO MENSUALIZADO'!P16</f>
        <v>848</v>
      </c>
      <c r="F21" s="102"/>
    </row>
    <row r="22" spans="2:6" ht="38.25" customHeight="1" x14ac:dyDescent="0.25">
      <c r="B22" s="4" t="s">
        <v>20</v>
      </c>
      <c r="C22" s="108" t="s">
        <v>21</v>
      </c>
      <c r="D22" s="109"/>
      <c r="E22" s="100">
        <f>'2. CONSOLIDADO MENSUALIZADO'!P17</f>
        <v>892</v>
      </c>
      <c r="F22" s="102"/>
    </row>
    <row r="23" spans="2:6" ht="18" customHeight="1" x14ac:dyDescent="0.25">
      <c r="B23" s="110" t="s">
        <v>9223</v>
      </c>
      <c r="C23" s="97"/>
      <c r="D23" s="98"/>
      <c r="E23" s="111">
        <f>E21/E22</f>
        <v>0.95067264573991028</v>
      </c>
      <c r="F23" s="98"/>
    </row>
    <row r="24" spans="2:6" ht="18" customHeight="1" x14ac:dyDescent="0.25">
      <c r="B24" s="96" t="s">
        <v>22</v>
      </c>
      <c r="C24" s="97"/>
      <c r="D24" s="98"/>
      <c r="E24" s="99" t="s">
        <v>23</v>
      </c>
      <c r="F24" s="98"/>
    </row>
    <row r="25" spans="2:6" ht="12.75" customHeight="1" x14ac:dyDescent="0.25">
      <c r="B25" s="100" t="s">
        <v>24</v>
      </c>
      <c r="C25" s="101"/>
      <c r="D25" s="102"/>
      <c r="E25" s="103" t="s">
        <v>25</v>
      </c>
      <c r="F25" s="102"/>
    </row>
    <row r="26" spans="2:6" ht="12.75" customHeight="1" x14ac:dyDescent="0.25"/>
    <row r="27" spans="2:6" ht="12.75" customHeight="1" x14ac:dyDescent="0.25"/>
    <row r="28" spans="2:6" ht="12.75" customHeight="1" x14ac:dyDescent="0.25"/>
    <row r="29" spans="2:6" ht="12.75" customHeight="1" x14ac:dyDescent="0.25"/>
    <row r="30" spans="2:6" ht="12.75" customHeight="1" x14ac:dyDescent="0.25"/>
    <row r="31" spans="2:6" ht="12.75" customHeight="1" x14ac:dyDescent="0.25"/>
    <row r="32" spans="2:6"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2">
    <mergeCell ref="B10:F10"/>
    <mergeCell ref="B11:F11"/>
    <mergeCell ref="B12:F12"/>
    <mergeCell ref="C13:F13"/>
    <mergeCell ref="C14:F14"/>
    <mergeCell ref="C15:F15"/>
    <mergeCell ref="C16:F16"/>
    <mergeCell ref="C22:D22"/>
    <mergeCell ref="E22:F22"/>
    <mergeCell ref="B23:D23"/>
    <mergeCell ref="E23:F23"/>
    <mergeCell ref="B24:D24"/>
    <mergeCell ref="E24:F24"/>
    <mergeCell ref="B25:D25"/>
    <mergeCell ref="E25:F25"/>
    <mergeCell ref="C17:F17"/>
    <mergeCell ref="C18:F18"/>
    <mergeCell ref="B19:F19"/>
    <mergeCell ref="B20:D20"/>
    <mergeCell ref="E20:F20"/>
    <mergeCell ref="C21:D21"/>
    <mergeCell ref="E21:F21"/>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65"/>
  <sheetViews>
    <sheetView showGridLines="0" topLeftCell="E13" zoomScale="118" zoomScaleNormal="118" workbookViewId="0">
      <selection activeCell="M17" sqref="M17"/>
    </sheetView>
  </sheetViews>
  <sheetFormatPr baseColWidth="10" defaultColWidth="12.6640625" defaultRowHeight="15" customHeight="1" x14ac:dyDescent="0.25"/>
  <cols>
    <col min="1" max="1" width="6.109375" customWidth="1"/>
    <col min="2" max="2" width="16" customWidth="1"/>
    <col min="3" max="3" width="21" customWidth="1"/>
    <col min="4" max="15" width="11.33203125" customWidth="1"/>
    <col min="16" max="16" width="18.88671875" customWidth="1"/>
    <col min="17" max="17" width="33.6640625" customWidth="1"/>
    <col min="18" max="50" width="11.33203125" customWidth="1"/>
  </cols>
  <sheetData>
    <row r="1" spans="1:50" ht="30" customHeight="1" x14ac:dyDescent="0.3">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row>
    <row r="2" spans="1:50" ht="12.75" customHeight="1" x14ac:dyDescent="0.3">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row>
    <row r="3" spans="1:50" ht="12.75" customHeight="1" x14ac:dyDescent="0.3">
      <c r="B3" s="5"/>
      <c r="C3" s="5"/>
      <c r="D3" s="5"/>
      <c r="E3" s="5"/>
      <c r="F3" s="5"/>
      <c r="G3" s="5"/>
      <c r="H3" s="5"/>
      <c r="I3" s="5"/>
      <c r="J3" s="5"/>
      <c r="K3" s="5"/>
      <c r="L3" s="5"/>
      <c r="M3" s="5"/>
      <c r="N3" s="5"/>
      <c r="O3" s="5"/>
      <c r="P3" s="5"/>
      <c r="Q3" s="6"/>
      <c r="R3" s="6"/>
      <c r="S3" s="6"/>
      <c r="T3" s="6"/>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row>
    <row r="4" spans="1:50" ht="12.75" customHeight="1" x14ac:dyDescent="0.3">
      <c r="B4" s="5"/>
      <c r="C4" s="5"/>
      <c r="D4" s="5"/>
      <c r="E4" s="5"/>
      <c r="F4" s="5"/>
      <c r="G4" s="5"/>
      <c r="H4" s="5"/>
      <c r="I4" s="5"/>
      <c r="J4" s="5"/>
      <c r="K4" s="5"/>
      <c r="L4" s="5"/>
      <c r="M4" s="5"/>
      <c r="N4" s="5"/>
      <c r="O4" s="5"/>
      <c r="P4" s="5"/>
      <c r="Q4" s="6"/>
      <c r="R4" s="6"/>
      <c r="S4" s="6"/>
      <c r="T4" s="6"/>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row>
    <row r="5" spans="1:50" ht="12.75" customHeight="1" x14ac:dyDescent="0.3">
      <c r="B5" s="5"/>
      <c r="C5" s="5"/>
      <c r="D5" s="5"/>
      <c r="E5" s="5"/>
      <c r="F5" s="5"/>
      <c r="G5" s="5"/>
      <c r="H5" s="5"/>
      <c r="I5" s="5"/>
      <c r="J5" s="5"/>
      <c r="K5" s="5"/>
      <c r="L5" s="5"/>
      <c r="M5" s="5"/>
      <c r="N5" s="5"/>
      <c r="O5" s="5"/>
      <c r="P5" s="5"/>
      <c r="Q5" s="6"/>
      <c r="R5" s="6"/>
      <c r="S5" s="6"/>
      <c r="T5" s="6"/>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row>
    <row r="6" spans="1:50" ht="12.75" customHeight="1" x14ac:dyDescent="0.3">
      <c r="B6" s="5"/>
      <c r="C6" s="5"/>
      <c r="D6" s="5"/>
      <c r="E6" s="5"/>
      <c r="F6" s="5"/>
      <c r="G6" s="5"/>
      <c r="H6" s="5"/>
      <c r="I6" s="5"/>
      <c r="J6" s="5"/>
      <c r="K6" s="5"/>
      <c r="L6" s="5"/>
      <c r="M6" s="5"/>
      <c r="N6" s="5"/>
      <c r="O6" s="5"/>
      <c r="P6" s="5"/>
      <c r="Q6" s="6"/>
      <c r="R6" s="6"/>
      <c r="S6" s="6"/>
      <c r="T6" s="6"/>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row>
    <row r="7" spans="1:50" ht="24" customHeight="1" x14ac:dyDescent="0.25">
      <c r="B7" s="119" t="s">
        <v>26</v>
      </c>
      <c r="C7" s="97"/>
      <c r="D7" s="97"/>
      <c r="E7" s="97"/>
      <c r="F7" s="97"/>
      <c r="G7" s="97"/>
      <c r="H7" s="97"/>
      <c r="I7" s="97"/>
      <c r="J7" s="97"/>
      <c r="K7" s="97"/>
      <c r="L7" s="97"/>
      <c r="M7" s="97"/>
      <c r="N7" s="97"/>
      <c r="O7" s="97"/>
      <c r="P7" s="98"/>
      <c r="Q7" s="7"/>
      <c r="R7" s="7"/>
      <c r="S7" s="7"/>
      <c r="T7" s="7"/>
      <c r="U7" s="8"/>
      <c r="V7" s="8"/>
      <c r="W7" s="8"/>
      <c r="X7" s="8"/>
      <c r="Y7" s="8"/>
      <c r="Z7" s="8"/>
      <c r="AA7" s="8"/>
      <c r="AB7" s="8"/>
      <c r="AC7" s="8"/>
      <c r="AD7" s="8"/>
      <c r="AE7" s="8"/>
      <c r="AF7" s="8"/>
      <c r="AG7" s="8"/>
      <c r="AH7" s="8"/>
      <c r="AI7" s="8"/>
      <c r="AJ7" s="8"/>
      <c r="AK7" s="8"/>
      <c r="AL7" s="8"/>
      <c r="AM7" s="8"/>
      <c r="AN7" s="8"/>
      <c r="AO7" s="8"/>
      <c r="AP7" s="8"/>
      <c r="AQ7" s="9"/>
      <c r="AR7" s="9"/>
      <c r="AS7" s="9"/>
      <c r="AT7" s="9"/>
      <c r="AU7" s="10"/>
      <c r="AV7" s="10"/>
      <c r="AW7" s="10"/>
      <c r="AX7" s="10"/>
    </row>
    <row r="8" spans="1:50" ht="24" customHeight="1" x14ac:dyDescent="0.25">
      <c r="B8" s="129" t="s">
        <v>27</v>
      </c>
      <c r="C8" s="98"/>
      <c r="D8" s="134" t="s">
        <v>28</v>
      </c>
      <c r="E8" s="97"/>
      <c r="F8" s="97"/>
      <c r="G8" s="97"/>
      <c r="H8" s="97"/>
      <c r="I8" s="97"/>
      <c r="J8" s="97"/>
      <c r="K8" s="97"/>
      <c r="L8" s="97"/>
      <c r="M8" s="97"/>
      <c r="N8" s="97"/>
      <c r="O8" s="97"/>
      <c r="P8" s="98"/>
      <c r="Q8" s="11"/>
      <c r="R8" s="11"/>
      <c r="S8" s="11"/>
      <c r="T8" s="11"/>
      <c r="U8" s="8"/>
      <c r="V8" s="8"/>
      <c r="W8" s="8"/>
      <c r="X8" s="8"/>
      <c r="Y8" s="8"/>
      <c r="Z8" s="8"/>
      <c r="AA8" s="8"/>
      <c r="AB8" s="8"/>
      <c r="AC8" s="8"/>
      <c r="AD8" s="8"/>
      <c r="AE8" s="8"/>
      <c r="AF8" s="8"/>
      <c r="AG8" s="8"/>
      <c r="AH8" s="8"/>
      <c r="AI8" s="8"/>
      <c r="AJ8" s="8"/>
      <c r="AK8" s="8"/>
      <c r="AL8" s="8"/>
      <c r="AM8" s="8"/>
      <c r="AN8" s="8"/>
      <c r="AO8" s="8"/>
      <c r="AP8" s="8"/>
      <c r="AQ8" s="9"/>
      <c r="AR8" s="9"/>
      <c r="AS8" s="9"/>
      <c r="AT8" s="9"/>
      <c r="AU8" s="10"/>
      <c r="AV8" s="10"/>
      <c r="AW8" s="10"/>
      <c r="AX8" s="10"/>
    </row>
    <row r="9" spans="1:50" ht="33" customHeight="1" x14ac:dyDescent="0.25">
      <c r="B9" s="129" t="s">
        <v>9222</v>
      </c>
      <c r="C9" s="98"/>
      <c r="D9" s="135">
        <f>P18</f>
        <v>0.95067264573991028</v>
      </c>
      <c r="E9" s="136"/>
      <c r="F9" s="136"/>
      <c r="G9" s="136"/>
      <c r="H9" s="136"/>
      <c r="I9" s="136"/>
      <c r="J9" s="136"/>
      <c r="K9" s="136"/>
      <c r="L9" s="136"/>
      <c r="M9" s="136"/>
      <c r="N9" s="136"/>
      <c r="O9" s="136"/>
      <c r="P9" s="132"/>
      <c r="Q9" s="12"/>
      <c r="R9" s="12"/>
      <c r="S9" s="12"/>
      <c r="T9" s="12"/>
      <c r="U9" s="8"/>
      <c r="V9" s="8"/>
      <c r="W9" s="8"/>
      <c r="X9" s="8"/>
      <c r="Y9" s="8"/>
      <c r="Z9" s="8"/>
      <c r="AA9" s="8"/>
      <c r="AB9" s="8"/>
      <c r="AC9" s="8"/>
      <c r="AD9" s="8"/>
      <c r="AE9" s="8"/>
      <c r="AF9" s="8"/>
      <c r="AG9" s="8"/>
      <c r="AH9" s="8"/>
      <c r="AI9" s="8"/>
      <c r="AJ9" s="8"/>
      <c r="AK9" s="8"/>
      <c r="AL9" s="8"/>
      <c r="AM9" s="8"/>
      <c r="AN9" s="8"/>
      <c r="AO9" s="8"/>
      <c r="AP9" s="8"/>
      <c r="AQ9" s="9"/>
      <c r="AR9" s="9"/>
      <c r="AS9" s="9"/>
      <c r="AT9" s="9"/>
      <c r="AU9" s="10"/>
      <c r="AV9" s="10"/>
      <c r="AW9" s="10"/>
      <c r="AX9" s="10"/>
    </row>
    <row r="10" spans="1:50" ht="44.25" customHeight="1" x14ac:dyDescent="0.25">
      <c r="B10" s="129" t="s">
        <v>9224</v>
      </c>
      <c r="C10" s="130"/>
      <c r="D10" s="127" t="s">
        <v>29</v>
      </c>
      <c r="E10" s="97"/>
      <c r="F10" s="97"/>
      <c r="G10" s="97"/>
      <c r="H10" s="97"/>
      <c r="I10" s="97"/>
      <c r="J10" s="97"/>
      <c r="K10" s="97"/>
      <c r="L10" s="97"/>
      <c r="M10" s="97"/>
      <c r="N10" s="97"/>
      <c r="O10" s="97"/>
      <c r="P10" s="98"/>
      <c r="Q10" s="13"/>
      <c r="R10" s="13"/>
      <c r="S10" s="13"/>
      <c r="T10" s="13"/>
      <c r="U10" s="14"/>
      <c r="V10" s="14"/>
      <c r="W10" s="14"/>
      <c r="X10" s="14"/>
      <c r="Y10" s="14"/>
      <c r="Z10" s="14"/>
      <c r="AA10" s="14"/>
      <c r="AB10" s="14"/>
      <c r="AC10" s="14"/>
      <c r="AD10" s="14"/>
      <c r="AE10" s="14"/>
      <c r="AF10" s="14"/>
      <c r="AG10" s="14"/>
      <c r="AH10" s="14"/>
      <c r="AI10" s="14"/>
      <c r="AJ10" s="14"/>
      <c r="AK10" s="14"/>
      <c r="AL10" s="14"/>
      <c r="AM10" s="14"/>
      <c r="AN10" s="14"/>
      <c r="AO10" s="14"/>
      <c r="AP10" s="14"/>
      <c r="AQ10" s="9"/>
      <c r="AR10" s="9"/>
      <c r="AS10" s="9"/>
      <c r="AT10" s="9"/>
      <c r="AU10" s="10"/>
      <c r="AV10" s="10"/>
      <c r="AW10" s="10"/>
      <c r="AX10" s="10"/>
    </row>
    <row r="11" spans="1:50" ht="15.75" customHeight="1" x14ac:dyDescent="0.3">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row>
    <row r="12" spans="1:50" ht="15.75" customHeight="1" x14ac:dyDescent="0.3">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row>
    <row r="13" spans="1:50" ht="15.75" customHeight="1" x14ac:dyDescent="0.3">
      <c r="B13" s="128" t="s">
        <v>30</v>
      </c>
      <c r="C13" s="97"/>
      <c r="D13" s="97"/>
      <c r="E13" s="97"/>
      <c r="F13" s="97"/>
      <c r="G13" s="97"/>
      <c r="H13" s="97"/>
      <c r="I13" s="97"/>
      <c r="J13" s="97"/>
      <c r="K13" s="97"/>
      <c r="L13" s="97"/>
      <c r="M13" s="97"/>
      <c r="N13" s="97"/>
      <c r="O13" s="97"/>
      <c r="P13" s="97"/>
      <c r="Q13" s="98"/>
      <c r="R13" s="15"/>
      <c r="S13" s="15"/>
      <c r="T13" s="15"/>
      <c r="U13" s="15"/>
      <c r="V13" s="15"/>
      <c r="W13" s="15"/>
      <c r="X13" s="15"/>
      <c r="Y13" s="15"/>
      <c r="Z13" s="15"/>
      <c r="AA13" s="15"/>
      <c r="AB13" s="5"/>
      <c r="AC13" s="5"/>
      <c r="AD13" s="5"/>
      <c r="AE13" s="5"/>
      <c r="AF13" s="5"/>
      <c r="AG13" s="5"/>
      <c r="AH13" s="5"/>
      <c r="AI13" s="5"/>
      <c r="AJ13" s="5"/>
      <c r="AK13" s="5"/>
      <c r="AL13" s="5"/>
      <c r="AM13" s="5"/>
      <c r="AN13" s="5"/>
      <c r="AO13" s="5"/>
      <c r="AP13" s="5"/>
      <c r="AQ13" s="5"/>
      <c r="AR13" s="5"/>
      <c r="AS13" s="5"/>
      <c r="AT13" s="5"/>
      <c r="AU13" s="5"/>
      <c r="AV13" s="5"/>
      <c r="AW13" s="5"/>
      <c r="AX13" s="5"/>
    </row>
    <row r="14" spans="1:50" ht="15.75" customHeight="1" x14ac:dyDescent="0.3">
      <c r="A14" s="16"/>
      <c r="B14" s="131" t="s">
        <v>31</v>
      </c>
      <c r="C14" s="132"/>
      <c r="D14" s="126" t="s">
        <v>32</v>
      </c>
      <c r="E14" s="126" t="s">
        <v>33</v>
      </c>
      <c r="F14" s="126" t="s">
        <v>34</v>
      </c>
      <c r="G14" s="126" t="s">
        <v>35</v>
      </c>
      <c r="H14" s="126" t="s">
        <v>36</v>
      </c>
      <c r="I14" s="126" t="s">
        <v>37</v>
      </c>
      <c r="J14" s="126" t="s">
        <v>38</v>
      </c>
      <c r="K14" s="126" t="s">
        <v>39</v>
      </c>
      <c r="L14" s="126" t="s">
        <v>40</v>
      </c>
      <c r="M14" s="126" t="s">
        <v>41</v>
      </c>
      <c r="N14" s="126" t="s">
        <v>42</v>
      </c>
      <c r="O14" s="126" t="s">
        <v>43</v>
      </c>
      <c r="P14" s="121" t="s">
        <v>44</v>
      </c>
      <c r="Q14" s="123" t="s">
        <v>45</v>
      </c>
      <c r="R14" s="17"/>
      <c r="S14" s="17"/>
      <c r="T14" s="17"/>
      <c r="U14" s="17"/>
      <c r="V14" s="17"/>
      <c r="W14" s="17"/>
      <c r="X14" s="17"/>
      <c r="Y14" s="18"/>
      <c r="Z14" s="18"/>
      <c r="AA14" s="18"/>
      <c r="AB14" s="5"/>
      <c r="AC14" s="5"/>
      <c r="AD14" s="5"/>
      <c r="AE14" s="5"/>
      <c r="AF14" s="5"/>
      <c r="AG14" s="5"/>
      <c r="AH14" s="5"/>
      <c r="AI14" s="5"/>
      <c r="AJ14" s="5"/>
      <c r="AK14" s="5"/>
      <c r="AL14" s="5"/>
      <c r="AM14" s="5"/>
      <c r="AN14" s="5"/>
      <c r="AO14" s="5"/>
      <c r="AP14" s="5"/>
      <c r="AQ14" s="5"/>
      <c r="AR14" s="5"/>
      <c r="AS14" s="5"/>
      <c r="AT14" s="5"/>
      <c r="AU14" s="5"/>
      <c r="AV14" s="5"/>
      <c r="AW14" s="5"/>
      <c r="AX14" s="5"/>
    </row>
    <row r="15" spans="1:50" ht="15.75" customHeight="1" x14ac:dyDescent="0.3">
      <c r="A15" s="19"/>
      <c r="B15" s="133"/>
      <c r="C15" s="118"/>
      <c r="D15" s="122"/>
      <c r="E15" s="122"/>
      <c r="F15" s="122"/>
      <c r="G15" s="122"/>
      <c r="H15" s="122"/>
      <c r="I15" s="122"/>
      <c r="J15" s="122"/>
      <c r="K15" s="122"/>
      <c r="L15" s="122"/>
      <c r="M15" s="122"/>
      <c r="N15" s="122"/>
      <c r="O15" s="122"/>
      <c r="P15" s="122"/>
      <c r="Q15" s="122"/>
      <c r="R15" s="20"/>
      <c r="S15" s="20"/>
      <c r="T15" s="20"/>
      <c r="U15" s="20"/>
      <c r="V15" s="20"/>
      <c r="W15" s="20"/>
      <c r="X15" s="20"/>
      <c r="Y15" s="20"/>
      <c r="Z15" s="20"/>
      <c r="AA15" s="20"/>
      <c r="AB15" s="21"/>
      <c r="AC15" s="21"/>
      <c r="AD15" s="21"/>
      <c r="AE15" s="21"/>
      <c r="AF15" s="21"/>
      <c r="AG15" s="21"/>
      <c r="AH15" s="21"/>
      <c r="AI15" s="21"/>
      <c r="AJ15" s="21"/>
      <c r="AK15" s="21"/>
      <c r="AL15" s="21"/>
      <c r="AM15" s="21"/>
      <c r="AN15" s="21"/>
      <c r="AO15" s="21"/>
      <c r="AP15" s="21"/>
      <c r="AQ15" s="21"/>
      <c r="AR15" s="21"/>
      <c r="AS15" s="21"/>
      <c r="AT15" s="21"/>
      <c r="AU15" s="21"/>
      <c r="AV15" s="21"/>
      <c r="AW15" s="21"/>
      <c r="AX15" s="21"/>
    </row>
    <row r="16" spans="1:50" ht="59.25" customHeight="1" x14ac:dyDescent="0.3">
      <c r="B16" s="22" t="s">
        <v>18</v>
      </c>
      <c r="C16" s="23" t="s">
        <v>19</v>
      </c>
      <c r="D16" s="4">
        <v>94</v>
      </c>
      <c r="E16" s="24">
        <f>94+71</f>
        <v>165</v>
      </c>
      <c r="F16" s="25">
        <f>94+71+77</f>
        <v>242</v>
      </c>
      <c r="G16" s="26">
        <f>94+71+77+89</f>
        <v>331</v>
      </c>
      <c r="H16" s="83">
        <f>94+71+77+89+146</f>
        <v>477</v>
      </c>
      <c r="I16" s="26">
        <f>94+71+77+89+146+127</f>
        <v>604</v>
      </c>
      <c r="J16" s="25">
        <f>94+71+77+89+146+127+78</f>
        <v>682</v>
      </c>
      <c r="K16" s="25">
        <f>94+71+77+89+146+127+78+57</f>
        <v>739</v>
      </c>
      <c r="L16" s="25">
        <f>94+71+77+89+146+127+78+57+58</f>
        <v>797</v>
      </c>
      <c r="M16" s="25">
        <f>94+71+77+89+146+127+78+57+58+51</f>
        <v>848</v>
      </c>
      <c r="N16" s="26"/>
      <c r="O16" s="26"/>
      <c r="P16" s="27">
        <f>M16</f>
        <v>848</v>
      </c>
      <c r="Q16" s="124" t="s">
        <v>46</v>
      </c>
      <c r="R16" s="18"/>
      <c r="S16" s="18"/>
      <c r="T16" s="18"/>
      <c r="U16" s="18"/>
      <c r="V16" s="18"/>
      <c r="W16" s="18"/>
      <c r="X16" s="18"/>
      <c r="Y16" s="18"/>
      <c r="Z16" s="18"/>
      <c r="AA16" s="18"/>
      <c r="AB16" s="5"/>
      <c r="AC16" s="5"/>
      <c r="AD16" s="5"/>
      <c r="AE16" s="5"/>
      <c r="AF16" s="5"/>
      <c r="AG16" s="5"/>
      <c r="AH16" s="5"/>
      <c r="AI16" s="5"/>
      <c r="AJ16" s="5"/>
      <c r="AK16" s="5"/>
      <c r="AL16" s="5"/>
      <c r="AM16" s="5"/>
      <c r="AN16" s="5"/>
      <c r="AO16" s="5"/>
      <c r="AP16" s="5"/>
      <c r="AQ16" s="5"/>
      <c r="AR16" s="5"/>
      <c r="AS16" s="5"/>
      <c r="AT16" s="5"/>
      <c r="AU16" s="5"/>
      <c r="AV16" s="5"/>
      <c r="AW16" s="5"/>
      <c r="AX16" s="5"/>
    </row>
    <row r="17" spans="1:50" ht="78" customHeight="1" x14ac:dyDescent="0.3">
      <c r="B17" s="22" t="s">
        <v>20</v>
      </c>
      <c r="C17" s="28" t="s">
        <v>21</v>
      </c>
      <c r="D17" s="4">
        <v>118</v>
      </c>
      <c r="E17" s="24">
        <f>118+62</f>
        <v>180</v>
      </c>
      <c r="F17" s="25">
        <f>118+62+102</f>
        <v>282</v>
      </c>
      <c r="G17" s="26">
        <f>118+62+102+107</f>
        <v>389</v>
      </c>
      <c r="H17" s="83">
        <f>118+62+102+107+172</f>
        <v>561</v>
      </c>
      <c r="I17" s="26">
        <f>118+62+102+107+172+73</f>
        <v>634</v>
      </c>
      <c r="J17" s="25">
        <f>118+62+102+107+172+73+70</f>
        <v>704</v>
      </c>
      <c r="K17" s="25">
        <f>118+62+102+107+172+73+70+63</f>
        <v>767</v>
      </c>
      <c r="L17" s="25">
        <f>118+62+102+107+172+73+70+63+63</f>
        <v>830</v>
      </c>
      <c r="M17" s="25">
        <f>118+62+102+107+172+73+70+63+63+62</f>
        <v>892</v>
      </c>
      <c r="N17" s="26"/>
      <c r="O17" s="26"/>
      <c r="P17" s="27">
        <f>M17</f>
        <v>892</v>
      </c>
      <c r="Q17" s="125"/>
      <c r="R17" s="18"/>
      <c r="S17" s="18"/>
      <c r="T17" s="18"/>
      <c r="U17" s="18"/>
      <c r="V17" s="18"/>
      <c r="W17" s="18"/>
      <c r="X17" s="18"/>
      <c r="Y17" s="18"/>
      <c r="Z17" s="18"/>
      <c r="AA17" s="18"/>
      <c r="AB17" s="5"/>
      <c r="AC17" s="5"/>
      <c r="AD17" s="5"/>
      <c r="AE17" s="5"/>
      <c r="AF17" s="5"/>
      <c r="AG17" s="5"/>
      <c r="AH17" s="5"/>
      <c r="AI17" s="5"/>
      <c r="AJ17" s="5"/>
      <c r="AK17" s="5"/>
      <c r="AL17" s="5"/>
      <c r="AM17" s="5"/>
      <c r="AN17" s="5"/>
      <c r="AO17" s="5"/>
      <c r="AP17" s="5"/>
      <c r="AQ17" s="5"/>
      <c r="AR17" s="5"/>
      <c r="AS17" s="5"/>
      <c r="AT17" s="5"/>
      <c r="AU17" s="5"/>
      <c r="AV17" s="5"/>
      <c r="AW17" s="5"/>
      <c r="AX17" s="5"/>
    </row>
    <row r="18" spans="1:50" ht="15.75" customHeight="1" x14ac:dyDescent="0.25">
      <c r="A18" s="29"/>
      <c r="B18" s="120" t="s">
        <v>47</v>
      </c>
      <c r="C18" s="98"/>
      <c r="D18" s="30">
        <f t="shared" ref="D18:O18" si="0">D16/D17</f>
        <v>0.79661016949152541</v>
      </c>
      <c r="E18" s="30">
        <f t="shared" si="0"/>
        <v>0.91666666666666663</v>
      </c>
      <c r="F18" s="31">
        <f t="shared" si="0"/>
        <v>0.85815602836879434</v>
      </c>
      <c r="G18" s="32">
        <f t="shared" si="0"/>
        <v>0.85089974293059123</v>
      </c>
      <c r="H18" s="82">
        <f t="shared" si="0"/>
        <v>0.85026737967914434</v>
      </c>
      <c r="I18" s="84">
        <f>I16/I17</f>
        <v>0.95268138801261826</v>
      </c>
      <c r="J18" s="84">
        <f t="shared" si="0"/>
        <v>0.96875</v>
      </c>
      <c r="K18" s="84">
        <f t="shared" si="0"/>
        <v>0.96349413298565845</v>
      </c>
      <c r="L18" s="84">
        <f>L16/L17</f>
        <v>0.96024096385542168</v>
      </c>
      <c r="M18" s="82">
        <f t="shared" si="0"/>
        <v>0.95067264573991028</v>
      </c>
      <c r="N18" s="33" t="e">
        <f t="shared" si="0"/>
        <v>#DIV/0!</v>
      </c>
      <c r="O18" s="33" t="e">
        <f t="shared" si="0"/>
        <v>#DIV/0!</v>
      </c>
      <c r="P18" s="31">
        <f>P16/P17</f>
        <v>0.95067264573991028</v>
      </c>
      <c r="Q18" s="122"/>
      <c r="R18" s="34"/>
      <c r="S18" s="34"/>
      <c r="T18" s="34"/>
      <c r="U18" s="35"/>
      <c r="V18" s="35"/>
      <c r="W18" s="34"/>
      <c r="X18" s="34"/>
      <c r="Y18" s="34"/>
      <c r="Z18" s="34"/>
      <c r="AA18" s="34"/>
      <c r="AB18" s="36"/>
      <c r="AC18" s="36"/>
      <c r="AD18" s="36"/>
      <c r="AE18" s="36"/>
      <c r="AF18" s="36"/>
      <c r="AG18" s="36"/>
      <c r="AH18" s="36"/>
      <c r="AI18" s="36"/>
      <c r="AJ18" s="36"/>
      <c r="AK18" s="36"/>
      <c r="AL18" s="36"/>
      <c r="AM18" s="36"/>
      <c r="AN18" s="36"/>
      <c r="AO18" s="36"/>
      <c r="AP18" s="36"/>
      <c r="AQ18" s="36"/>
      <c r="AR18" s="36"/>
      <c r="AS18" s="36"/>
      <c r="AT18" s="36"/>
      <c r="AU18" s="36"/>
      <c r="AV18" s="36"/>
      <c r="AW18" s="36"/>
      <c r="AX18" s="36"/>
    </row>
    <row r="19" spans="1:50" ht="15.75" customHeight="1" x14ac:dyDescent="0.3">
      <c r="B19" s="37" t="s">
        <v>48</v>
      </c>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row>
    <row r="20" spans="1:50" ht="15.75" customHeight="1" x14ac:dyDescent="0.3">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row>
    <row r="21" spans="1:50" ht="15.75" customHeight="1" x14ac:dyDescent="0.3">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row>
    <row r="22" spans="1:50" ht="15.75" customHeight="1" x14ac:dyDescent="0.3">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row>
    <row r="23" spans="1:50" ht="15.75" customHeight="1" x14ac:dyDescent="0.3">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row>
    <row r="24" spans="1:50" ht="15.75" customHeight="1" x14ac:dyDescent="0.3">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row>
    <row r="25" spans="1:50" ht="15.75" customHeight="1" x14ac:dyDescent="0.3">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row>
    <row r="26" spans="1:50" ht="15.75" customHeight="1" x14ac:dyDescent="0.3">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row>
    <row r="27" spans="1:50" ht="15.75" customHeight="1" x14ac:dyDescent="0.3">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row>
    <row r="28" spans="1:50" ht="15.75" customHeight="1" x14ac:dyDescent="0.3">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row>
    <row r="29" spans="1:50" ht="15.75" customHeight="1" x14ac:dyDescent="0.3">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row>
    <row r="30" spans="1:50" ht="15.75" customHeight="1" x14ac:dyDescent="0.3">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row>
    <row r="31" spans="1:50" ht="15.75" customHeight="1" x14ac:dyDescent="0.3">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row>
    <row r="32" spans="1:50" ht="15.75" customHeight="1" x14ac:dyDescent="0.3">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row>
    <row r="33" spans="2:50" ht="15.75" customHeight="1" x14ac:dyDescent="0.3">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row>
    <row r="34" spans="2:50" ht="15.75" customHeight="1" x14ac:dyDescent="0.3">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row>
    <row r="35" spans="2:50" ht="15.75" customHeight="1" x14ac:dyDescent="0.3">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row>
    <row r="36" spans="2:50" ht="15.75" customHeight="1" x14ac:dyDescent="0.3">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row>
    <row r="37" spans="2:50" ht="15.75" customHeight="1" x14ac:dyDescent="0.3">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row>
    <row r="38" spans="2:50" ht="15.75" customHeight="1" x14ac:dyDescent="0.3">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row>
    <row r="39" spans="2:50" ht="15.75" customHeight="1" x14ac:dyDescent="0.3">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row>
    <row r="40" spans="2:50" ht="15.75" customHeight="1" x14ac:dyDescent="0.3">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row>
    <row r="41" spans="2:50" ht="15.75" customHeight="1" x14ac:dyDescent="0.3">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row>
    <row r="42" spans="2:50" ht="15.75" customHeight="1" x14ac:dyDescent="0.3">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row>
    <row r="43" spans="2:50" ht="15.75" customHeight="1" x14ac:dyDescent="0.3">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row>
    <row r="44" spans="2:50" ht="15.75" customHeight="1" x14ac:dyDescent="0.3">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row>
    <row r="45" spans="2:50" ht="15.75" customHeight="1" x14ac:dyDescent="0.3">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row>
    <row r="46" spans="2:50" ht="15.75" customHeight="1" x14ac:dyDescent="0.3">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row>
    <row r="47" spans="2:50" ht="15.75" customHeight="1" x14ac:dyDescent="0.3">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row>
    <row r="48" spans="2:50" ht="15.75" customHeight="1" x14ac:dyDescent="0.3">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row>
    <row r="49" spans="2:50" ht="15.75" customHeight="1" x14ac:dyDescent="0.3">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row>
    <row r="50" spans="2:50" ht="15.75" customHeight="1" x14ac:dyDescent="0.3">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row>
    <row r="51" spans="2:50" ht="15.75" customHeight="1" x14ac:dyDescent="0.3">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row>
    <row r="52" spans="2:50" ht="15.75" customHeight="1" x14ac:dyDescent="0.3">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row>
    <row r="53" spans="2:50" ht="15.75" customHeight="1" x14ac:dyDescent="0.3">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row>
    <row r="54" spans="2:50" ht="15.75" customHeight="1" x14ac:dyDescent="0.3">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row>
    <row r="55" spans="2:50" ht="15.75" customHeight="1" x14ac:dyDescent="0.3">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row>
    <row r="56" spans="2:50" ht="15.75" customHeight="1" x14ac:dyDescent="0.3">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row>
    <row r="57" spans="2:50" ht="15.75" customHeight="1" x14ac:dyDescent="0.3">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row>
    <row r="58" spans="2:50" ht="15.75" customHeight="1" x14ac:dyDescent="0.3">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row>
    <row r="59" spans="2:50" ht="15.75" customHeight="1" x14ac:dyDescent="0.3">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row>
    <row r="60" spans="2:50" ht="15.75" customHeight="1" x14ac:dyDescent="0.3">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row>
    <row r="61" spans="2:50" ht="15.75" customHeight="1" x14ac:dyDescent="0.3">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row>
    <row r="62" spans="2:50" ht="15.75" customHeight="1" x14ac:dyDescent="0.3">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row>
    <row r="63" spans="2:50" ht="15.75" customHeight="1" x14ac:dyDescent="0.3">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row>
    <row r="64" spans="2:50" ht="15.75" customHeight="1" x14ac:dyDescent="0.3">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row>
    <row r="65" spans="2:50" ht="15.75" customHeight="1" x14ac:dyDescent="0.3">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row>
    <row r="66" spans="2:50" ht="15.75" customHeight="1" x14ac:dyDescent="0.3">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row>
    <row r="67" spans="2:50" ht="15.75" customHeight="1" x14ac:dyDescent="0.3">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row>
    <row r="68" spans="2:50" ht="15.75" customHeight="1" x14ac:dyDescent="0.3">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row>
    <row r="69" spans="2:50" ht="15.75" customHeight="1" x14ac:dyDescent="0.3">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row>
    <row r="70" spans="2:50" ht="15.75" customHeight="1" x14ac:dyDescent="0.3">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row>
    <row r="71" spans="2:50" ht="15.75" customHeight="1" x14ac:dyDescent="0.3">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row>
    <row r="72" spans="2:50" ht="15.75" customHeight="1" x14ac:dyDescent="0.3">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row>
    <row r="73" spans="2:50" ht="15.75" customHeight="1" x14ac:dyDescent="0.3">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row>
    <row r="74" spans="2:50" ht="15.75" customHeight="1" x14ac:dyDescent="0.3">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row>
    <row r="75" spans="2:50" ht="15.75" customHeight="1" x14ac:dyDescent="0.3">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row>
    <row r="76" spans="2:50" ht="15.75" customHeight="1" x14ac:dyDescent="0.3">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row>
    <row r="77" spans="2:50" ht="15.75" customHeight="1" x14ac:dyDescent="0.3">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row>
    <row r="78" spans="2:50" ht="15.75" customHeight="1" x14ac:dyDescent="0.3">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row>
    <row r="79" spans="2:50" ht="15.75" customHeight="1" x14ac:dyDescent="0.3">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row>
    <row r="80" spans="2:50" ht="15.75" customHeight="1" x14ac:dyDescent="0.3">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row>
    <row r="81" spans="2:50" ht="15.75" customHeight="1" x14ac:dyDescent="0.3">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row>
    <row r="82" spans="2:50" ht="15.75" customHeight="1" x14ac:dyDescent="0.3">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row>
    <row r="83" spans="2:50" ht="15.75" customHeight="1" x14ac:dyDescent="0.3">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row>
    <row r="84" spans="2:50" ht="15.75" customHeight="1" x14ac:dyDescent="0.3">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row>
    <row r="85" spans="2:50" ht="15.75" customHeight="1" x14ac:dyDescent="0.3">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row>
    <row r="86" spans="2:50" ht="15.75" customHeight="1" x14ac:dyDescent="0.3">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row>
    <row r="87" spans="2:50" ht="15.75" customHeight="1" x14ac:dyDescent="0.3">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row>
    <row r="88" spans="2:50" ht="15.75" customHeight="1" x14ac:dyDescent="0.3">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row>
    <row r="89" spans="2:50" ht="15.75" customHeight="1" x14ac:dyDescent="0.3">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row>
    <row r="90" spans="2:50" ht="15.75" customHeight="1" x14ac:dyDescent="0.3">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row>
    <row r="91" spans="2:50" ht="15.75" customHeight="1" x14ac:dyDescent="0.3">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row>
    <row r="92" spans="2:50" ht="15.75" customHeight="1" x14ac:dyDescent="0.3">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row>
    <row r="93" spans="2:50" ht="15.75" customHeight="1" x14ac:dyDescent="0.3">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row>
    <row r="94" spans="2:50" ht="15.75" customHeight="1" x14ac:dyDescent="0.3">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row>
    <row r="95" spans="2:50" ht="15.75" customHeight="1" x14ac:dyDescent="0.3">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row>
    <row r="96" spans="2:50" ht="15.75" customHeight="1" x14ac:dyDescent="0.3">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row>
    <row r="97" spans="2:50" ht="15.75" customHeight="1" x14ac:dyDescent="0.3">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row>
    <row r="98" spans="2:50" ht="15.75" customHeight="1" x14ac:dyDescent="0.3">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ht="15.75" customHeight="1" x14ac:dyDescent="0.3">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ht="15.75" customHeight="1" x14ac:dyDescent="0.3">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ht="15.75" customHeight="1" x14ac:dyDescent="0.3">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ht="15.75" customHeight="1" x14ac:dyDescent="0.3">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row>
    <row r="103" spans="2:50" ht="15.75" customHeight="1" x14ac:dyDescent="0.3">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spans="2:50" ht="15.75" customHeight="1" x14ac:dyDescent="0.3">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spans="2:50" ht="15.75" customHeight="1" x14ac:dyDescent="0.3">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spans="2:50" ht="15.75" customHeight="1" x14ac:dyDescent="0.3">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row>
    <row r="107" spans="2:50" ht="15.75" customHeight="1" x14ac:dyDescent="0.3">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row>
    <row r="108" spans="2:50" ht="15.75" customHeight="1" x14ac:dyDescent="0.3">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row>
    <row r="109" spans="2:50" ht="15.75" customHeight="1" x14ac:dyDescent="0.3">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row>
    <row r="110" spans="2:50" ht="15.75" customHeight="1" x14ac:dyDescent="0.3">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row>
    <row r="111" spans="2:50" ht="15.75" customHeight="1" x14ac:dyDescent="0.3">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row>
    <row r="112" spans="2:50" ht="15.75" customHeight="1" x14ac:dyDescent="0.3">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row>
    <row r="113" spans="2:50" ht="15.75" customHeight="1" x14ac:dyDescent="0.3">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row>
    <row r="114" spans="2:50" ht="15.75" customHeight="1" x14ac:dyDescent="0.3">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row>
    <row r="115" spans="2:50" ht="15.75" customHeight="1" x14ac:dyDescent="0.3">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row>
    <row r="116" spans="2:50" ht="15.75" customHeight="1" x14ac:dyDescent="0.3">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row>
    <row r="117" spans="2:50" ht="15.75" customHeight="1" x14ac:dyDescent="0.3">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row>
    <row r="118" spans="2:50" ht="15.75" customHeight="1" x14ac:dyDescent="0.3">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row>
    <row r="119" spans="2:50" ht="15.75" customHeight="1" x14ac:dyDescent="0.3">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row>
    <row r="120" spans="2:50" ht="15.75" customHeight="1" x14ac:dyDescent="0.3">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row>
    <row r="121" spans="2:50" ht="15.75" customHeight="1" x14ac:dyDescent="0.3">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row>
    <row r="122" spans="2:50" ht="15.75" customHeight="1" x14ac:dyDescent="0.3">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row>
    <row r="123" spans="2:50" ht="15.75" customHeight="1" x14ac:dyDescent="0.3">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row>
    <row r="124" spans="2:50" ht="15.75" customHeight="1" x14ac:dyDescent="0.3">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spans="2:50" ht="15.75" customHeight="1" x14ac:dyDescent="0.3">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spans="2:50" ht="15.75" customHeight="1" x14ac:dyDescent="0.3">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ht="15.75" customHeight="1" x14ac:dyDescent="0.3">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ht="15.75" customHeight="1" x14ac:dyDescent="0.3">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ht="15.75" customHeight="1" x14ac:dyDescent="0.3">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ht="15.75" customHeight="1" x14ac:dyDescent="0.3">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ht="15.75" customHeight="1" x14ac:dyDescent="0.3">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ht="15.75" customHeight="1" x14ac:dyDescent="0.3">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ht="15.75" customHeight="1" x14ac:dyDescent="0.3">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ht="15.75" customHeight="1" x14ac:dyDescent="0.3">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ht="15.75" customHeight="1" x14ac:dyDescent="0.3">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ht="15.75" customHeight="1" x14ac:dyDescent="0.3">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ht="15.75" customHeight="1" x14ac:dyDescent="0.3">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ht="15.75" customHeight="1" x14ac:dyDescent="0.3">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ht="15.75" customHeight="1" x14ac:dyDescent="0.3">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ht="15.75" customHeight="1" x14ac:dyDescent="0.3">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ht="15.75" customHeight="1" x14ac:dyDescent="0.3">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ht="15.75" customHeight="1" x14ac:dyDescent="0.3">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ht="15.75" customHeight="1" x14ac:dyDescent="0.3">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ht="15.75" customHeight="1" x14ac:dyDescent="0.3">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ht="15.75" customHeight="1" x14ac:dyDescent="0.3">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ht="15.75" customHeight="1" x14ac:dyDescent="0.3">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ht="15.75" customHeight="1" x14ac:dyDescent="0.3">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ht="15.75" customHeight="1" x14ac:dyDescent="0.3">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ht="15.75" customHeight="1" x14ac:dyDescent="0.3">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ht="15.75" customHeight="1" x14ac:dyDescent="0.3">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ht="15.75" customHeight="1" x14ac:dyDescent="0.3">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ht="15.75" customHeight="1" x14ac:dyDescent="0.3">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ht="15.75" customHeight="1" x14ac:dyDescent="0.3">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ht="15.75" customHeight="1" x14ac:dyDescent="0.3">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ht="15.75" customHeight="1" x14ac:dyDescent="0.3">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ht="15.75" customHeight="1" x14ac:dyDescent="0.3">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ht="15.75" customHeight="1" x14ac:dyDescent="0.3">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ht="15.75" customHeight="1" x14ac:dyDescent="0.3">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ht="15.75" customHeight="1" x14ac:dyDescent="0.3">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ht="15.75" customHeight="1" x14ac:dyDescent="0.3">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ht="15.75" customHeight="1" x14ac:dyDescent="0.3">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ht="15.75" customHeight="1" x14ac:dyDescent="0.3">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ht="15.75" customHeight="1" x14ac:dyDescent="0.3">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ht="15.75" customHeight="1" x14ac:dyDescent="0.3">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ht="15.75" customHeight="1" x14ac:dyDescent="0.3">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ht="15.75" customHeight="1" x14ac:dyDescent="0.3">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spans="2:50" ht="15.75" customHeight="1" x14ac:dyDescent="0.3">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spans="2:50" ht="15.75" customHeight="1" x14ac:dyDescent="0.3">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row r="169" spans="2:50" ht="15.75" customHeight="1" x14ac:dyDescent="0.3">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row>
    <row r="170" spans="2:50" ht="15.75" customHeight="1" x14ac:dyDescent="0.3">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row>
    <row r="171" spans="2:50" ht="15.75" customHeight="1" x14ac:dyDescent="0.3">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row>
    <row r="172" spans="2:50" ht="15.75" customHeight="1" x14ac:dyDescent="0.3">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row>
    <row r="173" spans="2:50" ht="15.75" customHeight="1" x14ac:dyDescent="0.3">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row>
    <row r="174" spans="2:50" ht="15.75" customHeight="1" x14ac:dyDescent="0.3">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row>
    <row r="175" spans="2:50" ht="15.75" customHeight="1" x14ac:dyDescent="0.3">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row>
    <row r="176" spans="2:50" ht="15.75" customHeight="1" x14ac:dyDescent="0.3">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row>
    <row r="177" spans="2:50" ht="15.75" customHeight="1" x14ac:dyDescent="0.3">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row>
    <row r="178" spans="2:50" ht="15.75" customHeight="1" x14ac:dyDescent="0.3">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row>
    <row r="179" spans="2:50" ht="15.75" customHeight="1" x14ac:dyDescent="0.3">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row>
    <row r="180" spans="2:50" ht="15.75" customHeight="1" x14ac:dyDescent="0.3">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row>
    <row r="181" spans="2:50" ht="15.75" customHeight="1" x14ac:dyDescent="0.3">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row>
    <row r="182" spans="2:50" ht="15.75" customHeight="1" x14ac:dyDescent="0.3">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row>
    <row r="183" spans="2:50" ht="15.75" customHeight="1" x14ac:dyDescent="0.3">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row>
    <row r="184" spans="2:50" ht="15.75" customHeight="1" x14ac:dyDescent="0.3">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row>
    <row r="185" spans="2:50" ht="15.75" customHeight="1" x14ac:dyDescent="0.3">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row>
    <row r="186" spans="2:50" ht="15.75" customHeight="1" x14ac:dyDescent="0.3">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row>
    <row r="187" spans="2:50" ht="15.75" customHeight="1" x14ac:dyDescent="0.3">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row>
    <row r="188" spans="2:50" ht="15.75" customHeight="1" x14ac:dyDescent="0.3">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row>
    <row r="189" spans="2:50" ht="15.75" customHeight="1" x14ac:dyDescent="0.3">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row>
    <row r="190" spans="2:50" ht="15.75" customHeight="1" x14ac:dyDescent="0.3">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row>
    <row r="191" spans="2:50" ht="15.75" customHeight="1" x14ac:dyDescent="0.3">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row>
    <row r="192" spans="2:50" ht="15.75" customHeight="1" x14ac:dyDescent="0.3">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row>
    <row r="193" spans="2:50" ht="15.75" customHeight="1" x14ac:dyDescent="0.3">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row>
    <row r="194" spans="2:50" ht="15.75" customHeight="1" x14ac:dyDescent="0.25"/>
    <row r="195" spans="2:50" ht="15.75" customHeight="1" x14ac:dyDescent="0.25"/>
    <row r="196" spans="2:50" ht="15.75" customHeight="1" x14ac:dyDescent="0.25"/>
    <row r="197" spans="2:50" ht="15.75" customHeight="1" x14ac:dyDescent="0.25"/>
    <row r="198" spans="2:50" ht="15.75" customHeight="1" x14ac:dyDescent="0.25"/>
    <row r="199" spans="2:50" ht="15.75" customHeight="1" x14ac:dyDescent="0.25"/>
    <row r="200" spans="2:50" ht="15.75" customHeight="1" x14ac:dyDescent="0.25"/>
    <row r="201" spans="2:50" ht="15.75" customHeight="1" x14ac:dyDescent="0.25"/>
    <row r="202" spans="2:50" ht="15.75" customHeight="1" x14ac:dyDescent="0.25"/>
    <row r="203" spans="2:50" ht="15.75" customHeight="1" x14ac:dyDescent="0.25"/>
    <row r="204" spans="2:50" ht="15.75" customHeight="1" x14ac:dyDescent="0.25"/>
    <row r="205" spans="2:50" ht="15.75" customHeight="1" x14ac:dyDescent="0.25"/>
    <row r="206" spans="2:50" ht="15.75" customHeight="1" x14ac:dyDescent="0.25"/>
    <row r="207" spans="2:50" ht="15.75" customHeight="1" x14ac:dyDescent="0.25"/>
    <row r="208" spans="2:50"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sheetData>
  <mergeCells count="25">
    <mergeCell ref="B7:P7"/>
    <mergeCell ref="B8:C8"/>
    <mergeCell ref="D8:P8"/>
    <mergeCell ref="B9:C9"/>
    <mergeCell ref="D9:P9"/>
    <mergeCell ref="D10:P10"/>
    <mergeCell ref="B13:Q13"/>
    <mergeCell ref="B10:C10"/>
    <mergeCell ref="B14:C15"/>
    <mergeCell ref="D14:D15"/>
    <mergeCell ref="E14:E15"/>
    <mergeCell ref="F14:F15"/>
    <mergeCell ref="G14:G15"/>
    <mergeCell ref="H14:H15"/>
    <mergeCell ref="B18:C18"/>
    <mergeCell ref="P14:P15"/>
    <mergeCell ref="Q14:Q15"/>
    <mergeCell ref="Q16:Q18"/>
    <mergeCell ref="I14:I15"/>
    <mergeCell ref="J14:J15"/>
    <mergeCell ref="K14:K15"/>
    <mergeCell ref="L14:L15"/>
    <mergeCell ref="M14:M15"/>
    <mergeCell ref="N14:N15"/>
    <mergeCell ref="O14:O15"/>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6" zoomScaleNormal="100" workbookViewId="0">
      <selection activeCell="D13" sqref="D13"/>
    </sheetView>
  </sheetViews>
  <sheetFormatPr baseColWidth="10" defaultColWidth="12.6640625" defaultRowHeight="15" customHeight="1" x14ac:dyDescent="0.25"/>
  <cols>
    <col min="1" max="1" width="11.6640625" customWidth="1"/>
    <col min="2" max="2" width="23.33203125" customWidth="1"/>
    <col min="3" max="3" width="29" customWidth="1"/>
    <col min="4" max="4" width="133.109375" customWidth="1"/>
    <col min="5" max="5" width="58.33203125" customWidth="1"/>
    <col min="6" max="18" width="11.6640625" customWidth="1"/>
    <col min="19" max="26" width="10" customWidth="1"/>
  </cols>
  <sheetData>
    <row r="1" spans="1:26" ht="12.75" customHeight="1" x14ac:dyDescent="0.25">
      <c r="A1" s="38"/>
      <c r="B1" s="38"/>
      <c r="C1" s="38"/>
      <c r="D1" s="38"/>
      <c r="E1" s="38"/>
      <c r="F1" s="38"/>
      <c r="G1" s="38"/>
      <c r="H1" s="38"/>
      <c r="I1" s="38"/>
      <c r="J1" s="38"/>
      <c r="K1" s="38"/>
      <c r="L1" s="38"/>
      <c r="M1" s="38"/>
      <c r="N1" s="38"/>
      <c r="O1" s="38"/>
      <c r="P1" s="38"/>
      <c r="Q1" s="38"/>
      <c r="R1" s="38"/>
      <c r="S1" s="38"/>
      <c r="T1" s="38"/>
      <c r="U1" s="38"/>
      <c r="V1" s="38"/>
      <c r="W1" s="38"/>
      <c r="X1" s="38"/>
      <c r="Y1" s="38"/>
      <c r="Z1" s="38"/>
    </row>
    <row r="2" spans="1:26" ht="12.75" customHeight="1" x14ac:dyDescent="0.25">
      <c r="A2" s="38"/>
      <c r="B2" s="38"/>
      <c r="C2" s="38"/>
      <c r="D2" s="38"/>
      <c r="E2" s="38"/>
      <c r="F2" s="38"/>
      <c r="G2" s="38"/>
      <c r="H2" s="38"/>
      <c r="I2" s="38"/>
      <c r="J2" s="38"/>
      <c r="K2" s="38"/>
      <c r="L2" s="38"/>
      <c r="M2" s="38"/>
      <c r="N2" s="38"/>
      <c r="O2" s="38"/>
      <c r="P2" s="38"/>
      <c r="Q2" s="38"/>
      <c r="R2" s="38"/>
      <c r="S2" s="38"/>
      <c r="T2" s="38"/>
      <c r="U2" s="38"/>
      <c r="V2" s="38"/>
      <c r="W2" s="38"/>
      <c r="X2" s="38"/>
      <c r="Y2" s="38"/>
      <c r="Z2" s="38"/>
    </row>
    <row r="3" spans="1:26" ht="12.75" customHeight="1" x14ac:dyDescent="0.25">
      <c r="A3" s="38"/>
      <c r="B3" s="38"/>
      <c r="C3" s="38"/>
      <c r="D3" s="38"/>
      <c r="E3" s="38"/>
      <c r="F3" s="38"/>
      <c r="G3" s="38"/>
      <c r="H3" s="38"/>
      <c r="I3" s="38"/>
      <c r="J3" s="38"/>
      <c r="K3" s="38"/>
      <c r="L3" s="38"/>
      <c r="M3" s="38"/>
      <c r="N3" s="38"/>
      <c r="O3" s="38"/>
      <c r="P3" s="38"/>
      <c r="Q3" s="38"/>
      <c r="R3" s="38"/>
      <c r="S3" s="38"/>
      <c r="T3" s="38"/>
      <c r="U3" s="38"/>
      <c r="V3" s="38"/>
      <c r="W3" s="38"/>
      <c r="X3" s="38"/>
      <c r="Y3" s="38"/>
      <c r="Z3" s="38"/>
    </row>
    <row r="4" spans="1:26" ht="12.7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row>
    <row r="5" spans="1:26" ht="12.75" customHeight="1" x14ac:dyDescent="0.25">
      <c r="A5" s="38"/>
      <c r="B5" s="38"/>
      <c r="C5" s="38"/>
      <c r="D5" s="38"/>
      <c r="E5" s="38"/>
      <c r="F5" s="38"/>
      <c r="G5" s="38"/>
      <c r="H5" s="38"/>
      <c r="I5" s="38"/>
      <c r="J5" s="38"/>
      <c r="K5" s="38"/>
      <c r="L5" s="38"/>
      <c r="M5" s="38"/>
      <c r="N5" s="38"/>
      <c r="O5" s="38"/>
      <c r="P5" s="38"/>
      <c r="Q5" s="38"/>
      <c r="R5" s="38"/>
      <c r="S5" s="38"/>
      <c r="T5" s="38"/>
      <c r="U5" s="38"/>
      <c r="V5" s="38"/>
      <c r="W5" s="38"/>
      <c r="X5" s="38"/>
      <c r="Y5" s="38"/>
      <c r="Z5" s="38"/>
    </row>
    <row r="6" spans="1:26" ht="12.75" customHeight="1" x14ac:dyDescent="0.25">
      <c r="A6" s="38"/>
      <c r="B6" s="38"/>
      <c r="C6" s="38"/>
      <c r="D6" s="38"/>
      <c r="E6" s="38"/>
      <c r="F6" s="38"/>
      <c r="G6" s="38"/>
      <c r="H6" s="38"/>
      <c r="I6" s="38"/>
      <c r="J6" s="38"/>
      <c r="K6" s="38"/>
      <c r="L6" s="38"/>
      <c r="M6" s="38"/>
      <c r="N6" s="38"/>
      <c r="O6" s="38"/>
      <c r="P6" s="38"/>
      <c r="Q6" s="38"/>
      <c r="R6" s="38"/>
      <c r="S6" s="38"/>
      <c r="T6" s="38"/>
      <c r="U6" s="38"/>
      <c r="V6" s="38"/>
      <c r="W6" s="38"/>
      <c r="X6" s="38"/>
      <c r="Y6" s="38"/>
      <c r="Z6" s="38"/>
    </row>
    <row r="7" spans="1:26" ht="12.75" customHeight="1" x14ac:dyDescent="0.25">
      <c r="A7" s="38"/>
      <c r="B7" s="38"/>
      <c r="C7" s="38"/>
      <c r="D7" s="38"/>
      <c r="E7" s="38"/>
      <c r="F7" s="38"/>
      <c r="G7" s="38"/>
      <c r="H7" s="38"/>
      <c r="I7" s="38"/>
      <c r="J7" s="38"/>
      <c r="K7" s="38"/>
      <c r="L7" s="38"/>
      <c r="M7" s="38"/>
      <c r="N7" s="38"/>
      <c r="O7" s="38"/>
      <c r="P7" s="38"/>
      <c r="Q7" s="38"/>
      <c r="R7" s="38"/>
      <c r="S7" s="38"/>
      <c r="T7" s="38"/>
      <c r="U7" s="38"/>
      <c r="V7" s="38"/>
      <c r="W7" s="38"/>
      <c r="X7" s="38"/>
      <c r="Y7" s="38"/>
      <c r="Z7" s="38"/>
    </row>
    <row r="8" spans="1:26" ht="12.75" customHeight="1" x14ac:dyDescent="0.25">
      <c r="A8" s="38"/>
      <c r="B8" s="38"/>
      <c r="C8" s="38"/>
      <c r="D8" s="38"/>
      <c r="E8" s="38"/>
      <c r="F8" s="38"/>
      <c r="G8" s="38"/>
      <c r="H8" s="38"/>
      <c r="I8" s="38"/>
      <c r="J8" s="38"/>
      <c r="K8" s="38"/>
      <c r="L8" s="38"/>
      <c r="M8" s="38"/>
      <c r="N8" s="38"/>
      <c r="O8" s="38"/>
      <c r="P8" s="38"/>
      <c r="Q8" s="38"/>
      <c r="R8" s="38"/>
      <c r="S8" s="38"/>
      <c r="T8" s="38"/>
      <c r="U8" s="38"/>
      <c r="V8" s="38"/>
      <c r="W8" s="38"/>
      <c r="X8" s="38"/>
      <c r="Y8" s="38"/>
      <c r="Z8" s="38"/>
    </row>
    <row r="9" spans="1:26" ht="12.75" customHeight="1" x14ac:dyDescent="0.25">
      <c r="A9" s="38"/>
      <c r="B9" s="38"/>
      <c r="C9" s="38"/>
      <c r="D9" s="38"/>
      <c r="E9" s="38"/>
      <c r="F9" s="38"/>
      <c r="G9" s="38"/>
      <c r="H9" s="38"/>
      <c r="I9" s="38"/>
      <c r="J9" s="38"/>
      <c r="K9" s="38"/>
      <c r="L9" s="38"/>
      <c r="M9" s="38"/>
      <c r="N9" s="38"/>
      <c r="O9" s="38"/>
      <c r="P9" s="38"/>
      <c r="Q9" s="38"/>
      <c r="R9" s="38"/>
      <c r="S9" s="38"/>
      <c r="T9" s="38"/>
      <c r="U9" s="38"/>
      <c r="V9" s="38"/>
      <c r="W9" s="38"/>
      <c r="X9" s="38"/>
      <c r="Y9" s="38"/>
      <c r="Z9" s="38"/>
    </row>
    <row r="10" spans="1:26" ht="25.5" customHeight="1" x14ac:dyDescent="0.25">
      <c r="A10" s="38"/>
      <c r="B10" s="138" t="s">
        <v>49</v>
      </c>
      <c r="C10" s="97"/>
      <c r="D10" s="98"/>
      <c r="E10" s="38"/>
      <c r="F10" s="38"/>
      <c r="G10" s="38"/>
      <c r="H10" s="38"/>
      <c r="I10" s="38"/>
      <c r="J10" s="38"/>
      <c r="K10" s="38"/>
      <c r="L10" s="38"/>
      <c r="M10" s="38"/>
      <c r="N10" s="38"/>
      <c r="O10" s="38"/>
      <c r="P10" s="38"/>
      <c r="Q10" s="38"/>
      <c r="R10" s="38"/>
      <c r="S10" s="38"/>
      <c r="T10" s="38"/>
      <c r="U10" s="38"/>
      <c r="V10" s="38"/>
      <c r="W10" s="38"/>
      <c r="X10" s="38"/>
      <c r="Y10" s="38"/>
      <c r="Z10" s="38"/>
    </row>
    <row r="11" spans="1:26" ht="58.5" customHeight="1" x14ac:dyDescent="0.25">
      <c r="A11" s="38"/>
      <c r="B11" s="39" t="s">
        <v>50</v>
      </c>
      <c r="C11" s="39" t="s">
        <v>51</v>
      </c>
      <c r="D11" s="39" t="s">
        <v>52</v>
      </c>
      <c r="E11" s="40"/>
      <c r="F11" s="38"/>
      <c r="G11" s="38"/>
      <c r="H11" s="38"/>
      <c r="I11" s="38"/>
      <c r="J11" s="38"/>
      <c r="K11" s="38"/>
      <c r="L11" s="38"/>
      <c r="M11" s="38"/>
      <c r="N11" s="38"/>
      <c r="O11" s="38"/>
      <c r="P11" s="38"/>
      <c r="Q11" s="38"/>
      <c r="R11" s="38"/>
      <c r="S11" s="38"/>
      <c r="T11" s="38"/>
      <c r="U11" s="38"/>
      <c r="V11" s="38"/>
      <c r="W11" s="38"/>
      <c r="X11" s="38"/>
      <c r="Y11" s="38"/>
      <c r="Z11" s="38"/>
    </row>
    <row r="12" spans="1:26" ht="57.75" customHeight="1" x14ac:dyDescent="0.25">
      <c r="A12" s="38"/>
      <c r="B12" s="41" t="s">
        <v>53</v>
      </c>
      <c r="C12" s="42" t="s">
        <v>19</v>
      </c>
      <c r="D12" s="42" t="s">
        <v>54</v>
      </c>
      <c r="E12" s="40"/>
      <c r="F12" s="38"/>
      <c r="G12" s="38"/>
      <c r="H12" s="38"/>
      <c r="I12" s="38"/>
      <c r="J12" s="38"/>
      <c r="K12" s="38"/>
      <c r="L12" s="38"/>
      <c r="M12" s="38"/>
      <c r="N12" s="38"/>
      <c r="O12" s="38"/>
      <c r="P12" s="38"/>
      <c r="Q12" s="38"/>
      <c r="R12" s="38"/>
      <c r="S12" s="38"/>
      <c r="T12" s="38"/>
      <c r="U12" s="38"/>
      <c r="V12" s="38"/>
      <c r="W12" s="38"/>
      <c r="X12" s="38"/>
      <c r="Y12" s="38"/>
      <c r="Z12" s="38"/>
    </row>
    <row r="13" spans="1:26" ht="61.5" customHeight="1" x14ac:dyDescent="0.25">
      <c r="A13" s="38"/>
      <c r="B13" s="41" t="s">
        <v>55</v>
      </c>
      <c r="C13" s="42" t="s">
        <v>21</v>
      </c>
      <c r="D13" s="85" t="s">
        <v>6567</v>
      </c>
      <c r="E13" s="38"/>
      <c r="F13" s="38"/>
      <c r="G13" s="38"/>
      <c r="H13" s="38"/>
      <c r="I13" s="38"/>
      <c r="J13" s="38"/>
      <c r="K13" s="38"/>
      <c r="L13" s="38"/>
      <c r="M13" s="38"/>
      <c r="N13" s="38"/>
      <c r="O13" s="38"/>
      <c r="P13" s="38"/>
      <c r="Q13" s="38"/>
      <c r="R13" s="38"/>
      <c r="S13" s="38"/>
      <c r="T13" s="38"/>
      <c r="U13" s="38"/>
      <c r="V13" s="38"/>
      <c r="W13" s="38"/>
      <c r="X13" s="38"/>
      <c r="Y13" s="38"/>
      <c r="Z13" s="38"/>
    </row>
    <row r="14" spans="1:26" ht="55.5" customHeight="1" x14ac:dyDescent="0.25">
      <c r="A14" s="38"/>
      <c r="B14" s="43" t="s">
        <v>56</v>
      </c>
      <c r="C14" s="42" t="s">
        <v>57</v>
      </c>
      <c r="D14" s="42" t="s">
        <v>58</v>
      </c>
      <c r="E14" s="38"/>
      <c r="F14" s="38"/>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row>
    <row r="16" spans="1:26" ht="22.5" customHeight="1" x14ac:dyDescent="0.25">
      <c r="A16" s="38"/>
      <c r="B16" s="139" t="s">
        <v>59</v>
      </c>
      <c r="C16" s="140"/>
      <c r="D16" s="141"/>
      <c r="E16" s="38"/>
      <c r="F16" s="38"/>
      <c r="G16" s="38"/>
      <c r="H16" s="38"/>
      <c r="I16" s="38"/>
      <c r="J16" s="38"/>
      <c r="K16" s="38"/>
      <c r="L16" s="38"/>
      <c r="M16" s="38"/>
      <c r="N16" s="38"/>
      <c r="O16" s="38"/>
      <c r="P16" s="38"/>
      <c r="Q16" s="38"/>
      <c r="R16" s="38"/>
      <c r="S16" s="38"/>
      <c r="T16" s="38"/>
      <c r="U16" s="38"/>
      <c r="V16" s="38"/>
      <c r="W16" s="38"/>
      <c r="X16" s="38"/>
      <c r="Y16" s="38"/>
      <c r="Z16" s="38"/>
    </row>
    <row r="17" spans="1:26" ht="20.25" customHeight="1" x14ac:dyDescent="0.25">
      <c r="A17" s="38"/>
      <c r="B17" s="142" t="s">
        <v>60</v>
      </c>
      <c r="C17" s="97"/>
      <c r="D17" s="98"/>
      <c r="E17" s="38"/>
      <c r="F17" s="38"/>
      <c r="G17" s="38"/>
      <c r="H17" s="38"/>
      <c r="I17" s="38"/>
      <c r="J17" s="38"/>
      <c r="K17" s="38"/>
      <c r="L17" s="38"/>
      <c r="M17" s="38"/>
      <c r="N17" s="38"/>
      <c r="O17" s="38"/>
      <c r="P17" s="38"/>
      <c r="Q17" s="38"/>
      <c r="R17" s="38"/>
      <c r="S17" s="38"/>
      <c r="T17" s="38"/>
      <c r="U17" s="38"/>
      <c r="V17" s="38"/>
      <c r="W17" s="38"/>
      <c r="X17" s="38"/>
      <c r="Y17" s="38"/>
      <c r="Z17" s="38"/>
    </row>
    <row r="18" spans="1:26" ht="33" customHeight="1" x14ac:dyDescent="0.25">
      <c r="A18" s="38"/>
      <c r="B18" s="142" t="s">
        <v>61</v>
      </c>
      <c r="C18" s="97"/>
      <c r="D18" s="98"/>
      <c r="E18" s="44"/>
      <c r="F18" s="44"/>
      <c r="G18" s="44"/>
      <c r="H18" s="44"/>
      <c r="I18" s="44"/>
      <c r="J18" s="44"/>
      <c r="K18" s="44"/>
      <c r="L18" s="38"/>
      <c r="M18" s="38"/>
      <c r="N18" s="38"/>
      <c r="O18" s="38"/>
      <c r="P18" s="38"/>
      <c r="Q18" s="38"/>
      <c r="R18" s="38"/>
      <c r="S18" s="38"/>
      <c r="T18" s="38"/>
      <c r="U18" s="38"/>
      <c r="V18" s="38"/>
      <c r="W18" s="38"/>
      <c r="X18" s="38"/>
      <c r="Y18" s="38"/>
      <c r="Z18" s="38"/>
    </row>
    <row r="19" spans="1:26" ht="46.5" customHeight="1" x14ac:dyDescent="0.25">
      <c r="A19" s="38"/>
      <c r="B19" s="142" t="s">
        <v>62</v>
      </c>
      <c r="C19" s="97"/>
      <c r="D19" s="98"/>
      <c r="E19" s="45"/>
      <c r="F19" s="44"/>
      <c r="G19" s="44"/>
      <c r="H19" s="44"/>
      <c r="I19" s="44"/>
      <c r="J19" s="44"/>
      <c r="K19" s="44"/>
      <c r="L19" s="38"/>
      <c r="M19" s="38"/>
      <c r="N19" s="38"/>
      <c r="O19" s="38"/>
      <c r="P19" s="38"/>
      <c r="Q19" s="38"/>
      <c r="R19" s="38"/>
      <c r="S19" s="38"/>
      <c r="T19" s="38"/>
      <c r="U19" s="38"/>
      <c r="V19" s="38"/>
      <c r="W19" s="38"/>
      <c r="X19" s="38"/>
      <c r="Y19" s="38"/>
      <c r="Z19" s="38"/>
    </row>
    <row r="20" spans="1:26" ht="36" customHeight="1" x14ac:dyDescent="0.25">
      <c r="A20" s="38"/>
      <c r="E20" s="45"/>
      <c r="F20" s="44"/>
      <c r="G20" s="44"/>
      <c r="H20" s="44"/>
      <c r="I20" s="44"/>
      <c r="J20" s="44"/>
      <c r="K20" s="44"/>
      <c r="L20" s="38"/>
      <c r="M20" s="38"/>
      <c r="N20" s="38"/>
      <c r="O20" s="38"/>
      <c r="P20" s="38"/>
      <c r="Q20" s="38"/>
      <c r="R20" s="38"/>
      <c r="S20" s="38"/>
      <c r="T20" s="38"/>
      <c r="U20" s="38"/>
      <c r="V20" s="38"/>
      <c r="W20" s="38"/>
      <c r="X20" s="38"/>
      <c r="Y20" s="38"/>
      <c r="Z20" s="38"/>
    </row>
    <row r="21" spans="1:26" ht="45" customHeight="1" x14ac:dyDescent="0.25">
      <c r="A21" s="38"/>
      <c r="B21" s="46"/>
      <c r="C21" s="46"/>
      <c r="D21" s="46"/>
      <c r="E21" s="45"/>
      <c r="F21" s="44"/>
      <c r="G21" s="44"/>
      <c r="H21" s="44"/>
      <c r="I21" s="44"/>
      <c r="J21" s="44"/>
      <c r="K21" s="44"/>
      <c r="L21" s="38"/>
      <c r="M21" s="38"/>
      <c r="N21" s="38"/>
      <c r="O21" s="38"/>
      <c r="P21" s="38"/>
      <c r="Q21" s="38"/>
      <c r="R21" s="38"/>
      <c r="S21" s="38"/>
      <c r="T21" s="38"/>
      <c r="U21" s="38"/>
      <c r="V21" s="38"/>
      <c r="W21" s="38"/>
      <c r="X21" s="38"/>
      <c r="Y21" s="38"/>
      <c r="Z21" s="38"/>
    </row>
    <row r="22" spans="1:26" ht="39.75" customHeight="1" x14ac:dyDescent="0.25">
      <c r="A22" s="38"/>
      <c r="B22" s="137"/>
      <c r="C22" s="114"/>
      <c r="D22" s="114"/>
      <c r="E22" s="45"/>
      <c r="F22" s="44"/>
      <c r="G22" s="44"/>
      <c r="H22" s="44"/>
      <c r="I22" s="44"/>
      <c r="J22" s="44"/>
      <c r="K22" s="44"/>
      <c r="L22" s="38"/>
      <c r="M22" s="38"/>
      <c r="N22" s="38"/>
      <c r="O22" s="38"/>
      <c r="P22" s="38"/>
      <c r="Q22" s="38"/>
      <c r="R22" s="38"/>
      <c r="S22" s="38"/>
      <c r="T22" s="38"/>
      <c r="U22" s="38"/>
      <c r="V22" s="38"/>
      <c r="W22" s="38"/>
      <c r="X22" s="38"/>
      <c r="Y22" s="38"/>
      <c r="Z22" s="38"/>
    </row>
    <row r="23" spans="1:26" ht="28.5" customHeight="1" x14ac:dyDescent="0.25">
      <c r="A23" s="38"/>
      <c r="B23" s="143"/>
      <c r="C23" s="114"/>
      <c r="D23" s="114"/>
      <c r="E23" s="47"/>
      <c r="F23" s="44"/>
      <c r="G23" s="44"/>
      <c r="H23" s="44"/>
      <c r="I23" s="44"/>
      <c r="J23" s="44"/>
      <c r="K23" s="44"/>
      <c r="L23" s="38"/>
      <c r="M23" s="38"/>
      <c r="N23" s="38"/>
      <c r="O23" s="38"/>
      <c r="P23" s="38"/>
      <c r="Q23" s="38"/>
      <c r="R23" s="38"/>
      <c r="S23" s="38"/>
      <c r="T23" s="38"/>
      <c r="U23" s="38"/>
      <c r="V23" s="38"/>
      <c r="W23" s="38"/>
      <c r="X23" s="38"/>
      <c r="Y23" s="38"/>
      <c r="Z23" s="38"/>
    </row>
    <row r="24" spans="1:26" ht="28.5" customHeight="1" x14ac:dyDescent="0.25">
      <c r="A24" s="38"/>
      <c r="B24" s="137"/>
      <c r="C24" s="114"/>
      <c r="D24" s="114"/>
      <c r="E24" s="38"/>
      <c r="F24" s="38"/>
      <c r="G24" s="38"/>
      <c r="H24" s="38"/>
      <c r="I24" s="38"/>
      <c r="J24" s="38"/>
      <c r="K24" s="38"/>
      <c r="L24" s="38"/>
      <c r="M24" s="38"/>
      <c r="N24" s="38"/>
      <c r="O24" s="38"/>
      <c r="P24" s="38"/>
      <c r="Q24" s="38"/>
      <c r="R24" s="38"/>
      <c r="S24" s="38"/>
      <c r="T24" s="38"/>
      <c r="U24" s="38"/>
      <c r="V24" s="38"/>
      <c r="W24" s="38"/>
      <c r="X24" s="38"/>
      <c r="Y24" s="38"/>
      <c r="Z24" s="38"/>
    </row>
    <row r="25" spans="1:26" ht="42.75" customHeight="1" x14ac:dyDescent="0.25">
      <c r="A25" s="38"/>
      <c r="B25" s="137"/>
      <c r="C25" s="114"/>
      <c r="D25" s="114"/>
      <c r="E25" s="38"/>
      <c r="F25" s="38"/>
      <c r="G25" s="38"/>
      <c r="H25" s="38"/>
      <c r="I25" s="38"/>
      <c r="J25" s="38"/>
      <c r="K25" s="38"/>
      <c r="L25" s="38"/>
      <c r="M25" s="38"/>
      <c r="N25" s="38"/>
      <c r="O25" s="38"/>
      <c r="P25" s="38"/>
      <c r="Q25" s="38"/>
      <c r="R25" s="38"/>
      <c r="S25" s="38"/>
      <c r="T25" s="38"/>
      <c r="U25" s="38"/>
      <c r="V25" s="38"/>
      <c r="W25" s="38"/>
      <c r="X25" s="38"/>
      <c r="Y25" s="38"/>
      <c r="Z25" s="38"/>
    </row>
    <row r="26" spans="1:26" ht="11.25" customHeight="1" x14ac:dyDescent="0.2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1.25" customHeight="1" x14ac:dyDescent="0.25">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1.25" customHeight="1" x14ac:dyDescent="0.25">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1.25" customHeight="1" x14ac:dyDescent="0.25">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1.25" customHeight="1" x14ac:dyDescent="0.25">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mergeCells count="9">
    <mergeCell ref="B24:D24"/>
    <mergeCell ref="B25:D25"/>
    <mergeCell ref="B10:D10"/>
    <mergeCell ref="B16:D16"/>
    <mergeCell ref="B17:D17"/>
    <mergeCell ref="B18:D18"/>
    <mergeCell ref="B19:D19"/>
    <mergeCell ref="B22:D22"/>
    <mergeCell ref="B23:D23"/>
  </mergeCell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37"/>
  <sheetViews>
    <sheetView showGridLines="0" zoomScale="70" zoomScaleNormal="70" workbookViewId="0">
      <selection activeCell="BE11" sqref="BE11"/>
    </sheetView>
  </sheetViews>
  <sheetFormatPr baseColWidth="10" defaultColWidth="12.6640625" defaultRowHeight="15" customHeight="1" x14ac:dyDescent="0.25"/>
  <cols>
    <col min="1" max="1" width="14.33203125" customWidth="1"/>
    <col min="2" max="2" width="8.109375" customWidth="1"/>
    <col min="3" max="3" width="13.33203125" hidden="1" customWidth="1"/>
    <col min="4" max="4" width="16" hidden="1" customWidth="1"/>
    <col min="5" max="5" width="42.6640625" hidden="1" customWidth="1"/>
    <col min="6" max="6" width="16.33203125" customWidth="1"/>
    <col min="7" max="7" width="12.6640625" hidden="1" customWidth="1"/>
    <col min="8" max="8" width="13.33203125" hidden="1" customWidth="1"/>
    <col min="9" max="9" width="8.6640625" hidden="1" customWidth="1"/>
    <col min="10" max="10" width="14" hidden="1" customWidth="1"/>
    <col min="11" max="11" width="20.33203125" hidden="1" customWidth="1"/>
    <col min="12" max="14" width="14.33203125" hidden="1" customWidth="1"/>
    <col min="15" max="15" width="19.6640625" hidden="1" customWidth="1"/>
    <col min="16" max="16" width="10" hidden="1" customWidth="1"/>
    <col min="17" max="17" width="22.109375" bestFit="1" customWidth="1"/>
    <col min="18" max="23" width="10" hidden="1" customWidth="1"/>
    <col min="24" max="36" width="14.33203125" hidden="1" customWidth="1"/>
    <col min="37" max="37" width="61.6640625" hidden="1" customWidth="1"/>
    <col min="38" max="38" width="60.33203125" hidden="1" customWidth="1"/>
    <col min="39" max="39" width="60.33203125" bestFit="1" customWidth="1"/>
    <col min="40" max="46" width="14.33203125" hidden="1" customWidth="1"/>
    <col min="47" max="47" width="33" hidden="1" customWidth="1"/>
    <col min="48" max="48" width="14.33203125" hidden="1" customWidth="1"/>
    <col min="49" max="49" width="20.33203125" hidden="1" customWidth="1"/>
    <col min="50" max="50" width="72.6640625" bestFit="1" customWidth="1"/>
    <col min="51" max="51" width="19.33203125" bestFit="1" customWidth="1"/>
    <col min="53" max="53" width="18.5546875" hidden="1" customWidth="1"/>
    <col min="54" max="54" width="29" hidden="1" customWidth="1"/>
  </cols>
  <sheetData>
    <row r="1" spans="1:54" ht="12.75" customHeight="1" x14ac:dyDescent="0.25">
      <c r="A1" s="38"/>
      <c r="B1" s="38"/>
      <c r="C1" s="38"/>
      <c r="D1" s="38"/>
      <c r="E1" s="38"/>
      <c r="F1" s="38"/>
      <c r="G1" s="38"/>
      <c r="H1" s="38"/>
      <c r="I1" s="38"/>
      <c r="J1" s="38"/>
      <c r="K1" s="38"/>
      <c r="L1" s="38"/>
      <c r="M1" s="38"/>
      <c r="N1" s="38"/>
      <c r="O1" s="38"/>
      <c r="P1" s="38"/>
      <c r="Q1" s="38"/>
      <c r="R1" s="38"/>
      <c r="S1" s="38"/>
      <c r="T1" s="38"/>
      <c r="U1" s="38"/>
      <c r="V1" s="38"/>
      <c r="W1" s="38"/>
    </row>
    <row r="2" spans="1:54" ht="12.75" customHeight="1" x14ac:dyDescent="0.25">
      <c r="A2" s="38"/>
      <c r="B2" s="38"/>
      <c r="C2" s="38"/>
      <c r="D2" s="38"/>
      <c r="E2" s="38"/>
      <c r="F2" s="38"/>
      <c r="G2" s="38"/>
      <c r="H2" s="38"/>
      <c r="I2" s="38"/>
      <c r="J2" s="38"/>
      <c r="K2" s="38"/>
      <c r="L2" s="38"/>
      <c r="M2" s="38"/>
      <c r="N2" s="38"/>
      <c r="O2" s="38"/>
      <c r="P2" s="38"/>
      <c r="Q2" s="38"/>
      <c r="R2" s="38"/>
      <c r="S2" s="38"/>
      <c r="T2" s="38"/>
      <c r="U2" s="38"/>
      <c r="V2" s="38"/>
      <c r="W2" s="38"/>
    </row>
    <row r="3" spans="1:54" ht="12.75" customHeight="1" x14ac:dyDescent="0.25">
      <c r="A3" s="38"/>
      <c r="B3" s="38"/>
      <c r="C3" s="38"/>
      <c r="D3" s="38"/>
      <c r="E3" s="38"/>
      <c r="F3" s="38"/>
      <c r="G3" s="38"/>
      <c r="H3" s="38"/>
      <c r="I3" s="38"/>
      <c r="J3" s="38"/>
      <c r="K3" s="38"/>
      <c r="L3" s="38"/>
      <c r="M3" s="38"/>
      <c r="N3" s="38"/>
      <c r="O3" s="38"/>
      <c r="P3" s="38"/>
      <c r="Q3" s="38"/>
      <c r="R3" s="38"/>
      <c r="S3" s="38"/>
      <c r="T3" s="38"/>
      <c r="U3" s="38"/>
      <c r="V3" s="38"/>
      <c r="W3" s="38"/>
    </row>
    <row r="4" spans="1:54" ht="12.75" customHeight="1" x14ac:dyDescent="0.25">
      <c r="A4" s="38"/>
      <c r="B4" s="38"/>
      <c r="C4" s="38"/>
      <c r="D4" s="38"/>
      <c r="E4" s="38"/>
      <c r="F4" s="38"/>
      <c r="G4" s="38"/>
      <c r="H4" s="38"/>
      <c r="I4" s="38"/>
      <c r="J4" s="38"/>
      <c r="K4" s="38"/>
      <c r="L4" s="38"/>
      <c r="M4" s="38"/>
      <c r="N4" s="38"/>
      <c r="O4" s="38"/>
      <c r="P4" s="38"/>
      <c r="Q4" s="38"/>
      <c r="R4" s="38"/>
      <c r="S4" s="38"/>
      <c r="T4" s="38"/>
      <c r="U4" s="38"/>
      <c r="V4" s="38"/>
      <c r="W4" s="38"/>
    </row>
    <row r="5" spans="1:54" ht="12.75" customHeight="1" x14ac:dyDescent="0.25">
      <c r="A5" s="38"/>
      <c r="B5" s="38"/>
      <c r="C5" s="38"/>
      <c r="D5" s="38"/>
      <c r="E5" s="38"/>
      <c r="F5" s="38"/>
      <c r="G5" s="38"/>
      <c r="H5" s="38"/>
      <c r="I5" s="38"/>
      <c r="J5" s="38"/>
      <c r="K5" s="38"/>
      <c r="L5" s="38"/>
      <c r="M5" s="38"/>
      <c r="N5" s="38"/>
      <c r="O5" s="38"/>
      <c r="P5" s="38"/>
      <c r="Q5" s="38"/>
      <c r="R5" s="38"/>
      <c r="S5" s="38"/>
      <c r="T5" s="38"/>
      <c r="U5" s="38"/>
      <c r="V5" s="38"/>
      <c r="W5" s="38"/>
    </row>
    <row r="6" spans="1:54" ht="12.75" customHeight="1" x14ac:dyDescent="0.25">
      <c r="A6" s="38"/>
      <c r="B6" s="38"/>
      <c r="C6" s="38"/>
      <c r="D6" s="38"/>
      <c r="E6" s="38"/>
      <c r="F6" s="38"/>
      <c r="G6" s="38"/>
      <c r="H6" s="38"/>
      <c r="I6" s="38"/>
      <c r="J6" s="38"/>
      <c r="K6" s="38"/>
      <c r="L6" s="38"/>
      <c r="M6" s="38"/>
      <c r="N6" s="38"/>
      <c r="O6" s="38"/>
      <c r="P6" s="38"/>
      <c r="Q6" s="38"/>
      <c r="R6" s="38"/>
      <c r="S6" s="38"/>
      <c r="T6" s="38"/>
      <c r="U6" s="38"/>
      <c r="V6" s="38"/>
      <c r="W6" s="38"/>
    </row>
    <row r="7" spans="1:54" ht="12.75" customHeight="1" x14ac:dyDescent="0.25">
      <c r="A7" s="38"/>
      <c r="B7" s="38"/>
      <c r="C7" s="38"/>
      <c r="D7" s="38"/>
      <c r="E7" s="38"/>
      <c r="F7" s="38"/>
      <c r="G7" s="38"/>
      <c r="H7" s="38"/>
      <c r="I7" s="38"/>
      <c r="J7" s="38"/>
      <c r="K7" s="38"/>
      <c r="L7" s="38"/>
      <c r="M7" s="38"/>
      <c r="N7" s="38"/>
      <c r="O7" s="38"/>
      <c r="P7" s="38"/>
      <c r="Q7" s="38"/>
      <c r="R7" s="38"/>
      <c r="S7" s="38"/>
      <c r="T7" s="38"/>
      <c r="U7" s="38"/>
      <c r="V7" s="38"/>
      <c r="W7" s="38"/>
    </row>
    <row r="8" spans="1:54" ht="12.75" customHeight="1" x14ac:dyDescent="0.25">
      <c r="A8" s="38"/>
      <c r="B8" s="38"/>
      <c r="C8" s="38"/>
      <c r="D8" s="38"/>
      <c r="E8" s="38"/>
      <c r="F8" s="38"/>
      <c r="G8" s="38"/>
      <c r="H8" s="38"/>
      <c r="I8" s="38"/>
      <c r="J8" s="38"/>
      <c r="K8" s="38"/>
      <c r="L8" s="38"/>
      <c r="M8" s="38"/>
      <c r="N8" s="38"/>
      <c r="O8" s="38"/>
      <c r="P8" s="38"/>
      <c r="Q8" s="38"/>
      <c r="R8" s="38"/>
      <c r="S8" s="38"/>
      <c r="T8" s="38"/>
      <c r="U8" s="38"/>
      <c r="V8" s="38"/>
      <c r="W8" s="38"/>
    </row>
    <row r="9" spans="1:54" ht="12.75" customHeight="1" x14ac:dyDescent="0.25">
      <c r="A9" s="38"/>
      <c r="B9" s="38"/>
      <c r="C9" s="38"/>
      <c r="D9" s="38"/>
      <c r="E9" s="38"/>
      <c r="F9" s="38"/>
      <c r="G9" s="38"/>
      <c r="H9" s="38"/>
      <c r="I9" s="38"/>
      <c r="J9" s="38"/>
      <c r="K9" s="38"/>
      <c r="L9" s="38"/>
      <c r="M9" s="38"/>
      <c r="N9" s="38"/>
      <c r="O9" s="38"/>
      <c r="P9" s="38"/>
      <c r="Q9" s="38"/>
      <c r="R9" s="38"/>
      <c r="S9" s="38"/>
      <c r="T9" s="38"/>
      <c r="U9" s="38"/>
      <c r="V9" s="38"/>
      <c r="W9" s="38"/>
    </row>
    <row r="10" spans="1:54" ht="31.5" customHeight="1" x14ac:dyDescent="0.25">
      <c r="A10" s="38"/>
      <c r="B10" s="144" t="s">
        <v>63</v>
      </c>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row>
    <row r="11" spans="1:54" ht="43.2" customHeight="1" x14ac:dyDescent="0.25">
      <c r="B11" s="90" t="s">
        <v>64</v>
      </c>
      <c r="C11" s="91" t="s">
        <v>65</v>
      </c>
      <c r="D11" s="91" t="s">
        <v>66</v>
      </c>
      <c r="E11" s="91" t="s">
        <v>67</v>
      </c>
      <c r="F11" s="90" t="s">
        <v>68</v>
      </c>
      <c r="G11" s="92" t="s">
        <v>8653</v>
      </c>
      <c r="H11" s="91" t="s">
        <v>69</v>
      </c>
      <c r="I11" s="91" t="s">
        <v>70</v>
      </c>
      <c r="J11" s="91" t="s">
        <v>71</v>
      </c>
      <c r="K11" s="91" t="s">
        <v>72</v>
      </c>
      <c r="L11" s="91" t="s">
        <v>73</v>
      </c>
      <c r="M11" s="91" t="s">
        <v>74</v>
      </c>
      <c r="N11" s="91" t="s">
        <v>75</v>
      </c>
      <c r="O11" s="91" t="s">
        <v>76</v>
      </c>
      <c r="P11" s="91" t="s">
        <v>9219</v>
      </c>
      <c r="Q11" s="90" t="s">
        <v>77</v>
      </c>
      <c r="R11" s="91" t="s">
        <v>78</v>
      </c>
      <c r="S11" s="91" t="s">
        <v>79</v>
      </c>
      <c r="T11" s="91" t="s">
        <v>80</v>
      </c>
      <c r="U11" s="91" t="s">
        <v>81</v>
      </c>
      <c r="V11" s="91" t="s">
        <v>82</v>
      </c>
      <c r="W11" s="91" t="s">
        <v>83</v>
      </c>
      <c r="X11" s="91" t="s">
        <v>84</v>
      </c>
      <c r="Y11" s="91" t="s">
        <v>85</v>
      </c>
      <c r="Z11" s="91" t="s">
        <v>86</v>
      </c>
      <c r="AA11" s="91" t="s">
        <v>87</v>
      </c>
      <c r="AB11" s="91" t="s">
        <v>88</v>
      </c>
      <c r="AC11" s="91" t="s">
        <v>89</v>
      </c>
      <c r="AD11" s="91" t="s">
        <v>90</v>
      </c>
      <c r="AE11" s="91" t="s">
        <v>91</v>
      </c>
      <c r="AF11" s="91" t="s">
        <v>92</v>
      </c>
      <c r="AG11" s="91" t="s">
        <v>93</v>
      </c>
      <c r="AH11" s="91" t="s">
        <v>94</v>
      </c>
      <c r="AI11" s="91" t="s">
        <v>95</v>
      </c>
      <c r="AJ11" s="91" t="s">
        <v>96</v>
      </c>
      <c r="AK11" s="91" t="s">
        <v>97</v>
      </c>
      <c r="AL11" s="91" t="s">
        <v>98</v>
      </c>
      <c r="AM11" s="90" t="s">
        <v>99</v>
      </c>
      <c r="AN11" s="91" t="s">
        <v>100</v>
      </c>
      <c r="AO11" s="91" t="s">
        <v>101</v>
      </c>
      <c r="AP11" s="91" t="s">
        <v>102</v>
      </c>
      <c r="AQ11" s="91" t="s">
        <v>103</v>
      </c>
      <c r="AR11" s="91" t="s">
        <v>104</v>
      </c>
      <c r="AS11" s="91" t="s">
        <v>105</v>
      </c>
      <c r="AT11" s="91" t="s">
        <v>106</v>
      </c>
      <c r="AU11" s="91" t="s">
        <v>107</v>
      </c>
      <c r="AV11" s="91" t="s">
        <v>108</v>
      </c>
      <c r="AW11" s="91" t="s">
        <v>109</v>
      </c>
      <c r="AX11" s="90" t="s">
        <v>110</v>
      </c>
      <c r="AY11" s="90" t="s">
        <v>111</v>
      </c>
      <c r="BA11" s="86" t="s">
        <v>111</v>
      </c>
      <c r="BB11" s="89" t="s">
        <v>9220</v>
      </c>
    </row>
    <row r="12" spans="1:54" ht="15" customHeight="1" x14ac:dyDescent="0.25">
      <c r="B12" s="91" t="s">
        <v>112</v>
      </c>
      <c r="C12" s="91" t="s">
        <v>113</v>
      </c>
      <c r="D12" s="91" t="s">
        <v>114</v>
      </c>
      <c r="E12" s="91" t="s">
        <v>115</v>
      </c>
      <c r="F12" s="91" t="s">
        <v>116</v>
      </c>
      <c r="G12" s="91">
        <f>MONTH(F12)</f>
        <v>2</v>
      </c>
      <c r="H12" s="91" t="s">
        <v>117</v>
      </c>
      <c r="I12" s="91" t="s">
        <v>118</v>
      </c>
      <c r="J12" s="91" t="s">
        <v>119</v>
      </c>
      <c r="K12" s="91" t="s">
        <v>120</v>
      </c>
      <c r="L12" s="91" t="s">
        <v>121</v>
      </c>
      <c r="M12" s="91" t="s">
        <v>122</v>
      </c>
      <c r="N12" s="91" t="s">
        <v>123</v>
      </c>
      <c r="O12" s="91" t="s">
        <v>124</v>
      </c>
      <c r="P12" s="91">
        <f>MONTH(Q12)</f>
        <v>2</v>
      </c>
      <c r="Q12" s="91" t="s">
        <v>125</v>
      </c>
      <c r="R12" s="91" t="s">
        <v>126</v>
      </c>
      <c r="S12" s="91" t="s">
        <v>127</v>
      </c>
      <c r="T12" s="91" t="s">
        <v>114</v>
      </c>
      <c r="U12" s="91" t="s">
        <v>128</v>
      </c>
      <c r="V12" s="91" t="s">
        <v>129</v>
      </c>
      <c r="W12" s="91" t="s">
        <v>130</v>
      </c>
      <c r="X12" s="91" t="s">
        <v>131</v>
      </c>
      <c r="Y12" s="91" t="s">
        <v>132</v>
      </c>
      <c r="Z12" s="91" t="s">
        <v>133</v>
      </c>
      <c r="AA12" s="91" t="s">
        <v>127</v>
      </c>
      <c r="AB12" s="91" t="s">
        <v>114</v>
      </c>
      <c r="AC12" s="91" t="s">
        <v>128</v>
      </c>
      <c r="AD12" s="91" t="s">
        <v>134</v>
      </c>
      <c r="AE12" s="91" t="s">
        <v>135</v>
      </c>
      <c r="AF12" s="91" t="s">
        <v>136</v>
      </c>
      <c r="AG12" s="91" t="s">
        <v>132</v>
      </c>
      <c r="AH12" s="91" t="s">
        <v>114</v>
      </c>
      <c r="AI12" s="91" t="s">
        <v>133</v>
      </c>
      <c r="AJ12" s="91" t="s">
        <v>137</v>
      </c>
      <c r="AK12" s="91" t="s">
        <v>138</v>
      </c>
      <c r="AL12" s="91" t="s">
        <v>139</v>
      </c>
      <c r="AM12" s="91" t="s">
        <v>140</v>
      </c>
      <c r="AN12" s="91" t="s">
        <v>141</v>
      </c>
      <c r="AO12" s="91" t="s">
        <v>142</v>
      </c>
      <c r="AP12" s="91" t="s">
        <v>143</v>
      </c>
      <c r="AQ12" s="91" t="s">
        <v>144</v>
      </c>
      <c r="AR12" s="91" t="s">
        <v>144</v>
      </c>
      <c r="AS12" s="91" t="s">
        <v>130</v>
      </c>
      <c r="AT12" s="91" t="s">
        <v>145</v>
      </c>
      <c r="AU12" s="91" t="s">
        <v>146</v>
      </c>
      <c r="AV12" s="91" t="s">
        <v>147</v>
      </c>
      <c r="AW12" s="91" t="s">
        <v>148</v>
      </c>
      <c r="AX12" s="91" t="str">
        <f>B12</f>
        <v>288772</v>
      </c>
      <c r="AY12" s="93" t="s">
        <v>149</v>
      </c>
    </row>
    <row r="13" spans="1:54" ht="15" customHeight="1" x14ac:dyDescent="0.25">
      <c r="B13" s="91" t="s">
        <v>6570</v>
      </c>
      <c r="C13" s="91" t="s">
        <v>113</v>
      </c>
      <c r="D13" s="91" t="s">
        <v>114</v>
      </c>
      <c r="E13" s="91" t="s">
        <v>756</v>
      </c>
      <c r="F13" s="91" t="s">
        <v>6571</v>
      </c>
      <c r="G13" s="91">
        <f t="shared" ref="G13:G76" si="0">MONTH(F13)</f>
        <v>7</v>
      </c>
      <c r="H13" s="91" t="s">
        <v>6572</v>
      </c>
      <c r="I13" s="91" t="s">
        <v>118</v>
      </c>
      <c r="J13" s="91" t="s">
        <v>119</v>
      </c>
      <c r="K13" s="91" t="s">
        <v>1502</v>
      </c>
      <c r="L13" s="91" t="s">
        <v>121</v>
      </c>
      <c r="M13" s="91" t="s">
        <v>744</v>
      </c>
      <c r="N13" s="91" t="s">
        <v>123</v>
      </c>
      <c r="O13" s="91" t="s">
        <v>6573</v>
      </c>
      <c r="P13" s="91">
        <f t="shared" ref="P13:P76" si="1">MONTH(Q13)</f>
        <v>7</v>
      </c>
      <c r="Q13" s="91" t="s">
        <v>6574</v>
      </c>
      <c r="R13" s="91" t="s">
        <v>6054</v>
      </c>
      <c r="S13" s="91" t="s">
        <v>114</v>
      </c>
      <c r="T13" s="91" t="s">
        <v>6575</v>
      </c>
      <c r="U13" s="91" t="s">
        <v>6576</v>
      </c>
      <c r="V13" s="91" t="s">
        <v>225</v>
      </c>
      <c r="W13" s="91" t="s">
        <v>748</v>
      </c>
      <c r="X13" s="91" t="s">
        <v>749</v>
      </c>
      <c r="Y13" s="91" t="s">
        <v>6577</v>
      </c>
      <c r="Z13" s="91" t="s">
        <v>6578</v>
      </c>
      <c r="AA13" s="91" t="s">
        <v>114</v>
      </c>
      <c r="AB13" s="91" t="s">
        <v>6579</v>
      </c>
      <c r="AC13" s="91" t="s">
        <v>6580</v>
      </c>
      <c r="AD13" s="91" t="s">
        <v>134</v>
      </c>
      <c r="AE13" s="91" t="s">
        <v>6581</v>
      </c>
      <c r="AF13" s="91" t="s">
        <v>161</v>
      </c>
      <c r="AG13" s="91" t="s">
        <v>6577</v>
      </c>
      <c r="AH13" s="91" t="s">
        <v>114</v>
      </c>
      <c r="AI13" s="91" t="s">
        <v>6578</v>
      </c>
      <c r="AJ13" s="91" t="s">
        <v>137</v>
      </c>
      <c r="AK13" s="91" t="s">
        <v>211</v>
      </c>
      <c r="AL13" s="91" t="s">
        <v>530</v>
      </c>
      <c r="AM13" s="91" t="s">
        <v>252</v>
      </c>
      <c r="AN13" s="91" t="s">
        <v>141</v>
      </c>
      <c r="AO13" s="91" t="s">
        <v>142</v>
      </c>
      <c r="AP13" s="91" t="s">
        <v>333</v>
      </c>
      <c r="AQ13" s="91" t="s">
        <v>777</v>
      </c>
      <c r="AR13" s="91" t="s">
        <v>777</v>
      </c>
      <c r="AS13" s="91" t="s">
        <v>748</v>
      </c>
      <c r="AT13" s="91" t="s">
        <v>145</v>
      </c>
      <c r="AU13" s="91" t="s">
        <v>6582</v>
      </c>
      <c r="AV13" s="91" t="s">
        <v>6583</v>
      </c>
      <c r="AW13" s="91" t="s">
        <v>148</v>
      </c>
      <c r="AX13" s="91" t="str">
        <f t="shared" ref="AX13:AX76" si="2">B13</f>
        <v>323589</v>
      </c>
      <c r="AY13" s="93" t="s">
        <v>149</v>
      </c>
      <c r="BA13" s="86" t="s">
        <v>9216</v>
      </c>
      <c r="BB13" t="s">
        <v>9218</v>
      </c>
    </row>
    <row r="14" spans="1:54" ht="15" customHeight="1" x14ac:dyDescent="0.25">
      <c r="B14" s="91" t="s">
        <v>150</v>
      </c>
      <c r="C14" s="91" t="s">
        <v>113</v>
      </c>
      <c r="D14" s="91" t="s">
        <v>114</v>
      </c>
      <c r="E14" s="91" t="s">
        <v>115</v>
      </c>
      <c r="F14" s="91" t="s">
        <v>151</v>
      </c>
      <c r="G14" s="91">
        <f t="shared" si="0"/>
        <v>2</v>
      </c>
      <c r="H14" s="91" t="s">
        <v>152</v>
      </c>
      <c r="I14" s="91" t="s">
        <v>118</v>
      </c>
      <c r="J14" s="91" t="s">
        <v>119</v>
      </c>
      <c r="K14" s="91" t="s">
        <v>153</v>
      </c>
      <c r="L14" s="91" t="s">
        <v>121</v>
      </c>
      <c r="M14" s="91" t="s">
        <v>122</v>
      </c>
      <c r="N14" s="91" t="s">
        <v>123</v>
      </c>
      <c r="O14" s="91" t="s">
        <v>124</v>
      </c>
      <c r="P14" s="91">
        <f t="shared" si="1"/>
        <v>2</v>
      </c>
      <c r="Q14" s="91" t="s">
        <v>154</v>
      </c>
      <c r="R14" s="91" t="s">
        <v>126</v>
      </c>
      <c r="S14" s="91" t="s">
        <v>155</v>
      </c>
      <c r="T14" s="91" t="s">
        <v>114</v>
      </c>
      <c r="U14" s="91" t="s">
        <v>156</v>
      </c>
      <c r="V14" s="91" t="s">
        <v>129</v>
      </c>
      <c r="W14" s="91" t="s">
        <v>130</v>
      </c>
      <c r="X14" s="91" t="s">
        <v>157</v>
      </c>
      <c r="Y14" s="91" t="s">
        <v>158</v>
      </c>
      <c r="Z14" s="91" t="s">
        <v>159</v>
      </c>
      <c r="AA14" s="91" t="s">
        <v>155</v>
      </c>
      <c r="AB14" s="91" t="s">
        <v>114</v>
      </c>
      <c r="AC14" s="91" t="s">
        <v>156</v>
      </c>
      <c r="AD14" s="91" t="s">
        <v>134</v>
      </c>
      <c r="AE14" s="91" t="s">
        <v>160</v>
      </c>
      <c r="AF14" s="91" t="s">
        <v>161</v>
      </c>
      <c r="AG14" s="91" t="s">
        <v>158</v>
      </c>
      <c r="AH14" s="91" t="s">
        <v>114</v>
      </c>
      <c r="AI14" s="91" t="s">
        <v>159</v>
      </c>
      <c r="AJ14" s="91" t="s">
        <v>137</v>
      </c>
      <c r="AK14" s="91" t="s">
        <v>162</v>
      </c>
      <c r="AL14" s="91" t="s">
        <v>163</v>
      </c>
      <c r="AM14" s="91" t="s">
        <v>164</v>
      </c>
      <c r="AN14" s="91" t="s">
        <v>141</v>
      </c>
      <c r="AO14" s="91" t="s">
        <v>142</v>
      </c>
      <c r="AP14" s="91" t="s">
        <v>143</v>
      </c>
      <c r="AQ14" s="91" t="s">
        <v>144</v>
      </c>
      <c r="AR14" s="91" t="s">
        <v>144</v>
      </c>
      <c r="AS14" s="91" t="s">
        <v>130</v>
      </c>
      <c r="AT14" s="91" t="s">
        <v>145</v>
      </c>
      <c r="AU14" s="91" t="s">
        <v>165</v>
      </c>
      <c r="AV14" s="91" t="s">
        <v>147</v>
      </c>
      <c r="AW14" s="91" t="s">
        <v>148</v>
      </c>
      <c r="AX14" s="91" t="str">
        <f t="shared" si="2"/>
        <v>288774</v>
      </c>
      <c r="AY14" s="93" t="s">
        <v>149</v>
      </c>
      <c r="BA14" s="87">
        <v>1</v>
      </c>
      <c r="BB14" s="88">
        <v>118</v>
      </c>
    </row>
    <row r="15" spans="1:54" ht="15" customHeight="1" x14ac:dyDescent="0.25">
      <c r="B15" s="91" t="s">
        <v>166</v>
      </c>
      <c r="C15" s="91" t="s">
        <v>113</v>
      </c>
      <c r="D15" s="91" t="s">
        <v>114</v>
      </c>
      <c r="E15" s="91" t="s">
        <v>167</v>
      </c>
      <c r="F15" s="91" t="s">
        <v>168</v>
      </c>
      <c r="G15" s="91">
        <f t="shared" si="0"/>
        <v>2</v>
      </c>
      <c r="H15" s="91" t="s">
        <v>169</v>
      </c>
      <c r="I15" s="91" t="s">
        <v>118</v>
      </c>
      <c r="J15" s="91" t="s">
        <v>119</v>
      </c>
      <c r="K15" s="91" t="s">
        <v>120</v>
      </c>
      <c r="L15" s="91" t="s">
        <v>121</v>
      </c>
      <c r="M15" s="91" t="s">
        <v>170</v>
      </c>
      <c r="N15" s="91" t="s">
        <v>123</v>
      </c>
      <c r="O15" s="91" t="s">
        <v>124</v>
      </c>
      <c r="P15" s="91">
        <f t="shared" si="1"/>
        <v>2</v>
      </c>
      <c r="Q15" s="91" t="s">
        <v>171</v>
      </c>
      <c r="R15" s="91" t="s">
        <v>126</v>
      </c>
      <c r="S15" s="91" t="s">
        <v>172</v>
      </c>
      <c r="T15" s="91" t="s">
        <v>114</v>
      </c>
      <c r="U15" s="91" t="s">
        <v>173</v>
      </c>
      <c r="V15" s="91" t="s">
        <v>129</v>
      </c>
      <c r="W15" s="91" t="s">
        <v>174</v>
      </c>
      <c r="X15" s="91" t="s">
        <v>175</v>
      </c>
      <c r="Y15" s="91" t="s">
        <v>176</v>
      </c>
      <c r="Z15" s="91" t="s">
        <v>177</v>
      </c>
      <c r="AA15" s="91" t="s">
        <v>172</v>
      </c>
      <c r="AB15" s="91" t="s">
        <v>114</v>
      </c>
      <c r="AC15" s="91" t="s">
        <v>173</v>
      </c>
      <c r="AD15" s="91" t="s">
        <v>134</v>
      </c>
      <c r="AE15" s="91" t="s">
        <v>178</v>
      </c>
      <c r="AF15" s="91" t="s">
        <v>161</v>
      </c>
      <c r="AG15" s="91" t="s">
        <v>176</v>
      </c>
      <c r="AH15" s="91" t="s">
        <v>114</v>
      </c>
      <c r="AI15" s="91" t="s">
        <v>177</v>
      </c>
      <c r="AJ15" s="91" t="s">
        <v>137</v>
      </c>
      <c r="AK15" s="91" t="s">
        <v>162</v>
      </c>
      <c r="AL15" s="91" t="s">
        <v>179</v>
      </c>
      <c r="AM15" s="91" t="s">
        <v>180</v>
      </c>
      <c r="AN15" s="91" t="s">
        <v>141</v>
      </c>
      <c r="AO15" s="91" t="s">
        <v>142</v>
      </c>
      <c r="AP15" s="91" t="s">
        <v>143</v>
      </c>
      <c r="AQ15" s="91" t="s">
        <v>144</v>
      </c>
      <c r="AR15" s="91" t="s">
        <v>144</v>
      </c>
      <c r="AS15" s="91" t="s">
        <v>174</v>
      </c>
      <c r="AT15" s="91" t="s">
        <v>145</v>
      </c>
      <c r="AU15" s="91" t="s">
        <v>181</v>
      </c>
      <c r="AV15" s="91" t="s">
        <v>114</v>
      </c>
      <c r="AW15" s="91" t="s">
        <v>148</v>
      </c>
      <c r="AX15" s="91" t="str">
        <f t="shared" si="2"/>
        <v>288775</v>
      </c>
      <c r="AY15" s="93" t="s">
        <v>149</v>
      </c>
      <c r="BA15" s="87">
        <v>2</v>
      </c>
      <c r="BB15" s="88">
        <v>62</v>
      </c>
    </row>
    <row r="16" spans="1:54" ht="15" customHeight="1" x14ac:dyDescent="0.25">
      <c r="B16" s="91" t="s">
        <v>6584</v>
      </c>
      <c r="C16" s="91" t="s">
        <v>113</v>
      </c>
      <c r="D16" s="91" t="s">
        <v>114</v>
      </c>
      <c r="E16" s="91" t="s">
        <v>4149</v>
      </c>
      <c r="F16" s="91" t="s">
        <v>6585</v>
      </c>
      <c r="G16" s="91">
        <f t="shared" si="0"/>
        <v>7</v>
      </c>
      <c r="H16" s="91" t="s">
        <v>6586</v>
      </c>
      <c r="I16" s="91" t="s">
        <v>118</v>
      </c>
      <c r="J16" s="91" t="s">
        <v>119</v>
      </c>
      <c r="K16" s="91" t="s">
        <v>240</v>
      </c>
      <c r="L16" s="91" t="s">
        <v>121</v>
      </c>
      <c r="M16" s="91" t="s">
        <v>2141</v>
      </c>
      <c r="N16" s="91" t="s">
        <v>123</v>
      </c>
      <c r="O16" s="91" t="s">
        <v>6573</v>
      </c>
      <c r="P16" s="91">
        <f t="shared" si="1"/>
        <v>7</v>
      </c>
      <c r="Q16" s="91" t="s">
        <v>6252</v>
      </c>
      <c r="R16" s="91" t="s">
        <v>6054</v>
      </c>
      <c r="S16" s="91" t="s">
        <v>2184</v>
      </c>
      <c r="T16" s="91" t="s">
        <v>114</v>
      </c>
      <c r="U16" s="91" t="s">
        <v>6587</v>
      </c>
      <c r="V16" s="91" t="s">
        <v>129</v>
      </c>
      <c r="W16" s="91" t="s">
        <v>635</v>
      </c>
      <c r="X16" s="91" t="s">
        <v>2144</v>
      </c>
      <c r="Y16" s="91" t="s">
        <v>2186</v>
      </c>
      <c r="Z16" s="91" t="s">
        <v>2187</v>
      </c>
      <c r="AA16" s="91" t="s">
        <v>2184</v>
      </c>
      <c r="AB16" s="91" t="s">
        <v>114</v>
      </c>
      <c r="AC16" s="91" t="s">
        <v>6587</v>
      </c>
      <c r="AD16" s="91" t="s">
        <v>134</v>
      </c>
      <c r="AE16" s="91" t="s">
        <v>6588</v>
      </c>
      <c r="AF16" s="91" t="s">
        <v>161</v>
      </c>
      <c r="AG16" s="91" t="s">
        <v>2186</v>
      </c>
      <c r="AH16" s="91" t="s">
        <v>114</v>
      </c>
      <c r="AI16" s="91" t="s">
        <v>2187</v>
      </c>
      <c r="AJ16" s="91" t="s">
        <v>137</v>
      </c>
      <c r="AK16" s="91" t="s">
        <v>138</v>
      </c>
      <c r="AL16" s="91" t="s">
        <v>284</v>
      </c>
      <c r="AM16" s="91" t="s">
        <v>180</v>
      </c>
      <c r="AN16" s="91" t="s">
        <v>141</v>
      </c>
      <c r="AO16" s="91" t="s">
        <v>142</v>
      </c>
      <c r="AP16" s="91" t="s">
        <v>143</v>
      </c>
      <c r="AQ16" s="91" t="s">
        <v>144</v>
      </c>
      <c r="AR16" s="91" t="s">
        <v>144</v>
      </c>
      <c r="AS16" s="91" t="s">
        <v>635</v>
      </c>
      <c r="AT16" s="91" t="s">
        <v>145</v>
      </c>
      <c r="AU16" s="91" t="s">
        <v>143</v>
      </c>
      <c r="AV16" s="91" t="s">
        <v>6589</v>
      </c>
      <c r="AW16" s="91" t="s">
        <v>148</v>
      </c>
      <c r="AX16" s="91" t="str">
        <f t="shared" si="2"/>
        <v>323584</v>
      </c>
      <c r="AY16" s="93" t="s">
        <v>149</v>
      </c>
      <c r="BA16" s="87">
        <v>3</v>
      </c>
      <c r="BB16" s="88">
        <v>102</v>
      </c>
    </row>
    <row r="17" spans="2:54" ht="15" customHeight="1" x14ac:dyDescent="0.25">
      <c r="B17" s="91" t="s">
        <v>200</v>
      </c>
      <c r="C17" s="91" t="s">
        <v>113</v>
      </c>
      <c r="D17" s="91" t="s">
        <v>114</v>
      </c>
      <c r="E17" s="91" t="s">
        <v>115</v>
      </c>
      <c r="F17" s="91" t="s">
        <v>201</v>
      </c>
      <c r="G17" s="91">
        <f t="shared" si="0"/>
        <v>2</v>
      </c>
      <c r="H17" s="91" t="s">
        <v>202</v>
      </c>
      <c r="I17" s="91" t="s">
        <v>118</v>
      </c>
      <c r="J17" s="91" t="s">
        <v>119</v>
      </c>
      <c r="K17" s="91" t="s">
        <v>203</v>
      </c>
      <c r="L17" s="91" t="s">
        <v>121</v>
      </c>
      <c r="M17" s="91" t="s">
        <v>122</v>
      </c>
      <c r="N17" s="91" t="s">
        <v>123</v>
      </c>
      <c r="O17" s="91" t="s">
        <v>124</v>
      </c>
      <c r="P17" s="91">
        <f t="shared" si="1"/>
        <v>2</v>
      </c>
      <c r="Q17" s="91" t="s">
        <v>125</v>
      </c>
      <c r="R17" s="91" t="s">
        <v>126</v>
      </c>
      <c r="S17" s="91" t="s">
        <v>204</v>
      </c>
      <c r="T17" s="91" t="s">
        <v>114</v>
      </c>
      <c r="U17" s="91" t="s">
        <v>205</v>
      </c>
      <c r="V17" s="91" t="s">
        <v>129</v>
      </c>
      <c r="W17" s="91" t="s">
        <v>130</v>
      </c>
      <c r="X17" s="91" t="s">
        <v>157</v>
      </c>
      <c r="Y17" s="91" t="s">
        <v>206</v>
      </c>
      <c r="Z17" s="91" t="s">
        <v>207</v>
      </c>
      <c r="AA17" s="91" t="s">
        <v>208</v>
      </c>
      <c r="AB17" s="91" t="s">
        <v>114</v>
      </c>
      <c r="AC17" s="91" t="s">
        <v>209</v>
      </c>
      <c r="AD17" s="91" t="s">
        <v>134</v>
      </c>
      <c r="AE17" s="91" t="s">
        <v>210</v>
      </c>
      <c r="AF17" s="91" t="s">
        <v>136</v>
      </c>
      <c r="AG17" s="91" t="s">
        <v>206</v>
      </c>
      <c r="AH17" s="91" t="s">
        <v>114</v>
      </c>
      <c r="AI17" s="91" t="s">
        <v>207</v>
      </c>
      <c r="AJ17" s="91" t="s">
        <v>137</v>
      </c>
      <c r="AK17" s="91" t="s">
        <v>211</v>
      </c>
      <c r="AL17" s="91" t="s">
        <v>212</v>
      </c>
      <c r="AM17" s="91" t="s">
        <v>213</v>
      </c>
      <c r="AN17" s="91" t="s">
        <v>141</v>
      </c>
      <c r="AO17" s="91" t="s">
        <v>142</v>
      </c>
      <c r="AP17" s="91" t="s">
        <v>143</v>
      </c>
      <c r="AQ17" s="91" t="s">
        <v>214</v>
      </c>
      <c r="AR17" s="91" t="s">
        <v>214</v>
      </c>
      <c r="AS17" s="91" t="s">
        <v>130</v>
      </c>
      <c r="AT17" s="91" t="s">
        <v>145</v>
      </c>
      <c r="AU17" s="91" t="s">
        <v>165</v>
      </c>
      <c r="AV17" s="91" t="s">
        <v>147</v>
      </c>
      <c r="AW17" s="91" t="s">
        <v>148</v>
      </c>
      <c r="AX17" s="91" t="str">
        <f t="shared" si="2"/>
        <v>288769</v>
      </c>
      <c r="AY17" s="93" t="s">
        <v>149</v>
      </c>
      <c r="BA17" s="87">
        <v>4</v>
      </c>
      <c r="BB17" s="88">
        <v>107</v>
      </c>
    </row>
    <row r="18" spans="2:54" ht="15" customHeight="1" x14ac:dyDescent="0.25">
      <c r="B18" s="91" t="s">
        <v>7377</v>
      </c>
      <c r="C18" s="91" t="s">
        <v>113</v>
      </c>
      <c r="D18" s="91" t="s">
        <v>114</v>
      </c>
      <c r="E18" s="91" t="s">
        <v>167</v>
      </c>
      <c r="F18" s="91" t="s">
        <v>7378</v>
      </c>
      <c r="G18" s="91">
        <f t="shared" si="0"/>
        <v>8</v>
      </c>
      <c r="H18" s="94">
        <v>44789.574456018519</v>
      </c>
      <c r="I18" s="91" t="s">
        <v>118</v>
      </c>
      <c r="J18" s="91" t="s">
        <v>119</v>
      </c>
      <c r="K18" s="91" t="s">
        <v>203</v>
      </c>
      <c r="L18" s="91" t="s">
        <v>121</v>
      </c>
      <c r="M18" s="91" t="s">
        <v>295</v>
      </c>
      <c r="N18" s="91" t="s">
        <v>123</v>
      </c>
      <c r="O18" s="91" t="s">
        <v>7379</v>
      </c>
      <c r="P18" s="91">
        <f t="shared" si="1"/>
        <v>8</v>
      </c>
      <c r="Q18" s="91" t="s">
        <v>7380</v>
      </c>
      <c r="R18" s="91" t="s">
        <v>7294</v>
      </c>
      <c r="S18" s="91" t="s">
        <v>7381</v>
      </c>
      <c r="T18" s="91" t="s">
        <v>114</v>
      </c>
      <c r="U18" s="91" t="s">
        <v>7382</v>
      </c>
      <c r="V18" s="91" t="s">
        <v>225</v>
      </c>
      <c r="W18" s="91" t="s">
        <v>174</v>
      </c>
      <c r="X18" s="91" t="s">
        <v>3508</v>
      </c>
      <c r="Y18" s="91" t="s">
        <v>7383</v>
      </c>
      <c r="Z18" s="91" t="s">
        <v>7384</v>
      </c>
      <c r="AA18" s="91" t="s">
        <v>7381</v>
      </c>
      <c r="AB18" s="91" t="s">
        <v>114</v>
      </c>
      <c r="AC18" s="91" t="s">
        <v>7382</v>
      </c>
      <c r="AD18" s="91" t="s">
        <v>134</v>
      </c>
      <c r="AE18" s="91" t="s">
        <v>7385</v>
      </c>
      <c r="AF18" s="91" t="s">
        <v>161</v>
      </c>
      <c r="AG18" s="91" t="s">
        <v>7383</v>
      </c>
      <c r="AH18" s="91" t="s">
        <v>114</v>
      </c>
      <c r="AI18" s="91" t="s">
        <v>7384</v>
      </c>
      <c r="AJ18" s="91" t="s">
        <v>137</v>
      </c>
      <c r="AK18" s="91" t="s">
        <v>211</v>
      </c>
      <c r="AL18" s="91" t="s">
        <v>179</v>
      </c>
      <c r="AM18" s="91" t="s">
        <v>1340</v>
      </c>
      <c r="AN18" s="91" t="s">
        <v>141</v>
      </c>
      <c r="AO18" s="91" t="s">
        <v>142</v>
      </c>
      <c r="AP18" s="91" t="s">
        <v>143</v>
      </c>
      <c r="AQ18" s="91" t="s">
        <v>214</v>
      </c>
      <c r="AR18" s="91" t="s">
        <v>214</v>
      </c>
      <c r="AS18" s="91" t="s">
        <v>174</v>
      </c>
      <c r="AT18" s="91" t="s">
        <v>145</v>
      </c>
      <c r="AU18" s="91" t="s">
        <v>7386</v>
      </c>
      <c r="AV18" s="91" t="s">
        <v>114</v>
      </c>
      <c r="AW18" s="91" t="s">
        <v>148</v>
      </c>
      <c r="AX18" s="91" t="str">
        <f t="shared" si="2"/>
        <v>325633</v>
      </c>
      <c r="AY18" s="93" t="s">
        <v>149</v>
      </c>
      <c r="BA18" s="87">
        <v>5</v>
      </c>
      <c r="BB18" s="88">
        <v>172</v>
      </c>
    </row>
    <row r="19" spans="2:54" ht="15" customHeight="1" x14ac:dyDescent="0.25">
      <c r="B19" s="91" t="s">
        <v>6590</v>
      </c>
      <c r="C19" s="91" t="s">
        <v>113</v>
      </c>
      <c r="D19" s="91" t="s">
        <v>114</v>
      </c>
      <c r="E19" s="91" t="s">
        <v>167</v>
      </c>
      <c r="F19" s="91" t="s">
        <v>6591</v>
      </c>
      <c r="G19" s="91">
        <f t="shared" si="0"/>
        <v>7</v>
      </c>
      <c r="H19" s="91" t="s">
        <v>6592</v>
      </c>
      <c r="I19" s="91" t="s">
        <v>118</v>
      </c>
      <c r="J19" s="91" t="s">
        <v>119</v>
      </c>
      <c r="K19" s="91" t="s">
        <v>186</v>
      </c>
      <c r="L19" s="91" t="s">
        <v>121</v>
      </c>
      <c r="M19" s="91" t="s">
        <v>295</v>
      </c>
      <c r="N19" s="91" t="s">
        <v>123</v>
      </c>
      <c r="O19" s="91" t="s">
        <v>6573</v>
      </c>
      <c r="P19" s="91">
        <f t="shared" si="1"/>
        <v>7</v>
      </c>
      <c r="Q19" s="91" t="s">
        <v>6593</v>
      </c>
      <c r="R19" s="91" t="s">
        <v>6054</v>
      </c>
      <c r="S19" s="91" t="s">
        <v>6594</v>
      </c>
      <c r="T19" s="91" t="s">
        <v>114</v>
      </c>
      <c r="U19" s="91" t="s">
        <v>6595</v>
      </c>
      <c r="V19" s="91" t="s">
        <v>129</v>
      </c>
      <c r="W19" s="91" t="s">
        <v>174</v>
      </c>
      <c r="X19" s="91" t="s">
        <v>300</v>
      </c>
      <c r="Y19" s="91" t="s">
        <v>6596</v>
      </c>
      <c r="Z19" s="91" t="s">
        <v>6597</v>
      </c>
      <c r="AA19" s="91" t="s">
        <v>6594</v>
      </c>
      <c r="AB19" s="91" t="s">
        <v>114</v>
      </c>
      <c r="AC19" s="91" t="s">
        <v>6595</v>
      </c>
      <c r="AD19" s="91" t="s">
        <v>269</v>
      </c>
      <c r="AE19" s="91" t="s">
        <v>6598</v>
      </c>
      <c r="AF19" s="91" t="s">
        <v>161</v>
      </c>
      <c r="AG19" s="91" t="s">
        <v>6596</v>
      </c>
      <c r="AH19" s="91" t="s">
        <v>114</v>
      </c>
      <c r="AI19" s="91" t="s">
        <v>6597</v>
      </c>
      <c r="AJ19" s="91" t="s">
        <v>137</v>
      </c>
      <c r="AK19" s="91" t="s">
        <v>211</v>
      </c>
      <c r="AL19" s="91" t="s">
        <v>179</v>
      </c>
      <c r="AM19" s="91" t="s">
        <v>180</v>
      </c>
      <c r="AN19" s="91" t="s">
        <v>141</v>
      </c>
      <c r="AO19" s="91" t="s">
        <v>142</v>
      </c>
      <c r="AP19" s="91" t="s">
        <v>143</v>
      </c>
      <c r="AQ19" s="91" t="s">
        <v>144</v>
      </c>
      <c r="AR19" s="91" t="s">
        <v>144</v>
      </c>
      <c r="AS19" s="91" t="s">
        <v>174</v>
      </c>
      <c r="AT19" s="91" t="s">
        <v>145</v>
      </c>
      <c r="AU19" s="91" t="s">
        <v>6599</v>
      </c>
      <c r="AV19" s="91" t="s">
        <v>114</v>
      </c>
      <c r="AW19" s="91" t="s">
        <v>148</v>
      </c>
      <c r="AX19" s="91" t="str">
        <f t="shared" si="2"/>
        <v>323586</v>
      </c>
      <c r="AY19" s="93" t="s">
        <v>149</v>
      </c>
      <c r="BA19" s="87">
        <v>6</v>
      </c>
      <c r="BB19" s="88">
        <v>73</v>
      </c>
    </row>
    <row r="20" spans="2:54" ht="15" customHeight="1" x14ac:dyDescent="0.25">
      <c r="B20" s="91" t="s">
        <v>7387</v>
      </c>
      <c r="C20" s="91" t="s">
        <v>113</v>
      </c>
      <c r="D20" s="91" t="s">
        <v>114</v>
      </c>
      <c r="E20" s="91" t="s">
        <v>6296</v>
      </c>
      <c r="F20" s="91" t="s">
        <v>7388</v>
      </c>
      <c r="G20" s="91">
        <f t="shared" si="0"/>
        <v>8</v>
      </c>
      <c r="H20" s="91" t="s">
        <v>7389</v>
      </c>
      <c r="I20" s="91" t="s">
        <v>118</v>
      </c>
      <c r="J20" s="91" t="s">
        <v>119</v>
      </c>
      <c r="K20" s="91" t="s">
        <v>153</v>
      </c>
      <c r="L20" s="91" t="s">
        <v>121</v>
      </c>
      <c r="M20" s="91" t="s">
        <v>1619</v>
      </c>
      <c r="N20" s="91" t="s">
        <v>123</v>
      </c>
      <c r="O20" s="91" t="s">
        <v>7379</v>
      </c>
      <c r="P20" s="91">
        <f t="shared" si="1"/>
        <v>8</v>
      </c>
      <c r="Q20" s="91" t="s">
        <v>7390</v>
      </c>
      <c r="R20" s="91" t="s">
        <v>7294</v>
      </c>
      <c r="S20" s="91" t="s">
        <v>7391</v>
      </c>
      <c r="T20" s="91" t="s">
        <v>114</v>
      </c>
      <c r="U20" s="91" t="s">
        <v>7392</v>
      </c>
      <c r="V20" s="91" t="s">
        <v>129</v>
      </c>
      <c r="W20" s="91" t="s">
        <v>1622</v>
      </c>
      <c r="X20" s="91" t="s">
        <v>1623</v>
      </c>
      <c r="Y20" s="91" t="s">
        <v>7393</v>
      </c>
      <c r="Z20" s="91" t="s">
        <v>7394</v>
      </c>
      <c r="AA20" s="91" t="s">
        <v>7391</v>
      </c>
      <c r="AB20" s="91" t="s">
        <v>114</v>
      </c>
      <c r="AC20" s="91" t="s">
        <v>7392</v>
      </c>
      <c r="AD20" s="91" t="s">
        <v>134</v>
      </c>
      <c r="AE20" s="91" t="s">
        <v>7395</v>
      </c>
      <c r="AF20" s="91" t="s">
        <v>161</v>
      </c>
      <c r="AG20" s="91" t="s">
        <v>7393</v>
      </c>
      <c r="AH20" s="91" t="s">
        <v>114</v>
      </c>
      <c r="AI20" s="91" t="s">
        <v>7394</v>
      </c>
      <c r="AJ20" s="91" t="s">
        <v>137</v>
      </c>
      <c r="AK20" s="91" t="s">
        <v>211</v>
      </c>
      <c r="AL20" s="91" t="s">
        <v>284</v>
      </c>
      <c r="AM20" s="91" t="s">
        <v>213</v>
      </c>
      <c r="AN20" s="91" t="s">
        <v>141</v>
      </c>
      <c r="AO20" s="91" t="s">
        <v>142</v>
      </c>
      <c r="AP20" s="91" t="s">
        <v>143</v>
      </c>
      <c r="AQ20" s="91" t="s">
        <v>214</v>
      </c>
      <c r="AR20" s="91" t="s">
        <v>214</v>
      </c>
      <c r="AS20" s="91" t="s">
        <v>1622</v>
      </c>
      <c r="AT20" s="91" t="s">
        <v>145</v>
      </c>
      <c r="AU20" s="91" t="s">
        <v>7396</v>
      </c>
      <c r="AV20" s="91" t="s">
        <v>7397</v>
      </c>
      <c r="AW20" s="91" t="s">
        <v>148</v>
      </c>
      <c r="AX20" s="91" t="str">
        <f t="shared" si="2"/>
        <v>325634</v>
      </c>
      <c r="AY20" s="93" t="s">
        <v>149</v>
      </c>
      <c r="BA20" s="87">
        <v>7</v>
      </c>
      <c r="BB20" s="88">
        <v>70</v>
      </c>
    </row>
    <row r="21" spans="2:54" ht="15" customHeight="1" x14ac:dyDescent="0.25">
      <c r="B21" s="91" t="s">
        <v>215</v>
      </c>
      <c r="C21" s="91" t="s">
        <v>113</v>
      </c>
      <c r="D21" s="91" t="s">
        <v>114</v>
      </c>
      <c r="E21" s="91" t="s">
        <v>216</v>
      </c>
      <c r="F21" s="91" t="s">
        <v>217</v>
      </c>
      <c r="G21" s="91">
        <f t="shared" si="0"/>
        <v>4</v>
      </c>
      <c r="H21" s="91" t="s">
        <v>218</v>
      </c>
      <c r="I21" s="91" t="s">
        <v>118</v>
      </c>
      <c r="J21" s="91" t="s">
        <v>119</v>
      </c>
      <c r="K21" s="91" t="s">
        <v>203</v>
      </c>
      <c r="L21" s="91" t="s">
        <v>121</v>
      </c>
      <c r="M21" s="91" t="s">
        <v>219</v>
      </c>
      <c r="N21" s="91" t="s">
        <v>123</v>
      </c>
      <c r="O21" s="91" t="s">
        <v>220</v>
      </c>
      <c r="P21" s="91">
        <f t="shared" si="1"/>
        <v>4</v>
      </c>
      <c r="Q21" s="91" t="s">
        <v>221</v>
      </c>
      <c r="R21" s="91" t="s">
        <v>222</v>
      </c>
      <c r="S21" s="91" t="s">
        <v>223</v>
      </c>
      <c r="T21" s="91" t="s">
        <v>114</v>
      </c>
      <c r="U21" s="91" t="s">
        <v>224</v>
      </c>
      <c r="V21" s="91" t="s">
        <v>225</v>
      </c>
      <c r="W21" s="91" t="s">
        <v>226</v>
      </c>
      <c r="X21" s="91" t="s">
        <v>227</v>
      </c>
      <c r="Y21" s="91" t="s">
        <v>228</v>
      </c>
      <c r="Z21" s="91" t="s">
        <v>229</v>
      </c>
      <c r="AA21" s="91" t="s">
        <v>223</v>
      </c>
      <c r="AB21" s="91" t="s">
        <v>114</v>
      </c>
      <c r="AC21" s="91" t="s">
        <v>224</v>
      </c>
      <c r="AD21" s="91" t="s">
        <v>134</v>
      </c>
      <c r="AE21" s="91" t="s">
        <v>230</v>
      </c>
      <c r="AF21" s="91" t="s">
        <v>136</v>
      </c>
      <c r="AG21" s="91" t="s">
        <v>228</v>
      </c>
      <c r="AH21" s="91" t="s">
        <v>114</v>
      </c>
      <c r="AI21" s="91" t="s">
        <v>229</v>
      </c>
      <c r="AJ21" s="91" t="s">
        <v>137</v>
      </c>
      <c r="AK21" s="91" t="s">
        <v>231</v>
      </c>
      <c r="AL21" s="91" t="s">
        <v>232</v>
      </c>
      <c r="AM21" s="91" t="s">
        <v>233</v>
      </c>
      <c r="AN21" s="91" t="s">
        <v>141</v>
      </c>
      <c r="AO21" s="91" t="s">
        <v>142</v>
      </c>
      <c r="AP21" s="91" t="s">
        <v>143</v>
      </c>
      <c r="AQ21" s="91" t="s">
        <v>144</v>
      </c>
      <c r="AR21" s="91" t="s">
        <v>144</v>
      </c>
      <c r="AS21" s="91" t="s">
        <v>226</v>
      </c>
      <c r="AT21" s="91" t="s">
        <v>145</v>
      </c>
      <c r="AU21" s="91" t="s">
        <v>234</v>
      </c>
      <c r="AV21" s="91" t="s">
        <v>235</v>
      </c>
      <c r="AW21" s="91" t="s">
        <v>148</v>
      </c>
      <c r="AX21" s="91" t="str">
        <f t="shared" si="2"/>
        <v>290829</v>
      </c>
      <c r="AY21" s="93" t="s">
        <v>149</v>
      </c>
      <c r="BA21" s="87">
        <v>8</v>
      </c>
      <c r="BB21" s="88">
        <v>63</v>
      </c>
    </row>
    <row r="22" spans="2:54" ht="15" customHeight="1" x14ac:dyDescent="0.25">
      <c r="B22" s="91" t="s">
        <v>6600</v>
      </c>
      <c r="C22" s="91" t="s">
        <v>113</v>
      </c>
      <c r="D22" s="91" t="s">
        <v>114</v>
      </c>
      <c r="E22" s="91" t="s">
        <v>5878</v>
      </c>
      <c r="F22" s="91" t="s">
        <v>6601</v>
      </c>
      <c r="G22" s="91">
        <f t="shared" si="0"/>
        <v>7</v>
      </c>
      <c r="H22" s="91" t="s">
        <v>6602</v>
      </c>
      <c r="I22" s="91" t="s">
        <v>118</v>
      </c>
      <c r="J22" s="91" t="s">
        <v>119</v>
      </c>
      <c r="K22" s="91" t="s">
        <v>4248</v>
      </c>
      <c r="L22" s="91" t="s">
        <v>121</v>
      </c>
      <c r="M22" s="91" t="s">
        <v>6603</v>
      </c>
      <c r="N22" s="91" t="s">
        <v>123</v>
      </c>
      <c r="O22" s="91" t="s">
        <v>6573</v>
      </c>
      <c r="P22" s="91">
        <f t="shared" si="1"/>
        <v>7</v>
      </c>
      <c r="Q22" s="91" t="s">
        <v>6604</v>
      </c>
      <c r="R22" s="91" t="s">
        <v>6054</v>
      </c>
      <c r="S22" s="91" t="s">
        <v>6605</v>
      </c>
      <c r="T22" s="91" t="s">
        <v>114</v>
      </c>
      <c r="U22" s="91" t="s">
        <v>6606</v>
      </c>
      <c r="V22" s="91" t="s">
        <v>225</v>
      </c>
      <c r="W22" s="91" t="s">
        <v>265</v>
      </c>
      <c r="X22" s="91" t="s">
        <v>327</v>
      </c>
      <c r="Y22" s="91" t="s">
        <v>6607</v>
      </c>
      <c r="Z22" s="91" t="s">
        <v>6608</v>
      </c>
      <c r="AA22" s="91" t="s">
        <v>6605</v>
      </c>
      <c r="AB22" s="91" t="s">
        <v>114</v>
      </c>
      <c r="AC22" s="91" t="s">
        <v>6606</v>
      </c>
      <c r="AD22" s="91" t="s">
        <v>331</v>
      </c>
      <c r="AE22" s="91" t="s">
        <v>6609</v>
      </c>
      <c r="AF22" s="91" t="s">
        <v>161</v>
      </c>
      <c r="AG22" s="91" t="s">
        <v>6607</v>
      </c>
      <c r="AH22" s="91" t="s">
        <v>114</v>
      </c>
      <c r="AI22" s="91" t="s">
        <v>6608</v>
      </c>
      <c r="AJ22" s="91" t="s">
        <v>137</v>
      </c>
      <c r="AK22" s="91" t="s">
        <v>211</v>
      </c>
      <c r="AL22" s="91" t="s">
        <v>163</v>
      </c>
      <c r="AM22" s="91" t="s">
        <v>140</v>
      </c>
      <c r="AN22" s="91" t="s">
        <v>141</v>
      </c>
      <c r="AO22" s="91" t="s">
        <v>142</v>
      </c>
      <c r="AP22" s="91" t="s">
        <v>143</v>
      </c>
      <c r="AQ22" s="91" t="s">
        <v>144</v>
      </c>
      <c r="AR22" s="91" t="s">
        <v>144</v>
      </c>
      <c r="AS22" s="91" t="s">
        <v>265</v>
      </c>
      <c r="AT22" s="91" t="s">
        <v>362</v>
      </c>
      <c r="AU22" s="91" t="s">
        <v>6610</v>
      </c>
      <c r="AV22" s="91" t="s">
        <v>6611</v>
      </c>
      <c r="AW22" s="91" t="s">
        <v>148</v>
      </c>
      <c r="AX22" s="91" t="str">
        <f t="shared" si="2"/>
        <v>323597</v>
      </c>
      <c r="AY22" s="93" t="s">
        <v>149</v>
      </c>
      <c r="BA22" s="87">
        <v>9</v>
      </c>
      <c r="BB22" s="88">
        <v>63</v>
      </c>
    </row>
    <row r="23" spans="2:54" ht="15" customHeight="1" x14ac:dyDescent="0.25">
      <c r="B23" s="91" t="s">
        <v>8654</v>
      </c>
      <c r="C23" s="91" t="s">
        <v>113</v>
      </c>
      <c r="D23" s="91" t="s">
        <v>114</v>
      </c>
      <c r="E23" s="91" t="s">
        <v>183</v>
      </c>
      <c r="F23" s="91" t="s">
        <v>8655</v>
      </c>
      <c r="G23" s="91">
        <f t="shared" si="0"/>
        <v>10</v>
      </c>
      <c r="H23" s="91" t="s">
        <v>8656</v>
      </c>
      <c r="I23" s="91" t="s">
        <v>118</v>
      </c>
      <c r="J23" s="91" t="s">
        <v>2484</v>
      </c>
      <c r="K23" s="91" t="s">
        <v>2484</v>
      </c>
      <c r="L23" s="91" t="s">
        <v>121</v>
      </c>
      <c r="M23" s="91" t="s">
        <v>187</v>
      </c>
      <c r="N23" s="91" t="s">
        <v>262</v>
      </c>
      <c r="O23" s="91" t="s">
        <v>8657</v>
      </c>
      <c r="P23" s="91" t="e">
        <f t="shared" si="1"/>
        <v>#VALUE!</v>
      </c>
      <c r="Q23" s="91" t="s">
        <v>114</v>
      </c>
      <c r="R23" s="91" t="s">
        <v>8658</v>
      </c>
      <c r="S23" s="91" t="s">
        <v>8659</v>
      </c>
      <c r="T23" s="91" t="s">
        <v>114</v>
      </c>
      <c r="U23" s="91" t="s">
        <v>8660</v>
      </c>
      <c r="V23" s="91" t="s">
        <v>129</v>
      </c>
      <c r="W23" s="91" t="s">
        <v>130</v>
      </c>
      <c r="X23" s="91" t="s">
        <v>8661</v>
      </c>
      <c r="Y23" s="91" t="s">
        <v>8662</v>
      </c>
      <c r="Z23" s="91" t="s">
        <v>8663</v>
      </c>
      <c r="AA23" s="91" t="s">
        <v>8659</v>
      </c>
      <c r="AB23" s="91" t="s">
        <v>114</v>
      </c>
      <c r="AC23" s="91" t="s">
        <v>8660</v>
      </c>
      <c r="AD23" s="91" t="s">
        <v>625</v>
      </c>
      <c r="AE23" s="91" t="s">
        <v>8664</v>
      </c>
      <c r="AF23" s="91" t="s">
        <v>161</v>
      </c>
      <c r="AG23" s="91" t="s">
        <v>8662</v>
      </c>
      <c r="AH23" s="91" t="s">
        <v>114</v>
      </c>
      <c r="AI23" s="91" t="s">
        <v>8663</v>
      </c>
      <c r="AJ23" s="91" t="s">
        <v>137</v>
      </c>
      <c r="AK23" s="91" t="s">
        <v>211</v>
      </c>
      <c r="AL23" s="91" t="s">
        <v>232</v>
      </c>
      <c r="AM23" s="91" t="s">
        <v>252</v>
      </c>
      <c r="AN23" s="91" t="s">
        <v>141</v>
      </c>
      <c r="AO23" s="91" t="s">
        <v>142</v>
      </c>
      <c r="AP23" s="91"/>
      <c r="AQ23" s="91" t="s">
        <v>144</v>
      </c>
      <c r="AR23" s="91" t="s">
        <v>144</v>
      </c>
      <c r="AS23" s="91" t="s">
        <v>130</v>
      </c>
      <c r="AT23" s="91" t="s">
        <v>362</v>
      </c>
      <c r="AU23" s="91"/>
      <c r="AV23" s="91"/>
      <c r="AW23" s="91"/>
      <c r="AX23" s="91" t="str">
        <f t="shared" si="2"/>
        <v>329743</v>
      </c>
      <c r="AY23" s="93" t="s">
        <v>5876</v>
      </c>
      <c r="BA23" s="87">
        <v>10</v>
      </c>
      <c r="BB23" s="88">
        <v>51</v>
      </c>
    </row>
    <row r="24" spans="2:54" ht="15" customHeight="1" x14ac:dyDescent="0.25">
      <c r="B24" s="91" t="s">
        <v>6612</v>
      </c>
      <c r="C24" s="91" t="s">
        <v>113</v>
      </c>
      <c r="D24" s="91" t="s">
        <v>114</v>
      </c>
      <c r="E24" s="91" t="s">
        <v>756</v>
      </c>
      <c r="F24" s="91" t="s">
        <v>6613</v>
      </c>
      <c r="G24" s="91">
        <f t="shared" si="0"/>
        <v>7</v>
      </c>
      <c r="H24" s="91" t="s">
        <v>6614</v>
      </c>
      <c r="I24" s="91" t="s">
        <v>118</v>
      </c>
      <c r="J24" s="91" t="s">
        <v>119</v>
      </c>
      <c r="K24" s="91" t="s">
        <v>240</v>
      </c>
      <c r="L24" s="91" t="s">
        <v>121</v>
      </c>
      <c r="M24" s="91" t="s">
        <v>744</v>
      </c>
      <c r="N24" s="91" t="s">
        <v>123</v>
      </c>
      <c r="O24" s="91" t="s">
        <v>6573</v>
      </c>
      <c r="P24" s="91">
        <f t="shared" si="1"/>
        <v>7</v>
      </c>
      <c r="Q24" s="91" t="s">
        <v>6252</v>
      </c>
      <c r="R24" s="91" t="s">
        <v>6054</v>
      </c>
      <c r="S24" s="91" t="s">
        <v>114</v>
      </c>
      <c r="T24" s="91" t="s">
        <v>6615</v>
      </c>
      <c r="U24" s="91" t="s">
        <v>6616</v>
      </c>
      <c r="V24" s="91" t="s">
        <v>225</v>
      </c>
      <c r="W24" s="91" t="s">
        <v>748</v>
      </c>
      <c r="X24" s="91" t="s">
        <v>6617</v>
      </c>
      <c r="Y24" s="91" t="s">
        <v>6618</v>
      </c>
      <c r="Z24" s="91" t="s">
        <v>6619</v>
      </c>
      <c r="AA24" s="91" t="s">
        <v>114</v>
      </c>
      <c r="AB24" s="91" t="s">
        <v>6615</v>
      </c>
      <c r="AC24" s="91" t="s">
        <v>6616</v>
      </c>
      <c r="AD24" s="91" t="s">
        <v>134</v>
      </c>
      <c r="AE24" s="91" t="s">
        <v>6620</v>
      </c>
      <c r="AF24" s="91" t="s">
        <v>161</v>
      </c>
      <c r="AG24" s="91" t="s">
        <v>6618</v>
      </c>
      <c r="AH24" s="91" t="s">
        <v>114</v>
      </c>
      <c r="AI24" s="91" t="s">
        <v>6619</v>
      </c>
      <c r="AJ24" s="91" t="s">
        <v>137</v>
      </c>
      <c r="AK24" s="91" t="s">
        <v>162</v>
      </c>
      <c r="AL24" s="91" t="s">
        <v>284</v>
      </c>
      <c r="AM24" s="91" t="s">
        <v>213</v>
      </c>
      <c r="AN24" s="91" t="s">
        <v>141</v>
      </c>
      <c r="AO24" s="91" t="s">
        <v>142</v>
      </c>
      <c r="AP24" s="91" t="s">
        <v>143</v>
      </c>
      <c r="AQ24" s="91" t="s">
        <v>214</v>
      </c>
      <c r="AR24" s="91" t="s">
        <v>214</v>
      </c>
      <c r="AS24" s="91" t="s">
        <v>748</v>
      </c>
      <c r="AT24" s="91" t="s">
        <v>145</v>
      </c>
      <c r="AU24" s="91" t="s">
        <v>6621</v>
      </c>
      <c r="AV24" s="91" t="s">
        <v>6622</v>
      </c>
      <c r="AW24" s="91" t="s">
        <v>148</v>
      </c>
      <c r="AX24" s="91" t="str">
        <f t="shared" si="2"/>
        <v>323595</v>
      </c>
      <c r="AY24" s="93" t="s">
        <v>149</v>
      </c>
      <c r="BA24" s="87" t="s">
        <v>9217</v>
      </c>
      <c r="BB24" s="88">
        <v>881</v>
      </c>
    </row>
    <row r="25" spans="2:54" ht="15" customHeight="1" x14ac:dyDescent="0.25">
      <c r="B25" s="91" t="s">
        <v>256</v>
      </c>
      <c r="C25" s="91" t="s">
        <v>113</v>
      </c>
      <c r="D25" s="91" t="s">
        <v>114</v>
      </c>
      <c r="E25" s="91" t="s">
        <v>257</v>
      </c>
      <c r="F25" s="91" t="s">
        <v>258</v>
      </c>
      <c r="G25" s="91">
        <f t="shared" si="0"/>
        <v>4</v>
      </c>
      <c r="H25" s="91" t="s">
        <v>4171</v>
      </c>
      <c r="I25" s="91" t="s">
        <v>118</v>
      </c>
      <c r="J25" s="91" t="s">
        <v>119</v>
      </c>
      <c r="K25" s="91" t="s">
        <v>4172</v>
      </c>
      <c r="L25" s="91" t="s">
        <v>121</v>
      </c>
      <c r="M25" s="91" t="s">
        <v>261</v>
      </c>
      <c r="N25" s="91" t="s">
        <v>123</v>
      </c>
      <c r="O25" s="91" t="s">
        <v>220</v>
      </c>
      <c r="P25" s="91">
        <f t="shared" si="1"/>
        <v>6</v>
      </c>
      <c r="Q25" s="91" t="s">
        <v>4173</v>
      </c>
      <c r="R25" s="91" t="s">
        <v>222</v>
      </c>
      <c r="S25" s="91" t="s">
        <v>263</v>
      </c>
      <c r="T25" s="91" t="s">
        <v>114</v>
      </c>
      <c r="U25" s="91" t="s">
        <v>264</v>
      </c>
      <c r="V25" s="91" t="s">
        <v>225</v>
      </c>
      <c r="W25" s="91" t="s">
        <v>265</v>
      </c>
      <c r="X25" s="91" t="s">
        <v>266</v>
      </c>
      <c r="Y25" s="91" t="s">
        <v>267</v>
      </c>
      <c r="Z25" s="91" t="s">
        <v>268</v>
      </c>
      <c r="AA25" s="91" t="s">
        <v>263</v>
      </c>
      <c r="AB25" s="91" t="s">
        <v>114</v>
      </c>
      <c r="AC25" s="91" t="s">
        <v>264</v>
      </c>
      <c r="AD25" s="91" t="s">
        <v>269</v>
      </c>
      <c r="AE25" s="91" t="s">
        <v>270</v>
      </c>
      <c r="AF25" s="91" t="s">
        <v>161</v>
      </c>
      <c r="AG25" s="91" t="s">
        <v>267</v>
      </c>
      <c r="AH25" s="91" t="s">
        <v>114</v>
      </c>
      <c r="AI25" s="91" t="s">
        <v>268</v>
      </c>
      <c r="AJ25" s="91" t="s">
        <v>137</v>
      </c>
      <c r="AK25" s="91" t="s">
        <v>162</v>
      </c>
      <c r="AL25" s="91" t="s">
        <v>212</v>
      </c>
      <c r="AM25" s="91" t="s">
        <v>233</v>
      </c>
      <c r="AN25" s="91" t="s">
        <v>141</v>
      </c>
      <c r="AO25" s="91" t="s">
        <v>142</v>
      </c>
      <c r="AP25" s="91" t="s">
        <v>333</v>
      </c>
      <c r="AQ25" s="91" t="s">
        <v>144</v>
      </c>
      <c r="AR25" s="91" t="s">
        <v>144</v>
      </c>
      <c r="AS25" s="91" t="s">
        <v>265</v>
      </c>
      <c r="AT25" s="91" t="s">
        <v>145</v>
      </c>
      <c r="AU25" s="91" t="s">
        <v>4174</v>
      </c>
      <c r="AV25" s="91" t="s">
        <v>4175</v>
      </c>
      <c r="AW25" s="91" t="s">
        <v>148</v>
      </c>
      <c r="AX25" s="91" t="str">
        <f t="shared" si="2"/>
        <v>290836</v>
      </c>
      <c r="AY25" s="93" t="s">
        <v>149</v>
      </c>
    </row>
    <row r="26" spans="2:54" ht="15" customHeight="1" x14ac:dyDescent="0.25">
      <c r="B26" s="91" t="s">
        <v>7398</v>
      </c>
      <c r="C26" s="91" t="s">
        <v>113</v>
      </c>
      <c r="D26" s="91" t="s">
        <v>114</v>
      </c>
      <c r="E26" s="91" t="s">
        <v>1830</v>
      </c>
      <c r="F26" s="91" t="s">
        <v>7399</v>
      </c>
      <c r="G26" s="91">
        <f t="shared" si="0"/>
        <v>8</v>
      </c>
      <c r="H26" s="91" t="s">
        <v>7400</v>
      </c>
      <c r="I26" s="91" t="s">
        <v>118</v>
      </c>
      <c r="J26" s="91" t="s">
        <v>119</v>
      </c>
      <c r="K26" s="91" t="s">
        <v>240</v>
      </c>
      <c r="L26" s="91" t="s">
        <v>121</v>
      </c>
      <c r="M26" s="91" t="s">
        <v>2632</v>
      </c>
      <c r="N26" s="91" t="s">
        <v>123</v>
      </c>
      <c r="O26" s="91" t="s">
        <v>7401</v>
      </c>
      <c r="P26" s="91">
        <f t="shared" si="1"/>
        <v>8</v>
      </c>
      <c r="Q26" s="91" t="s">
        <v>7402</v>
      </c>
      <c r="R26" s="91" t="s">
        <v>7403</v>
      </c>
      <c r="S26" s="91" t="s">
        <v>7404</v>
      </c>
      <c r="T26" s="91" t="s">
        <v>114</v>
      </c>
      <c r="U26" s="91" t="s">
        <v>7405</v>
      </c>
      <c r="V26" s="91" t="s">
        <v>129</v>
      </c>
      <c r="W26" s="91" t="s">
        <v>1836</v>
      </c>
      <c r="X26" s="91" t="s">
        <v>1837</v>
      </c>
      <c r="Y26" s="91" t="s">
        <v>7406</v>
      </c>
      <c r="Z26" s="91" t="s">
        <v>7407</v>
      </c>
      <c r="AA26" s="91" t="s">
        <v>7404</v>
      </c>
      <c r="AB26" s="91" t="s">
        <v>114</v>
      </c>
      <c r="AC26" s="91" t="s">
        <v>7405</v>
      </c>
      <c r="AD26" s="91" t="s">
        <v>134</v>
      </c>
      <c r="AE26" s="91" t="s">
        <v>7408</v>
      </c>
      <c r="AF26" s="91" t="s">
        <v>161</v>
      </c>
      <c r="AG26" s="91" t="s">
        <v>7406</v>
      </c>
      <c r="AH26" s="91" t="s">
        <v>114</v>
      </c>
      <c r="AI26" s="91" t="s">
        <v>7407</v>
      </c>
      <c r="AJ26" s="91" t="s">
        <v>137</v>
      </c>
      <c r="AK26" s="91" t="s">
        <v>138</v>
      </c>
      <c r="AL26" s="91" t="s">
        <v>139</v>
      </c>
      <c r="AM26" s="91" t="s">
        <v>2349</v>
      </c>
      <c r="AN26" s="91" t="s">
        <v>141</v>
      </c>
      <c r="AO26" s="91" t="s">
        <v>142</v>
      </c>
      <c r="AP26" s="91" t="s">
        <v>143</v>
      </c>
      <c r="AQ26" s="91" t="s">
        <v>214</v>
      </c>
      <c r="AR26" s="91" t="s">
        <v>214</v>
      </c>
      <c r="AS26" s="91" t="s">
        <v>1836</v>
      </c>
      <c r="AT26" s="91" t="s">
        <v>145</v>
      </c>
      <c r="AU26" s="91" t="s">
        <v>7409</v>
      </c>
      <c r="AV26" s="91" t="s">
        <v>4865</v>
      </c>
      <c r="AW26" s="91" t="s">
        <v>148</v>
      </c>
      <c r="AX26" s="91" t="str">
        <f t="shared" si="2"/>
        <v>325649</v>
      </c>
      <c r="AY26" s="93" t="s">
        <v>149</v>
      </c>
    </row>
    <row r="27" spans="2:54" ht="15" customHeight="1" x14ac:dyDescent="0.25">
      <c r="B27" s="91" t="s">
        <v>271</v>
      </c>
      <c r="C27" s="91" t="s">
        <v>113</v>
      </c>
      <c r="D27" s="91" t="s">
        <v>114</v>
      </c>
      <c r="E27" s="91" t="s">
        <v>272</v>
      </c>
      <c r="F27" s="91" t="s">
        <v>273</v>
      </c>
      <c r="G27" s="91">
        <f t="shared" si="0"/>
        <v>2</v>
      </c>
      <c r="H27" s="91" t="s">
        <v>274</v>
      </c>
      <c r="I27" s="91" t="s">
        <v>118</v>
      </c>
      <c r="J27" s="91" t="s">
        <v>119</v>
      </c>
      <c r="K27" s="91" t="s">
        <v>186</v>
      </c>
      <c r="L27" s="91" t="s">
        <v>121</v>
      </c>
      <c r="M27" s="91" t="s">
        <v>241</v>
      </c>
      <c r="N27" s="91" t="s">
        <v>123</v>
      </c>
      <c r="O27" s="91" t="s">
        <v>275</v>
      </c>
      <c r="P27" s="91">
        <f t="shared" si="1"/>
        <v>2</v>
      </c>
      <c r="Q27" s="91" t="s">
        <v>276</v>
      </c>
      <c r="R27" s="91" t="s">
        <v>277</v>
      </c>
      <c r="S27" s="91" t="s">
        <v>278</v>
      </c>
      <c r="T27" s="91" t="s">
        <v>114</v>
      </c>
      <c r="U27" s="91" t="s">
        <v>279</v>
      </c>
      <c r="V27" s="91" t="s">
        <v>129</v>
      </c>
      <c r="W27" s="91" t="s">
        <v>247</v>
      </c>
      <c r="X27" s="91" t="s">
        <v>280</v>
      </c>
      <c r="Y27" s="91" t="s">
        <v>281</v>
      </c>
      <c r="Z27" s="91" t="s">
        <v>282</v>
      </c>
      <c r="AA27" s="91" t="s">
        <v>278</v>
      </c>
      <c r="AB27" s="91" t="s">
        <v>114</v>
      </c>
      <c r="AC27" s="91" t="s">
        <v>279</v>
      </c>
      <c r="AD27" s="91" t="s">
        <v>134</v>
      </c>
      <c r="AE27" s="91" t="s">
        <v>283</v>
      </c>
      <c r="AF27" s="91" t="s">
        <v>161</v>
      </c>
      <c r="AG27" s="91" t="s">
        <v>281</v>
      </c>
      <c r="AH27" s="91" t="s">
        <v>114</v>
      </c>
      <c r="AI27" s="91" t="s">
        <v>282</v>
      </c>
      <c r="AJ27" s="91" t="s">
        <v>137</v>
      </c>
      <c r="AK27" s="91" t="s">
        <v>162</v>
      </c>
      <c r="AL27" s="91" t="s">
        <v>284</v>
      </c>
      <c r="AM27" s="91" t="s">
        <v>233</v>
      </c>
      <c r="AN27" s="91" t="s">
        <v>141</v>
      </c>
      <c r="AO27" s="91" t="s">
        <v>253</v>
      </c>
      <c r="AP27" s="91" t="s">
        <v>143</v>
      </c>
      <c r="AQ27" s="91" t="s">
        <v>144</v>
      </c>
      <c r="AR27" s="91" t="s">
        <v>144</v>
      </c>
      <c r="AS27" s="91" t="s">
        <v>247</v>
      </c>
      <c r="AT27" s="91" t="s">
        <v>145</v>
      </c>
      <c r="AU27" s="91" t="s">
        <v>285</v>
      </c>
      <c r="AV27" s="91" t="s">
        <v>286</v>
      </c>
      <c r="AW27" s="91" t="s">
        <v>148</v>
      </c>
      <c r="AX27" s="91" t="str">
        <f t="shared" si="2"/>
        <v>288786</v>
      </c>
      <c r="AY27" s="93" t="s">
        <v>149</v>
      </c>
    </row>
    <row r="28" spans="2:54" ht="15" customHeight="1" x14ac:dyDescent="0.25">
      <c r="B28" s="91" t="s">
        <v>287</v>
      </c>
      <c r="C28" s="91" t="s">
        <v>113</v>
      </c>
      <c r="D28" s="91" t="s">
        <v>114</v>
      </c>
      <c r="E28" s="91" t="s">
        <v>257</v>
      </c>
      <c r="F28" s="91" t="s">
        <v>288</v>
      </c>
      <c r="G28" s="91">
        <f t="shared" si="0"/>
        <v>4</v>
      </c>
      <c r="H28" s="91" t="s">
        <v>4184</v>
      </c>
      <c r="I28" s="91" t="s">
        <v>118</v>
      </c>
      <c r="J28" s="91" t="s">
        <v>119</v>
      </c>
      <c r="K28" s="91" t="s">
        <v>4185</v>
      </c>
      <c r="L28" s="91" t="s">
        <v>121</v>
      </c>
      <c r="M28" s="91" t="s">
        <v>261</v>
      </c>
      <c r="N28" s="91" t="s">
        <v>123</v>
      </c>
      <c r="O28" s="91" t="s">
        <v>220</v>
      </c>
      <c r="P28" s="91">
        <f t="shared" si="1"/>
        <v>6</v>
      </c>
      <c r="Q28" s="91" t="s">
        <v>4186</v>
      </c>
      <c r="R28" s="91" t="s">
        <v>222</v>
      </c>
      <c r="S28" s="91" t="s">
        <v>263</v>
      </c>
      <c r="T28" s="91" t="s">
        <v>114</v>
      </c>
      <c r="U28" s="91" t="s">
        <v>289</v>
      </c>
      <c r="V28" s="91" t="s">
        <v>225</v>
      </c>
      <c r="W28" s="91" t="s">
        <v>265</v>
      </c>
      <c r="X28" s="91" t="s">
        <v>266</v>
      </c>
      <c r="Y28" s="91" t="s">
        <v>267</v>
      </c>
      <c r="Z28" s="91" t="s">
        <v>268</v>
      </c>
      <c r="AA28" s="91" t="s">
        <v>263</v>
      </c>
      <c r="AB28" s="91" t="s">
        <v>114</v>
      </c>
      <c r="AC28" s="91" t="s">
        <v>289</v>
      </c>
      <c r="AD28" s="91" t="s">
        <v>269</v>
      </c>
      <c r="AE28" s="91" t="s">
        <v>290</v>
      </c>
      <c r="AF28" s="91" t="s">
        <v>161</v>
      </c>
      <c r="AG28" s="91" t="s">
        <v>267</v>
      </c>
      <c r="AH28" s="91" t="s">
        <v>114</v>
      </c>
      <c r="AI28" s="91" t="s">
        <v>268</v>
      </c>
      <c r="AJ28" s="91" t="s">
        <v>137</v>
      </c>
      <c r="AK28" s="91" t="s">
        <v>162</v>
      </c>
      <c r="AL28" s="91" t="s">
        <v>212</v>
      </c>
      <c r="AM28" s="91" t="s">
        <v>291</v>
      </c>
      <c r="AN28" s="91" t="s">
        <v>141</v>
      </c>
      <c r="AO28" s="91" t="s">
        <v>142</v>
      </c>
      <c r="AP28" s="91" t="s">
        <v>333</v>
      </c>
      <c r="AQ28" s="91" t="s">
        <v>144</v>
      </c>
      <c r="AR28" s="91" t="s">
        <v>144</v>
      </c>
      <c r="AS28" s="91" t="s">
        <v>265</v>
      </c>
      <c r="AT28" s="91" t="s">
        <v>145</v>
      </c>
      <c r="AU28" s="91" t="s">
        <v>4187</v>
      </c>
      <c r="AV28" s="91" t="s">
        <v>4188</v>
      </c>
      <c r="AW28" s="91" t="s">
        <v>148</v>
      </c>
      <c r="AX28" s="91" t="str">
        <f t="shared" si="2"/>
        <v>290835</v>
      </c>
      <c r="AY28" s="93" t="s">
        <v>149</v>
      </c>
      <c r="BA28" s="86" t="s">
        <v>111</v>
      </c>
      <c r="BB28" s="89" t="s">
        <v>149</v>
      </c>
    </row>
    <row r="29" spans="2:54" ht="15" customHeight="1" x14ac:dyDescent="0.25">
      <c r="B29" s="91" t="s">
        <v>292</v>
      </c>
      <c r="C29" s="91" t="s">
        <v>113</v>
      </c>
      <c r="D29" s="91" t="s">
        <v>114</v>
      </c>
      <c r="E29" s="91" t="s">
        <v>167</v>
      </c>
      <c r="F29" s="91" t="s">
        <v>293</v>
      </c>
      <c r="G29" s="91">
        <f t="shared" si="0"/>
        <v>4</v>
      </c>
      <c r="H29" s="91" t="s">
        <v>294</v>
      </c>
      <c r="I29" s="91" t="s">
        <v>118</v>
      </c>
      <c r="J29" s="91" t="s">
        <v>119</v>
      </c>
      <c r="K29" s="91" t="s">
        <v>259</v>
      </c>
      <c r="L29" s="91" t="s">
        <v>121</v>
      </c>
      <c r="M29" s="91" t="s">
        <v>295</v>
      </c>
      <c r="N29" s="91" t="s">
        <v>123</v>
      </c>
      <c r="O29" s="91" t="s">
        <v>296</v>
      </c>
      <c r="P29" s="91">
        <f t="shared" si="1"/>
        <v>4</v>
      </c>
      <c r="Q29" s="91" t="s">
        <v>221</v>
      </c>
      <c r="R29" s="91" t="s">
        <v>297</v>
      </c>
      <c r="S29" s="91" t="s">
        <v>298</v>
      </c>
      <c r="T29" s="91" t="s">
        <v>114</v>
      </c>
      <c r="U29" s="91" t="s">
        <v>299</v>
      </c>
      <c r="V29" s="91" t="s">
        <v>129</v>
      </c>
      <c r="W29" s="91" t="s">
        <v>174</v>
      </c>
      <c r="X29" s="91" t="s">
        <v>300</v>
      </c>
      <c r="Y29" s="91" t="s">
        <v>301</v>
      </c>
      <c r="Z29" s="91" t="s">
        <v>302</v>
      </c>
      <c r="AA29" s="91" t="s">
        <v>298</v>
      </c>
      <c r="AB29" s="91" t="s">
        <v>114</v>
      </c>
      <c r="AC29" s="91" t="s">
        <v>299</v>
      </c>
      <c r="AD29" s="91" t="s">
        <v>269</v>
      </c>
      <c r="AE29" s="91" t="s">
        <v>303</v>
      </c>
      <c r="AF29" s="91" t="s">
        <v>161</v>
      </c>
      <c r="AG29" s="91" t="s">
        <v>301</v>
      </c>
      <c r="AH29" s="91" t="s">
        <v>114</v>
      </c>
      <c r="AI29" s="91" t="s">
        <v>302</v>
      </c>
      <c r="AJ29" s="91" t="s">
        <v>304</v>
      </c>
      <c r="AK29" s="91" t="s">
        <v>138</v>
      </c>
      <c r="AL29" s="91" t="s">
        <v>305</v>
      </c>
      <c r="AM29" s="91" t="s">
        <v>180</v>
      </c>
      <c r="AN29" s="91" t="s">
        <v>141</v>
      </c>
      <c r="AO29" s="91" t="s">
        <v>142</v>
      </c>
      <c r="AP29" s="91" t="s">
        <v>143</v>
      </c>
      <c r="AQ29" s="91" t="s">
        <v>144</v>
      </c>
      <c r="AR29" s="91" t="s">
        <v>144</v>
      </c>
      <c r="AS29" s="91" t="s">
        <v>174</v>
      </c>
      <c r="AT29" s="91" t="s">
        <v>145</v>
      </c>
      <c r="AU29" s="91" t="s">
        <v>306</v>
      </c>
      <c r="AV29" s="91" t="s">
        <v>114</v>
      </c>
      <c r="AW29" s="91" t="s">
        <v>148</v>
      </c>
      <c r="AX29" s="91" t="str">
        <f t="shared" si="2"/>
        <v>290845</v>
      </c>
      <c r="AY29" s="93" t="s">
        <v>149</v>
      </c>
      <c r="BA29" s="89"/>
      <c r="BB29" s="89"/>
    </row>
    <row r="30" spans="2:54" ht="15" customHeight="1" x14ac:dyDescent="0.25">
      <c r="B30" s="91" t="s">
        <v>307</v>
      </c>
      <c r="C30" s="91" t="s">
        <v>113</v>
      </c>
      <c r="D30" s="91" t="s">
        <v>114</v>
      </c>
      <c r="E30" s="91" t="s">
        <v>167</v>
      </c>
      <c r="F30" s="91" t="s">
        <v>308</v>
      </c>
      <c r="G30" s="91">
        <f t="shared" si="0"/>
        <v>4</v>
      </c>
      <c r="H30" s="91" t="s">
        <v>4199</v>
      </c>
      <c r="I30" s="91" t="s">
        <v>118</v>
      </c>
      <c r="J30" s="91" t="s">
        <v>119</v>
      </c>
      <c r="K30" s="91" t="s">
        <v>1687</v>
      </c>
      <c r="L30" s="91" t="s">
        <v>121</v>
      </c>
      <c r="M30" s="91" t="s">
        <v>295</v>
      </c>
      <c r="N30" s="91" t="s">
        <v>123</v>
      </c>
      <c r="O30" s="91" t="s">
        <v>309</v>
      </c>
      <c r="P30" s="91">
        <f t="shared" si="1"/>
        <v>5</v>
      </c>
      <c r="Q30" s="91" t="s">
        <v>4200</v>
      </c>
      <c r="R30" s="91" t="s">
        <v>310</v>
      </c>
      <c r="S30" s="91" t="s">
        <v>311</v>
      </c>
      <c r="T30" s="91" t="s">
        <v>114</v>
      </c>
      <c r="U30" s="91" t="s">
        <v>312</v>
      </c>
      <c r="V30" s="91" t="s">
        <v>129</v>
      </c>
      <c r="W30" s="91" t="s">
        <v>174</v>
      </c>
      <c r="X30" s="91" t="s">
        <v>313</v>
      </c>
      <c r="Y30" s="91" t="s">
        <v>314</v>
      </c>
      <c r="Z30" s="91" t="s">
        <v>315</v>
      </c>
      <c r="AA30" s="91" t="s">
        <v>311</v>
      </c>
      <c r="AB30" s="91" t="s">
        <v>114</v>
      </c>
      <c r="AC30" s="91" t="s">
        <v>312</v>
      </c>
      <c r="AD30" s="91" t="s">
        <v>134</v>
      </c>
      <c r="AE30" s="91" t="s">
        <v>316</v>
      </c>
      <c r="AF30" s="91" t="s">
        <v>161</v>
      </c>
      <c r="AG30" s="91" t="s">
        <v>314</v>
      </c>
      <c r="AH30" s="91" t="s">
        <v>114</v>
      </c>
      <c r="AI30" s="91" t="s">
        <v>315</v>
      </c>
      <c r="AJ30" s="91" t="s">
        <v>317</v>
      </c>
      <c r="AK30" s="91" t="s">
        <v>211</v>
      </c>
      <c r="AL30" s="91" t="s">
        <v>305</v>
      </c>
      <c r="AM30" s="91" t="s">
        <v>180</v>
      </c>
      <c r="AN30" s="91" t="s">
        <v>141</v>
      </c>
      <c r="AO30" s="91" t="s">
        <v>142</v>
      </c>
      <c r="AP30" s="91" t="s">
        <v>333</v>
      </c>
      <c r="AQ30" s="91" t="s">
        <v>144</v>
      </c>
      <c r="AR30" s="91" t="s">
        <v>144</v>
      </c>
      <c r="AS30" s="91" t="s">
        <v>174</v>
      </c>
      <c r="AT30" s="91" t="s">
        <v>145</v>
      </c>
      <c r="AU30" s="91" t="s">
        <v>3005</v>
      </c>
      <c r="AV30" s="91" t="s">
        <v>114</v>
      </c>
      <c r="AW30" s="91" t="s">
        <v>148</v>
      </c>
      <c r="AX30" s="91" t="str">
        <f t="shared" si="2"/>
        <v>290840</v>
      </c>
      <c r="AY30" s="93" t="s">
        <v>149</v>
      </c>
      <c r="BA30" s="86" t="s">
        <v>9216</v>
      </c>
      <c r="BB30" t="s">
        <v>9221</v>
      </c>
    </row>
    <row r="31" spans="2:54" ht="15" customHeight="1" x14ac:dyDescent="0.25">
      <c r="B31" s="91" t="s">
        <v>8049</v>
      </c>
      <c r="C31" s="91" t="s">
        <v>113</v>
      </c>
      <c r="D31" s="91" t="s">
        <v>114</v>
      </c>
      <c r="E31" s="91" t="s">
        <v>167</v>
      </c>
      <c r="F31" s="91" t="s">
        <v>8050</v>
      </c>
      <c r="G31" s="91">
        <f t="shared" si="0"/>
        <v>9</v>
      </c>
      <c r="H31" s="91" t="s">
        <v>8051</v>
      </c>
      <c r="I31" s="91" t="s">
        <v>118</v>
      </c>
      <c r="J31" s="91" t="s">
        <v>119</v>
      </c>
      <c r="K31" s="91" t="s">
        <v>240</v>
      </c>
      <c r="L31" s="91" t="s">
        <v>121</v>
      </c>
      <c r="M31" s="91" t="s">
        <v>3374</v>
      </c>
      <c r="N31" s="91" t="s">
        <v>123</v>
      </c>
      <c r="O31" s="91" t="s">
        <v>8052</v>
      </c>
      <c r="P31" s="91">
        <f t="shared" si="1"/>
        <v>9</v>
      </c>
      <c r="Q31" s="91" t="s">
        <v>8053</v>
      </c>
      <c r="R31" s="91" t="s">
        <v>8054</v>
      </c>
      <c r="S31" s="91" t="s">
        <v>8055</v>
      </c>
      <c r="T31" s="91" t="s">
        <v>114</v>
      </c>
      <c r="U31" s="91" t="s">
        <v>8056</v>
      </c>
      <c r="V31" s="91" t="s">
        <v>129</v>
      </c>
      <c r="W31" s="91" t="s">
        <v>174</v>
      </c>
      <c r="X31" s="91" t="s">
        <v>380</v>
      </c>
      <c r="Y31" s="91" t="s">
        <v>8057</v>
      </c>
      <c r="Z31" s="91" t="s">
        <v>8058</v>
      </c>
      <c r="AA31" s="91" t="s">
        <v>8055</v>
      </c>
      <c r="AB31" s="91" t="s">
        <v>114</v>
      </c>
      <c r="AC31" s="91" t="s">
        <v>8056</v>
      </c>
      <c r="AD31" s="91" t="s">
        <v>331</v>
      </c>
      <c r="AE31" s="91" t="s">
        <v>8059</v>
      </c>
      <c r="AF31" s="91" t="s">
        <v>161</v>
      </c>
      <c r="AG31" s="91" t="s">
        <v>8057</v>
      </c>
      <c r="AH31" s="91" t="s">
        <v>114</v>
      </c>
      <c r="AI31" s="91" t="s">
        <v>8058</v>
      </c>
      <c r="AJ31" s="91" t="s">
        <v>137</v>
      </c>
      <c r="AK31" s="91" t="s">
        <v>211</v>
      </c>
      <c r="AL31" s="91" t="s">
        <v>530</v>
      </c>
      <c r="AM31" s="91" t="s">
        <v>233</v>
      </c>
      <c r="AN31" s="91" t="s">
        <v>141</v>
      </c>
      <c r="AO31" s="91" t="s">
        <v>142</v>
      </c>
      <c r="AP31" s="91" t="s">
        <v>143</v>
      </c>
      <c r="AQ31" s="91" t="s">
        <v>144</v>
      </c>
      <c r="AR31" s="91" t="s">
        <v>144</v>
      </c>
      <c r="AS31" s="91" t="s">
        <v>174</v>
      </c>
      <c r="AT31" s="91" t="s">
        <v>145</v>
      </c>
      <c r="AU31" s="91" t="s">
        <v>8060</v>
      </c>
      <c r="AV31" s="91" t="s">
        <v>114</v>
      </c>
      <c r="AW31" s="91" t="s">
        <v>148</v>
      </c>
      <c r="AX31" s="91" t="str">
        <f t="shared" si="2"/>
        <v>327705</v>
      </c>
      <c r="AY31" s="93" t="s">
        <v>149</v>
      </c>
      <c r="BA31" s="87">
        <v>1</v>
      </c>
      <c r="BB31" s="88">
        <v>94</v>
      </c>
    </row>
    <row r="32" spans="2:54" ht="15" customHeight="1" x14ac:dyDescent="0.25">
      <c r="B32" s="91" t="s">
        <v>336</v>
      </c>
      <c r="C32" s="91" t="s">
        <v>113</v>
      </c>
      <c r="D32" s="91" t="s">
        <v>114</v>
      </c>
      <c r="E32" s="91" t="s">
        <v>167</v>
      </c>
      <c r="F32" s="91" t="s">
        <v>337</v>
      </c>
      <c r="G32" s="91">
        <f t="shared" si="0"/>
        <v>2</v>
      </c>
      <c r="H32" s="91" t="s">
        <v>338</v>
      </c>
      <c r="I32" s="91" t="s">
        <v>118</v>
      </c>
      <c r="J32" s="91" t="s">
        <v>119</v>
      </c>
      <c r="K32" s="91" t="s">
        <v>339</v>
      </c>
      <c r="L32" s="91" t="s">
        <v>121</v>
      </c>
      <c r="M32" s="91" t="s">
        <v>295</v>
      </c>
      <c r="N32" s="91" t="s">
        <v>123</v>
      </c>
      <c r="O32" s="91" t="s">
        <v>275</v>
      </c>
      <c r="P32" s="91">
        <f t="shared" si="1"/>
        <v>2</v>
      </c>
      <c r="Q32" s="91" t="s">
        <v>340</v>
      </c>
      <c r="R32" s="91" t="s">
        <v>277</v>
      </c>
      <c r="S32" s="91" t="s">
        <v>341</v>
      </c>
      <c r="T32" s="91" t="s">
        <v>114</v>
      </c>
      <c r="U32" s="91" t="s">
        <v>342</v>
      </c>
      <c r="V32" s="91" t="s">
        <v>129</v>
      </c>
      <c r="W32" s="91" t="s">
        <v>174</v>
      </c>
      <c r="X32" s="91" t="s">
        <v>343</v>
      </c>
      <c r="Y32" s="91" t="s">
        <v>344</v>
      </c>
      <c r="Z32" s="91" t="s">
        <v>345</v>
      </c>
      <c r="AA32" s="91" t="s">
        <v>341</v>
      </c>
      <c r="AB32" s="91" t="s">
        <v>114</v>
      </c>
      <c r="AC32" s="91" t="s">
        <v>342</v>
      </c>
      <c r="AD32" s="91" t="s">
        <v>253</v>
      </c>
      <c r="AE32" s="91" t="s">
        <v>346</v>
      </c>
      <c r="AF32" s="91" t="s">
        <v>161</v>
      </c>
      <c r="AG32" s="91" t="s">
        <v>344</v>
      </c>
      <c r="AH32" s="91" t="s">
        <v>114</v>
      </c>
      <c r="AI32" s="91" t="s">
        <v>345</v>
      </c>
      <c r="AJ32" s="91" t="s">
        <v>137</v>
      </c>
      <c r="AK32" s="91" t="s">
        <v>138</v>
      </c>
      <c r="AL32" s="91" t="s">
        <v>179</v>
      </c>
      <c r="AM32" s="91" t="s">
        <v>347</v>
      </c>
      <c r="AN32" s="91" t="s">
        <v>141</v>
      </c>
      <c r="AO32" s="91" t="s">
        <v>142</v>
      </c>
      <c r="AP32" s="91" t="s">
        <v>143</v>
      </c>
      <c r="AQ32" s="91" t="s">
        <v>214</v>
      </c>
      <c r="AR32" s="91" t="s">
        <v>214</v>
      </c>
      <c r="AS32" s="91" t="s">
        <v>174</v>
      </c>
      <c r="AT32" s="91" t="s">
        <v>145</v>
      </c>
      <c r="AU32" s="91" t="s">
        <v>348</v>
      </c>
      <c r="AV32" s="91" t="s">
        <v>114</v>
      </c>
      <c r="AW32" s="91" t="s">
        <v>148</v>
      </c>
      <c r="AX32" s="91" t="str">
        <f t="shared" si="2"/>
        <v>288805</v>
      </c>
      <c r="AY32" s="93" t="s">
        <v>149</v>
      </c>
      <c r="BA32" s="87">
        <v>2</v>
      </c>
      <c r="BB32" s="88">
        <v>71</v>
      </c>
    </row>
    <row r="33" spans="2:54" ht="15" customHeight="1" x14ac:dyDescent="0.25">
      <c r="B33" s="91" t="s">
        <v>349</v>
      </c>
      <c r="C33" s="91" t="s">
        <v>113</v>
      </c>
      <c r="D33" s="91" t="s">
        <v>114</v>
      </c>
      <c r="E33" s="91" t="s">
        <v>350</v>
      </c>
      <c r="F33" s="91" t="s">
        <v>351</v>
      </c>
      <c r="G33" s="91">
        <f t="shared" si="0"/>
        <v>2</v>
      </c>
      <c r="H33" s="91" t="s">
        <v>352</v>
      </c>
      <c r="I33" s="91" t="s">
        <v>118</v>
      </c>
      <c r="J33" s="91" t="s">
        <v>119</v>
      </c>
      <c r="K33" s="91" t="s">
        <v>259</v>
      </c>
      <c r="L33" s="91" t="s">
        <v>121</v>
      </c>
      <c r="M33" s="91" t="s">
        <v>353</v>
      </c>
      <c r="N33" s="91" t="s">
        <v>123</v>
      </c>
      <c r="O33" s="91" t="s">
        <v>354</v>
      </c>
      <c r="P33" s="91">
        <f t="shared" si="1"/>
        <v>2</v>
      </c>
      <c r="Q33" s="91" t="s">
        <v>154</v>
      </c>
      <c r="R33" s="91" t="s">
        <v>171</v>
      </c>
      <c r="S33" s="91" t="s">
        <v>114</v>
      </c>
      <c r="T33" s="91" t="s">
        <v>355</v>
      </c>
      <c r="U33" s="91" t="s">
        <v>356</v>
      </c>
      <c r="V33" s="91" t="s">
        <v>129</v>
      </c>
      <c r="W33" s="91" t="s">
        <v>357</v>
      </c>
      <c r="X33" s="91" t="s">
        <v>358</v>
      </c>
      <c r="Y33" s="91" t="s">
        <v>359</v>
      </c>
      <c r="Z33" s="91" t="s">
        <v>360</v>
      </c>
      <c r="AA33" s="91" t="s">
        <v>114</v>
      </c>
      <c r="AB33" s="91" t="s">
        <v>355</v>
      </c>
      <c r="AC33" s="91" t="s">
        <v>356</v>
      </c>
      <c r="AD33" s="91" t="s">
        <v>269</v>
      </c>
      <c r="AE33" s="91" t="s">
        <v>361</v>
      </c>
      <c r="AF33" s="91" t="s">
        <v>161</v>
      </c>
      <c r="AG33" s="91" t="s">
        <v>359</v>
      </c>
      <c r="AH33" s="91" t="s">
        <v>114</v>
      </c>
      <c r="AI33" s="91" t="s">
        <v>360</v>
      </c>
      <c r="AJ33" s="91" t="s">
        <v>137</v>
      </c>
      <c r="AK33" s="91" t="s">
        <v>162</v>
      </c>
      <c r="AL33" s="91" t="s">
        <v>305</v>
      </c>
      <c r="AM33" s="91" t="s">
        <v>233</v>
      </c>
      <c r="AN33" s="91" t="s">
        <v>141</v>
      </c>
      <c r="AO33" s="91" t="s">
        <v>142</v>
      </c>
      <c r="AP33" s="91" t="s">
        <v>143</v>
      </c>
      <c r="AQ33" s="91" t="s">
        <v>144</v>
      </c>
      <c r="AR33" s="91" t="s">
        <v>144</v>
      </c>
      <c r="AS33" s="91" t="s">
        <v>357</v>
      </c>
      <c r="AT33" s="91" t="s">
        <v>362</v>
      </c>
      <c r="AU33" s="91" t="s">
        <v>363</v>
      </c>
      <c r="AV33" s="91" t="s">
        <v>114</v>
      </c>
      <c r="AW33" s="91" t="s">
        <v>148</v>
      </c>
      <c r="AX33" s="91" t="str">
        <f t="shared" si="2"/>
        <v>288806</v>
      </c>
      <c r="AY33" s="93" t="s">
        <v>149</v>
      </c>
      <c r="BA33" s="87">
        <v>3</v>
      </c>
      <c r="BB33" s="88">
        <v>77</v>
      </c>
    </row>
    <row r="34" spans="2:54" ht="15" customHeight="1" x14ac:dyDescent="0.25">
      <c r="B34" s="91" t="s">
        <v>364</v>
      </c>
      <c r="C34" s="91" t="s">
        <v>113</v>
      </c>
      <c r="D34" s="91" t="s">
        <v>114</v>
      </c>
      <c r="E34" s="91" t="s">
        <v>167</v>
      </c>
      <c r="F34" s="91" t="s">
        <v>365</v>
      </c>
      <c r="G34" s="91">
        <f t="shared" si="0"/>
        <v>2</v>
      </c>
      <c r="H34" s="91" t="s">
        <v>366</v>
      </c>
      <c r="I34" s="91" t="s">
        <v>118</v>
      </c>
      <c r="J34" s="91" t="s">
        <v>119</v>
      </c>
      <c r="K34" s="91" t="s">
        <v>367</v>
      </c>
      <c r="L34" s="91" t="s">
        <v>121</v>
      </c>
      <c r="M34" s="91" t="s">
        <v>295</v>
      </c>
      <c r="N34" s="91" t="s">
        <v>123</v>
      </c>
      <c r="O34" s="91" t="s">
        <v>275</v>
      </c>
      <c r="P34" s="91">
        <f t="shared" si="1"/>
        <v>2</v>
      </c>
      <c r="Q34" s="91" t="s">
        <v>125</v>
      </c>
      <c r="R34" s="91" t="s">
        <v>277</v>
      </c>
      <c r="S34" s="91" t="s">
        <v>368</v>
      </c>
      <c r="T34" s="91" t="s">
        <v>114</v>
      </c>
      <c r="U34" s="91" t="s">
        <v>369</v>
      </c>
      <c r="V34" s="91" t="s">
        <v>129</v>
      </c>
      <c r="W34" s="91" t="s">
        <v>174</v>
      </c>
      <c r="X34" s="91" t="s">
        <v>370</v>
      </c>
      <c r="Y34" s="91" t="s">
        <v>371</v>
      </c>
      <c r="Z34" s="91" t="s">
        <v>372</v>
      </c>
      <c r="AA34" s="91" t="s">
        <v>368</v>
      </c>
      <c r="AB34" s="91" t="s">
        <v>114</v>
      </c>
      <c r="AC34" s="91" t="s">
        <v>369</v>
      </c>
      <c r="AD34" s="91" t="s">
        <v>134</v>
      </c>
      <c r="AE34" s="91" t="s">
        <v>373</v>
      </c>
      <c r="AF34" s="91" t="s">
        <v>161</v>
      </c>
      <c r="AG34" s="91" t="s">
        <v>371</v>
      </c>
      <c r="AH34" s="91" t="s">
        <v>114</v>
      </c>
      <c r="AI34" s="91" t="s">
        <v>372</v>
      </c>
      <c r="AJ34" s="91" t="s">
        <v>137</v>
      </c>
      <c r="AK34" s="91" t="s">
        <v>162</v>
      </c>
      <c r="AL34" s="91" t="s">
        <v>374</v>
      </c>
      <c r="AM34" s="91" t="s">
        <v>180</v>
      </c>
      <c r="AN34" s="91" t="s">
        <v>141</v>
      </c>
      <c r="AO34" s="91" t="s">
        <v>142</v>
      </c>
      <c r="AP34" s="91" t="s">
        <v>143</v>
      </c>
      <c r="AQ34" s="91" t="s">
        <v>144</v>
      </c>
      <c r="AR34" s="91" t="s">
        <v>144</v>
      </c>
      <c r="AS34" s="91" t="s">
        <v>174</v>
      </c>
      <c r="AT34" s="91" t="s">
        <v>145</v>
      </c>
      <c r="AU34" s="91" t="s">
        <v>375</v>
      </c>
      <c r="AV34" s="91" t="s">
        <v>114</v>
      </c>
      <c r="AW34" s="91" t="s">
        <v>148</v>
      </c>
      <c r="AX34" s="91" t="str">
        <f t="shared" si="2"/>
        <v>288800</v>
      </c>
      <c r="AY34" s="93" t="s">
        <v>149</v>
      </c>
      <c r="BA34" s="87">
        <v>4</v>
      </c>
      <c r="BB34" s="88">
        <v>89</v>
      </c>
    </row>
    <row r="35" spans="2:54" ht="15" customHeight="1" x14ac:dyDescent="0.25">
      <c r="B35" s="95" t="s">
        <v>376</v>
      </c>
      <c r="C35" s="91" t="s">
        <v>113</v>
      </c>
      <c r="D35" s="91" t="s">
        <v>114</v>
      </c>
      <c r="E35" s="91" t="s">
        <v>167</v>
      </c>
      <c r="F35" s="91" t="s">
        <v>377</v>
      </c>
      <c r="G35" s="91">
        <f t="shared" si="0"/>
        <v>4</v>
      </c>
      <c r="H35" s="91" t="s">
        <v>4222</v>
      </c>
      <c r="I35" s="91" t="s">
        <v>118</v>
      </c>
      <c r="J35" s="91" t="s">
        <v>119</v>
      </c>
      <c r="K35" s="91" t="s">
        <v>1687</v>
      </c>
      <c r="L35" s="91" t="s">
        <v>121</v>
      </c>
      <c r="M35" s="91" t="s">
        <v>295</v>
      </c>
      <c r="N35" s="91" t="s">
        <v>123</v>
      </c>
      <c r="O35" s="91" t="s">
        <v>296</v>
      </c>
      <c r="P35" s="91">
        <f t="shared" si="1"/>
        <v>5</v>
      </c>
      <c r="Q35" s="91" t="s">
        <v>4200</v>
      </c>
      <c r="R35" s="91" t="s">
        <v>297</v>
      </c>
      <c r="S35" s="91" t="s">
        <v>378</v>
      </c>
      <c r="T35" s="91" t="s">
        <v>114</v>
      </c>
      <c r="U35" s="91" t="s">
        <v>379</v>
      </c>
      <c r="V35" s="91" t="s">
        <v>129</v>
      </c>
      <c r="W35" s="91" t="s">
        <v>174</v>
      </c>
      <c r="X35" s="91" t="s">
        <v>380</v>
      </c>
      <c r="Y35" s="91" t="s">
        <v>381</v>
      </c>
      <c r="Z35" s="91" t="s">
        <v>382</v>
      </c>
      <c r="AA35" s="91" t="s">
        <v>378</v>
      </c>
      <c r="AB35" s="91" t="s">
        <v>114</v>
      </c>
      <c r="AC35" s="91" t="s">
        <v>379</v>
      </c>
      <c r="AD35" s="91" t="s">
        <v>134</v>
      </c>
      <c r="AE35" s="91" t="s">
        <v>383</v>
      </c>
      <c r="AF35" s="91" t="s">
        <v>161</v>
      </c>
      <c r="AG35" s="91" t="s">
        <v>381</v>
      </c>
      <c r="AH35" s="91" t="s">
        <v>114</v>
      </c>
      <c r="AI35" s="91" t="s">
        <v>382</v>
      </c>
      <c r="AJ35" s="91" t="s">
        <v>137</v>
      </c>
      <c r="AK35" s="91" t="s">
        <v>197</v>
      </c>
      <c r="AL35" s="91" t="s">
        <v>284</v>
      </c>
      <c r="AM35" s="91" t="s">
        <v>180</v>
      </c>
      <c r="AN35" s="91" t="s">
        <v>141</v>
      </c>
      <c r="AO35" s="91" t="s">
        <v>142</v>
      </c>
      <c r="AP35" s="91" t="s">
        <v>333</v>
      </c>
      <c r="AQ35" s="91" t="s">
        <v>144</v>
      </c>
      <c r="AR35" s="91" t="s">
        <v>144</v>
      </c>
      <c r="AS35" s="91" t="s">
        <v>174</v>
      </c>
      <c r="AT35" s="91" t="s">
        <v>145</v>
      </c>
      <c r="AU35" s="91" t="s">
        <v>4223</v>
      </c>
      <c r="AV35" s="91" t="s">
        <v>114</v>
      </c>
      <c r="AW35" s="91" t="s">
        <v>148</v>
      </c>
      <c r="AX35" s="91" t="str">
        <f t="shared" si="2"/>
        <v>290849</v>
      </c>
      <c r="AY35" s="93" t="s">
        <v>149</v>
      </c>
      <c r="BA35" s="87">
        <v>5</v>
      </c>
      <c r="BB35" s="88">
        <v>146</v>
      </c>
    </row>
    <row r="36" spans="2:54" ht="15" customHeight="1" x14ac:dyDescent="0.25">
      <c r="B36" s="95" t="s">
        <v>8665</v>
      </c>
      <c r="C36" s="91" t="s">
        <v>113</v>
      </c>
      <c r="D36" s="91" t="s">
        <v>114</v>
      </c>
      <c r="E36" s="91" t="s">
        <v>216</v>
      </c>
      <c r="F36" s="91" t="s">
        <v>8666</v>
      </c>
      <c r="G36" s="91">
        <f t="shared" si="0"/>
        <v>10</v>
      </c>
      <c r="H36" s="91" t="s">
        <v>8666</v>
      </c>
      <c r="I36" s="91" t="s">
        <v>555</v>
      </c>
      <c r="J36" s="91" t="s">
        <v>522</v>
      </c>
      <c r="K36" s="91" t="s">
        <v>2484</v>
      </c>
      <c r="L36" s="91" t="s">
        <v>121</v>
      </c>
      <c r="M36" s="91" t="s">
        <v>219</v>
      </c>
      <c r="N36" s="91" t="s">
        <v>557</v>
      </c>
      <c r="O36" s="91" t="s">
        <v>8667</v>
      </c>
      <c r="P36" s="91" t="e">
        <f t="shared" si="1"/>
        <v>#VALUE!</v>
      </c>
      <c r="Q36" s="91" t="s">
        <v>114</v>
      </c>
      <c r="R36" s="91" t="s">
        <v>8668</v>
      </c>
      <c r="S36" s="91" t="s">
        <v>8669</v>
      </c>
      <c r="T36" s="91" t="s">
        <v>114</v>
      </c>
      <c r="U36" s="91" t="s">
        <v>8670</v>
      </c>
      <c r="V36" s="91" t="s">
        <v>225</v>
      </c>
      <c r="W36" s="91" t="s">
        <v>226</v>
      </c>
      <c r="X36" s="91" t="s">
        <v>1133</v>
      </c>
      <c r="Y36" s="91" t="s">
        <v>8671</v>
      </c>
      <c r="Z36" s="91" t="s">
        <v>8672</v>
      </c>
      <c r="AA36" s="91" t="s">
        <v>8669</v>
      </c>
      <c r="AB36" s="91" t="s">
        <v>114</v>
      </c>
      <c r="AC36" s="91" t="s">
        <v>8670</v>
      </c>
      <c r="AD36" s="91" t="s">
        <v>134</v>
      </c>
      <c r="AE36" s="91" t="s">
        <v>8673</v>
      </c>
      <c r="AF36" s="91" t="s">
        <v>161</v>
      </c>
      <c r="AG36" s="91" t="s">
        <v>8671</v>
      </c>
      <c r="AH36" s="91" t="s">
        <v>114</v>
      </c>
      <c r="AI36" s="91" t="s">
        <v>8672</v>
      </c>
      <c r="AJ36" s="91" t="s">
        <v>137</v>
      </c>
      <c r="AK36" s="91" t="s">
        <v>162</v>
      </c>
      <c r="AL36" s="91" t="s">
        <v>179</v>
      </c>
      <c r="AM36" s="91"/>
      <c r="AN36" s="91"/>
      <c r="AO36" s="91"/>
      <c r="AP36" s="91"/>
      <c r="AQ36" s="91"/>
      <c r="AR36" s="91"/>
      <c r="AS36" s="91"/>
      <c r="AT36" s="91"/>
      <c r="AU36" s="91"/>
      <c r="AV36" s="91"/>
      <c r="AW36" s="91"/>
      <c r="AX36" s="91" t="str">
        <f t="shared" si="2"/>
        <v>329760</v>
      </c>
      <c r="AY36" s="93" t="s">
        <v>5876</v>
      </c>
      <c r="BA36" s="87">
        <v>6</v>
      </c>
      <c r="BB36" s="88">
        <v>127</v>
      </c>
    </row>
    <row r="37" spans="2:54" ht="15" customHeight="1" x14ac:dyDescent="0.25">
      <c r="B37" s="95" t="s">
        <v>396</v>
      </c>
      <c r="C37" s="91" t="s">
        <v>113</v>
      </c>
      <c r="D37" s="91" t="s">
        <v>114</v>
      </c>
      <c r="E37" s="91" t="s">
        <v>167</v>
      </c>
      <c r="F37" s="91" t="s">
        <v>397</v>
      </c>
      <c r="G37" s="91">
        <f t="shared" si="0"/>
        <v>4</v>
      </c>
      <c r="H37" s="91" t="s">
        <v>4224</v>
      </c>
      <c r="I37" s="91" t="s">
        <v>118</v>
      </c>
      <c r="J37" s="91" t="s">
        <v>119</v>
      </c>
      <c r="K37" s="91" t="s">
        <v>1641</v>
      </c>
      <c r="L37" s="91" t="s">
        <v>121</v>
      </c>
      <c r="M37" s="91" t="s">
        <v>295</v>
      </c>
      <c r="N37" s="91" t="s">
        <v>123</v>
      </c>
      <c r="O37" s="91" t="s">
        <v>296</v>
      </c>
      <c r="P37" s="91">
        <f t="shared" si="1"/>
        <v>5</v>
      </c>
      <c r="Q37" s="91" t="s">
        <v>4204</v>
      </c>
      <c r="R37" s="91" t="s">
        <v>297</v>
      </c>
      <c r="S37" s="91" t="s">
        <v>398</v>
      </c>
      <c r="T37" s="91" t="s">
        <v>114</v>
      </c>
      <c r="U37" s="91" t="s">
        <v>399</v>
      </c>
      <c r="V37" s="91" t="s">
        <v>225</v>
      </c>
      <c r="W37" s="91" t="s">
        <v>174</v>
      </c>
      <c r="X37" s="91" t="s">
        <v>400</v>
      </c>
      <c r="Y37" s="91" t="s">
        <v>401</v>
      </c>
      <c r="Z37" s="91" t="s">
        <v>402</v>
      </c>
      <c r="AA37" s="91" t="s">
        <v>398</v>
      </c>
      <c r="AB37" s="91" t="s">
        <v>114</v>
      </c>
      <c r="AC37" s="91" t="s">
        <v>399</v>
      </c>
      <c r="AD37" s="91" t="s">
        <v>134</v>
      </c>
      <c r="AE37" s="91" t="s">
        <v>403</v>
      </c>
      <c r="AF37" s="91" t="s">
        <v>161</v>
      </c>
      <c r="AG37" s="91" t="s">
        <v>401</v>
      </c>
      <c r="AH37" s="91" t="s">
        <v>114</v>
      </c>
      <c r="AI37" s="91" t="s">
        <v>402</v>
      </c>
      <c r="AJ37" s="91" t="s">
        <v>137</v>
      </c>
      <c r="AK37" s="91" t="s">
        <v>404</v>
      </c>
      <c r="AL37" s="91" t="s">
        <v>305</v>
      </c>
      <c r="AM37" s="91" t="s">
        <v>180</v>
      </c>
      <c r="AN37" s="91" t="s">
        <v>141</v>
      </c>
      <c r="AO37" s="91" t="s">
        <v>142</v>
      </c>
      <c r="AP37" s="91" t="s">
        <v>333</v>
      </c>
      <c r="AQ37" s="91" t="s">
        <v>144</v>
      </c>
      <c r="AR37" s="91" t="s">
        <v>144</v>
      </c>
      <c r="AS37" s="91" t="s">
        <v>174</v>
      </c>
      <c r="AT37" s="91" t="s">
        <v>145</v>
      </c>
      <c r="AU37" s="91" t="s">
        <v>4225</v>
      </c>
      <c r="AV37" s="91" t="s">
        <v>114</v>
      </c>
      <c r="AW37" s="91" t="s">
        <v>148</v>
      </c>
      <c r="AX37" s="91" t="str">
        <f t="shared" si="2"/>
        <v>290857</v>
      </c>
      <c r="AY37" s="93" t="s">
        <v>149</v>
      </c>
      <c r="BA37" s="87">
        <v>7</v>
      </c>
      <c r="BB37" s="88">
        <v>78</v>
      </c>
    </row>
    <row r="38" spans="2:54" ht="15" customHeight="1" x14ac:dyDescent="0.25">
      <c r="B38" s="95" t="s">
        <v>434</v>
      </c>
      <c r="C38" s="91" t="s">
        <v>113</v>
      </c>
      <c r="D38" s="91" t="s">
        <v>114</v>
      </c>
      <c r="E38" s="91" t="s">
        <v>216</v>
      </c>
      <c r="F38" s="91" t="s">
        <v>435</v>
      </c>
      <c r="G38" s="91">
        <f t="shared" si="0"/>
        <v>4</v>
      </c>
      <c r="H38" s="91" t="s">
        <v>436</v>
      </c>
      <c r="I38" s="91" t="s">
        <v>118</v>
      </c>
      <c r="J38" s="91" t="s">
        <v>119</v>
      </c>
      <c r="K38" s="91" t="s">
        <v>120</v>
      </c>
      <c r="L38" s="91" t="s">
        <v>121</v>
      </c>
      <c r="M38" s="91" t="s">
        <v>219</v>
      </c>
      <c r="N38" s="91" t="s">
        <v>123</v>
      </c>
      <c r="O38" s="91" t="s">
        <v>296</v>
      </c>
      <c r="P38" s="91">
        <f t="shared" si="1"/>
        <v>4</v>
      </c>
      <c r="Q38" s="91" t="s">
        <v>437</v>
      </c>
      <c r="R38" s="91" t="s">
        <v>297</v>
      </c>
      <c r="S38" s="91" t="s">
        <v>438</v>
      </c>
      <c r="T38" s="91" t="s">
        <v>114</v>
      </c>
      <c r="U38" s="91" t="s">
        <v>439</v>
      </c>
      <c r="V38" s="91" t="s">
        <v>129</v>
      </c>
      <c r="W38" s="91" t="s">
        <v>226</v>
      </c>
      <c r="X38" s="91" t="s">
        <v>440</v>
      </c>
      <c r="Y38" s="91" t="s">
        <v>441</v>
      </c>
      <c r="Z38" s="91" t="s">
        <v>442</v>
      </c>
      <c r="AA38" s="91" t="s">
        <v>438</v>
      </c>
      <c r="AB38" s="91" t="s">
        <v>114</v>
      </c>
      <c r="AC38" s="91" t="s">
        <v>439</v>
      </c>
      <c r="AD38" s="91" t="s">
        <v>134</v>
      </c>
      <c r="AE38" s="91" t="s">
        <v>443</v>
      </c>
      <c r="AF38" s="91" t="s">
        <v>161</v>
      </c>
      <c r="AG38" s="91" t="s">
        <v>441</v>
      </c>
      <c r="AH38" s="91" t="s">
        <v>114</v>
      </c>
      <c r="AI38" s="91" t="s">
        <v>442</v>
      </c>
      <c r="AJ38" s="91" t="s">
        <v>137</v>
      </c>
      <c r="AK38" s="91" t="s">
        <v>197</v>
      </c>
      <c r="AL38" s="91" t="s">
        <v>284</v>
      </c>
      <c r="AM38" s="91" t="s">
        <v>233</v>
      </c>
      <c r="AN38" s="91" t="s">
        <v>141</v>
      </c>
      <c r="AO38" s="91" t="s">
        <v>142</v>
      </c>
      <c r="AP38" s="91" t="s">
        <v>143</v>
      </c>
      <c r="AQ38" s="91" t="s">
        <v>144</v>
      </c>
      <c r="AR38" s="91" t="s">
        <v>144</v>
      </c>
      <c r="AS38" s="91" t="s">
        <v>226</v>
      </c>
      <c r="AT38" s="91" t="s">
        <v>145</v>
      </c>
      <c r="AU38" s="91" t="s">
        <v>444</v>
      </c>
      <c r="AV38" s="91" t="s">
        <v>445</v>
      </c>
      <c r="AW38" s="91" t="s">
        <v>433</v>
      </c>
      <c r="AX38" s="91" t="str">
        <f t="shared" si="2"/>
        <v>290865</v>
      </c>
      <c r="AY38" s="93" t="s">
        <v>149</v>
      </c>
      <c r="BA38" s="87">
        <v>8</v>
      </c>
      <c r="BB38" s="88">
        <v>57</v>
      </c>
    </row>
    <row r="39" spans="2:54" ht="15" customHeight="1" x14ac:dyDescent="0.25">
      <c r="B39" s="95" t="s">
        <v>446</v>
      </c>
      <c r="C39" s="91" t="s">
        <v>113</v>
      </c>
      <c r="D39" s="91" t="s">
        <v>114</v>
      </c>
      <c r="E39" s="91" t="s">
        <v>216</v>
      </c>
      <c r="F39" s="91" t="s">
        <v>447</v>
      </c>
      <c r="G39" s="91">
        <f t="shared" si="0"/>
        <v>4</v>
      </c>
      <c r="H39" s="91" t="s">
        <v>4226</v>
      </c>
      <c r="I39" s="91" t="s">
        <v>118</v>
      </c>
      <c r="J39" s="91" t="s">
        <v>119</v>
      </c>
      <c r="K39" s="91" t="s">
        <v>153</v>
      </c>
      <c r="L39" s="91" t="s">
        <v>121</v>
      </c>
      <c r="M39" s="91" t="s">
        <v>219</v>
      </c>
      <c r="N39" s="91" t="s">
        <v>123</v>
      </c>
      <c r="O39" s="91" t="s">
        <v>296</v>
      </c>
      <c r="P39" s="91">
        <f t="shared" si="1"/>
        <v>5</v>
      </c>
      <c r="Q39" s="91" t="s">
        <v>3666</v>
      </c>
      <c r="R39" s="91" t="s">
        <v>297</v>
      </c>
      <c r="S39" s="91" t="s">
        <v>448</v>
      </c>
      <c r="T39" s="91" t="s">
        <v>114</v>
      </c>
      <c r="U39" s="91" t="s">
        <v>449</v>
      </c>
      <c r="V39" s="91" t="s">
        <v>129</v>
      </c>
      <c r="W39" s="91" t="s">
        <v>226</v>
      </c>
      <c r="X39" s="91" t="s">
        <v>450</v>
      </c>
      <c r="Y39" s="91" t="s">
        <v>451</v>
      </c>
      <c r="Z39" s="91" t="s">
        <v>452</v>
      </c>
      <c r="AA39" s="91" t="s">
        <v>448</v>
      </c>
      <c r="AB39" s="91" t="s">
        <v>114</v>
      </c>
      <c r="AC39" s="91" t="s">
        <v>449</v>
      </c>
      <c r="AD39" s="91" t="s">
        <v>331</v>
      </c>
      <c r="AE39" s="91" t="s">
        <v>453</v>
      </c>
      <c r="AF39" s="91" t="s">
        <v>136</v>
      </c>
      <c r="AG39" s="91" t="s">
        <v>451</v>
      </c>
      <c r="AH39" s="91" t="s">
        <v>114</v>
      </c>
      <c r="AI39" s="91" t="s">
        <v>452</v>
      </c>
      <c r="AJ39" s="91" t="s">
        <v>137</v>
      </c>
      <c r="AK39" s="91" t="s">
        <v>197</v>
      </c>
      <c r="AL39" s="91" t="s">
        <v>284</v>
      </c>
      <c r="AM39" s="91" t="s">
        <v>233</v>
      </c>
      <c r="AN39" s="91" t="s">
        <v>141</v>
      </c>
      <c r="AO39" s="91" t="s">
        <v>142</v>
      </c>
      <c r="AP39" s="91" t="s">
        <v>143</v>
      </c>
      <c r="AQ39" s="91" t="s">
        <v>144</v>
      </c>
      <c r="AR39" s="91" t="s">
        <v>144</v>
      </c>
      <c r="AS39" s="91" t="s">
        <v>226</v>
      </c>
      <c r="AT39" s="91" t="s">
        <v>145</v>
      </c>
      <c r="AU39" s="91" t="s">
        <v>4227</v>
      </c>
      <c r="AV39" s="91" t="s">
        <v>4228</v>
      </c>
      <c r="AW39" s="91" t="s">
        <v>148</v>
      </c>
      <c r="AX39" s="91" t="str">
        <f t="shared" si="2"/>
        <v>290867</v>
      </c>
      <c r="AY39" s="93" t="s">
        <v>149</v>
      </c>
      <c r="BA39" s="87">
        <v>9</v>
      </c>
      <c r="BB39" s="88">
        <v>58</v>
      </c>
    </row>
    <row r="40" spans="2:54" ht="15" customHeight="1" x14ac:dyDescent="0.25">
      <c r="B40" s="95" t="s">
        <v>8061</v>
      </c>
      <c r="C40" s="91" t="s">
        <v>113</v>
      </c>
      <c r="D40" s="91" t="s">
        <v>114</v>
      </c>
      <c r="E40" s="91" t="s">
        <v>7105</v>
      </c>
      <c r="F40" s="91" t="s">
        <v>8062</v>
      </c>
      <c r="G40" s="91">
        <f t="shared" si="0"/>
        <v>9</v>
      </c>
      <c r="H40" s="91" t="s">
        <v>8063</v>
      </c>
      <c r="I40" s="91" t="s">
        <v>118</v>
      </c>
      <c r="J40" s="91" t="s">
        <v>119</v>
      </c>
      <c r="K40" s="91" t="s">
        <v>203</v>
      </c>
      <c r="L40" s="91" t="s">
        <v>121</v>
      </c>
      <c r="M40" s="91" t="s">
        <v>702</v>
      </c>
      <c r="N40" s="91" t="s">
        <v>123</v>
      </c>
      <c r="O40" s="91" t="s">
        <v>8052</v>
      </c>
      <c r="P40" s="91">
        <f t="shared" si="1"/>
        <v>9</v>
      </c>
      <c r="Q40" s="91" t="s">
        <v>8064</v>
      </c>
      <c r="R40" s="91" t="s">
        <v>8054</v>
      </c>
      <c r="S40" s="91" t="s">
        <v>8065</v>
      </c>
      <c r="T40" s="91" t="s">
        <v>114</v>
      </c>
      <c r="U40" s="91" t="s">
        <v>8066</v>
      </c>
      <c r="V40" s="91" t="s">
        <v>129</v>
      </c>
      <c r="W40" s="91" t="s">
        <v>600</v>
      </c>
      <c r="X40" s="91" t="s">
        <v>706</v>
      </c>
      <c r="Y40" s="91" t="s">
        <v>8067</v>
      </c>
      <c r="Z40" s="91" t="s">
        <v>8068</v>
      </c>
      <c r="AA40" s="91" t="s">
        <v>8065</v>
      </c>
      <c r="AB40" s="91" t="s">
        <v>114</v>
      </c>
      <c r="AC40" s="91" t="s">
        <v>8066</v>
      </c>
      <c r="AD40" s="91" t="s">
        <v>134</v>
      </c>
      <c r="AE40" s="91" t="s">
        <v>8069</v>
      </c>
      <c r="AF40" s="91" t="s">
        <v>161</v>
      </c>
      <c r="AG40" s="91" t="s">
        <v>8067</v>
      </c>
      <c r="AH40" s="91" t="s">
        <v>114</v>
      </c>
      <c r="AI40" s="91" t="s">
        <v>114</v>
      </c>
      <c r="AJ40" s="91" t="s">
        <v>137</v>
      </c>
      <c r="AK40" s="91" t="s">
        <v>197</v>
      </c>
      <c r="AL40" s="91" t="s">
        <v>198</v>
      </c>
      <c r="AM40" s="91" t="s">
        <v>291</v>
      </c>
      <c r="AN40" s="91" t="s">
        <v>141</v>
      </c>
      <c r="AO40" s="91" t="s">
        <v>142</v>
      </c>
      <c r="AP40" s="91" t="s">
        <v>143</v>
      </c>
      <c r="AQ40" s="91" t="s">
        <v>144</v>
      </c>
      <c r="AR40" s="91" t="s">
        <v>144</v>
      </c>
      <c r="AS40" s="91" t="s">
        <v>600</v>
      </c>
      <c r="AT40" s="91" t="s">
        <v>145</v>
      </c>
      <c r="AU40" s="91" t="s">
        <v>8070</v>
      </c>
      <c r="AV40" s="91" t="s">
        <v>114</v>
      </c>
      <c r="AW40" s="91" t="s">
        <v>148</v>
      </c>
      <c r="AX40" s="91" t="str">
        <f t="shared" si="2"/>
        <v>327740</v>
      </c>
      <c r="AY40" s="93" t="s">
        <v>149</v>
      </c>
      <c r="BA40" s="87">
        <v>10</v>
      </c>
      <c r="BB40" s="88">
        <v>62</v>
      </c>
    </row>
    <row r="41" spans="2:54" ht="15" customHeight="1" x14ac:dyDescent="0.25">
      <c r="B41" s="95" t="s">
        <v>8071</v>
      </c>
      <c r="C41" s="91" t="s">
        <v>113</v>
      </c>
      <c r="D41" s="91" t="s">
        <v>114</v>
      </c>
      <c r="E41" s="91" t="s">
        <v>167</v>
      </c>
      <c r="F41" s="91" t="s">
        <v>8072</v>
      </c>
      <c r="G41" s="91">
        <f t="shared" si="0"/>
        <v>9</v>
      </c>
      <c r="H41" s="91" t="s">
        <v>8073</v>
      </c>
      <c r="I41" s="91" t="s">
        <v>118</v>
      </c>
      <c r="J41" s="91" t="s">
        <v>119</v>
      </c>
      <c r="K41" s="91" t="s">
        <v>522</v>
      </c>
      <c r="L41" s="91" t="s">
        <v>121</v>
      </c>
      <c r="M41" s="91" t="s">
        <v>295</v>
      </c>
      <c r="N41" s="91" t="s">
        <v>123</v>
      </c>
      <c r="O41" s="91" t="s">
        <v>8052</v>
      </c>
      <c r="P41" s="91">
        <f t="shared" si="1"/>
        <v>9</v>
      </c>
      <c r="Q41" s="91" t="s">
        <v>8074</v>
      </c>
      <c r="R41" s="91" t="s">
        <v>8054</v>
      </c>
      <c r="S41" s="91" t="s">
        <v>8075</v>
      </c>
      <c r="T41" s="91" t="s">
        <v>114</v>
      </c>
      <c r="U41" s="91" t="s">
        <v>8076</v>
      </c>
      <c r="V41" s="91" t="s">
        <v>129</v>
      </c>
      <c r="W41" s="91" t="s">
        <v>174</v>
      </c>
      <c r="X41" s="91" t="s">
        <v>313</v>
      </c>
      <c r="Y41" s="91" t="s">
        <v>8077</v>
      </c>
      <c r="Z41" s="91" t="s">
        <v>8078</v>
      </c>
      <c r="AA41" s="91" t="s">
        <v>8075</v>
      </c>
      <c r="AB41" s="91" t="s">
        <v>114</v>
      </c>
      <c r="AC41" s="91" t="s">
        <v>8076</v>
      </c>
      <c r="AD41" s="91" t="s">
        <v>134</v>
      </c>
      <c r="AE41" s="91" t="s">
        <v>8079</v>
      </c>
      <c r="AF41" s="91" t="s">
        <v>161</v>
      </c>
      <c r="AG41" s="91" t="s">
        <v>8077</v>
      </c>
      <c r="AH41" s="91" t="s">
        <v>114</v>
      </c>
      <c r="AI41" s="91" t="s">
        <v>8078</v>
      </c>
      <c r="AJ41" s="91" t="s">
        <v>137</v>
      </c>
      <c r="AK41" s="91" t="s">
        <v>138</v>
      </c>
      <c r="AL41" s="91" t="s">
        <v>179</v>
      </c>
      <c r="AM41" s="91" t="s">
        <v>291</v>
      </c>
      <c r="AN41" s="91" t="s">
        <v>141</v>
      </c>
      <c r="AO41" s="91" t="s">
        <v>142</v>
      </c>
      <c r="AP41" s="91" t="s">
        <v>143</v>
      </c>
      <c r="AQ41" s="91" t="s">
        <v>144</v>
      </c>
      <c r="AR41" s="91" t="s">
        <v>144</v>
      </c>
      <c r="AS41" s="91" t="s">
        <v>174</v>
      </c>
      <c r="AT41" s="91" t="s">
        <v>145</v>
      </c>
      <c r="AU41" s="91" t="s">
        <v>8080</v>
      </c>
      <c r="AV41" s="91" t="s">
        <v>114</v>
      </c>
      <c r="AW41" s="91" t="s">
        <v>433</v>
      </c>
      <c r="AX41" s="91" t="str">
        <f t="shared" si="2"/>
        <v>327737</v>
      </c>
      <c r="AY41" s="93" t="s">
        <v>149</v>
      </c>
      <c r="BA41" s="87" t="s">
        <v>9217</v>
      </c>
      <c r="BB41" s="88">
        <v>859</v>
      </c>
    </row>
    <row r="42" spans="2:54" ht="15" customHeight="1" x14ac:dyDescent="0.25">
      <c r="B42" s="95" t="s">
        <v>466</v>
      </c>
      <c r="C42" s="91" t="s">
        <v>113</v>
      </c>
      <c r="D42" s="91" t="s">
        <v>114</v>
      </c>
      <c r="E42" s="91" t="s">
        <v>167</v>
      </c>
      <c r="F42" s="91" t="s">
        <v>467</v>
      </c>
      <c r="G42" s="91">
        <f t="shared" si="0"/>
        <v>2</v>
      </c>
      <c r="H42" s="91" t="s">
        <v>468</v>
      </c>
      <c r="I42" s="91" t="s">
        <v>118</v>
      </c>
      <c r="J42" s="91" t="s">
        <v>119</v>
      </c>
      <c r="K42" s="91" t="s">
        <v>203</v>
      </c>
      <c r="L42" s="91" t="s">
        <v>121</v>
      </c>
      <c r="M42" s="91" t="s">
        <v>170</v>
      </c>
      <c r="N42" s="91" t="s">
        <v>123</v>
      </c>
      <c r="O42" s="91" t="s">
        <v>469</v>
      </c>
      <c r="P42" s="91">
        <f t="shared" si="1"/>
        <v>2</v>
      </c>
      <c r="Q42" s="91" t="s">
        <v>470</v>
      </c>
      <c r="R42" s="91" t="s">
        <v>125</v>
      </c>
      <c r="S42" s="91" t="s">
        <v>471</v>
      </c>
      <c r="T42" s="91" t="s">
        <v>114</v>
      </c>
      <c r="U42" s="91" t="s">
        <v>472</v>
      </c>
      <c r="V42" s="91" t="s">
        <v>129</v>
      </c>
      <c r="W42" s="91" t="s">
        <v>174</v>
      </c>
      <c r="X42" s="91" t="s">
        <v>473</v>
      </c>
      <c r="Y42" s="91" t="s">
        <v>474</v>
      </c>
      <c r="Z42" s="91" t="s">
        <v>475</v>
      </c>
      <c r="AA42" s="91" t="s">
        <v>471</v>
      </c>
      <c r="AB42" s="91" t="s">
        <v>114</v>
      </c>
      <c r="AC42" s="91" t="s">
        <v>472</v>
      </c>
      <c r="AD42" s="91" t="s">
        <v>134</v>
      </c>
      <c r="AE42" s="91" t="s">
        <v>476</v>
      </c>
      <c r="AF42" s="91" t="s">
        <v>136</v>
      </c>
      <c r="AG42" s="91" t="s">
        <v>474</v>
      </c>
      <c r="AH42" s="91" t="s">
        <v>114</v>
      </c>
      <c r="AI42" s="91" t="s">
        <v>475</v>
      </c>
      <c r="AJ42" s="91" t="s">
        <v>137</v>
      </c>
      <c r="AK42" s="91" t="s">
        <v>197</v>
      </c>
      <c r="AL42" s="91" t="s">
        <v>232</v>
      </c>
      <c r="AM42" s="91" t="s">
        <v>180</v>
      </c>
      <c r="AN42" s="91" t="s">
        <v>141</v>
      </c>
      <c r="AO42" s="91" t="s">
        <v>142</v>
      </c>
      <c r="AP42" s="91" t="s">
        <v>143</v>
      </c>
      <c r="AQ42" s="91" t="s">
        <v>144</v>
      </c>
      <c r="AR42" s="91" t="s">
        <v>144</v>
      </c>
      <c r="AS42" s="91" t="s">
        <v>174</v>
      </c>
      <c r="AT42" s="91" t="s">
        <v>145</v>
      </c>
      <c r="AU42" s="91" t="s">
        <v>477</v>
      </c>
      <c r="AV42" s="91" t="s">
        <v>114</v>
      </c>
      <c r="AW42" s="91" t="s">
        <v>148</v>
      </c>
      <c r="AX42" s="91" t="str">
        <f t="shared" si="2"/>
        <v>288832</v>
      </c>
      <c r="AY42" s="93" t="s">
        <v>149</v>
      </c>
    </row>
    <row r="43" spans="2:54" ht="15" customHeight="1" x14ac:dyDescent="0.25">
      <c r="B43" s="95" t="s">
        <v>478</v>
      </c>
      <c r="C43" s="91" t="s">
        <v>113</v>
      </c>
      <c r="D43" s="91" t="s">
        <v>114</v>
      </c>
      <c r="E43" s="91" t="s">
        <v>479</v>
      </c>
      <c r="F43" s="91" t="s">
        <v>480</v>
      </c>
      <c r="G43" s="91">
        <f t="shared" si="0"/>
        <v>2</v>
      </c>
      <c r="H43" s="91" t="s">
        <v>481</v>
      </c>
      <c r="I43" s="91" t="s">
        <v>118</v>
      </c>
      <c r="J43" s="91" t="s">
        <v>119</v>
      </c>
      <c r="K43" s="91" t="s">
        <v>339</v>
      </c>
      <c r="L43" s="91" t="s">
        <v>121</v>
      </c>
      <c r="M43" s="91" t="s">
        <v>482</v>
      </c>
      <c r="N43" s="91" t="s">
        <v>123</v>
      </c>
      <c r="O43" s="91" t="s">
        <v>469</v>
      </c>
      <c r="P43" s="91">
        <f t="shared" si="1"/>
        <v>2</v>
      </c>
      <c r="Q43" s="91" t="s">
        <v>154</v>
      </c>
      <c r="R43" s="91" t="s">
        <v>125</v>
      </c>
      <c r="S43" s="91" t="s">
        <v>483</v>
      </c>
      <c r="T43" s="91" t="s">
        <v>114</v>
      </c>
      <c r="U43" s="91" t="s">
        <v>484</v>
      </c>
      <c r="V43" s="91" t="s">
        <v>129</v>
      </c>
      <c r="W43" s="91" t="s">
        <v>485</v>
      </c>
      <c r="X43" s="91" t="s">
        <v>486</v>
      </c>
      <c r="Y43" s="91" t="s">
        <v>487</v>
      </c>
      <c r="Z43" s="91" t="s">
        <v>488</v>
      </c>
      <c r="AA43" s="91" t="s">
        <v>489</v>
      </c>
      <c r="AB43" s="91" t="s">
        <v>114</v>
      </c>
      <c r="AC43" s="91" t="s">
        <v>490</v>
      </c>
      <c r="AD43" s="91" t="s">
        <v>331</v>
      </c>
      <c r="AE43" s="91" t="s">
        <v>491</v>
      </c>
      <c r="AF43" s="91" t="s">
        <v>161</v>
      </c>
      <c r="AG43" s="91" t="s">
        <v>487</v>
      </c>
      <c r="AH43" s="91" t="s">
        <v>114</v>
      </c>
      <c r="AI43" s="91" t="s">
        <v>114</v>
      </c>
      <c r="AJ43" s="91" t="s">
        <v>137</v>
      </c>
      <c r="AK43" s="91" t="s">
        <v>231</v>
      </c>
      <c r="AL43" s="91" t="s">
        <v>232</v>
      </c>
      <c r="AM43" s="91" t="s">
        <v>492</v>
      </c>
      <c r="AN43" s="91" t="s">
        <v>141</v>
      </c>
      <c r="AO43" s="91" t="s">
        <v>142</v>
      </c>
      <c r="AP43" s="91" t="s">
        <v>143</v>
      </c>
      <c r="AQ43" s="91" t="s">
        <v>493</v>
      </c>
      <c r="AR43" s="91" t="s">
        <v>493</v>
      </c>
      <c r="AS43" s="91" t="s">
        <v>485</v>
      </c>
      <c r="AT43" s="91" t="s">
        <v>145</v>
      </c>
      <c r="AU43" s="91" t="s">
        <v>494</v>
      </c>
      <c r="AV43" s="91" t="s">
        <v>114</v>
      </c>
      <c r="AW43" s="91" t="s">
        <v>433</v>
      </c>
      <c r="AX43" s="91" t="str">
        <f t="shared" si="2"/>
        <v>288833</v>
      </c>
      <c r="AY43" s="91" t="s">
        <v>5832</v>
      </c>
    </row>
    <row r="44" spans="2:54" ht="15" customHeight="1" x14ac:dyDescent="0.25">
      <c r="B44" s="95" t="s">
        <v>509</v>
      </c>
      <c r="C44" s="91" t="s">
        <v>113</v>
      </c>
      <c r="D44" s="91" t="s">
        <v>114</v>
      </c>
      <c r="E44" s="91" t="s">
        <v>257</v>
      </c>
      <c r="F44" s="91" t="s">
        <v>510</v>
      </c>
      <c r="G44" s="91">
        <f t="shared" si="0"/>
        <v>4</v>
      </c>
      <c r="H44" s="91" t="s">
        <v>4229</v>
      </c>
      <c r="I44" s="91" t="s">
        <v>118</v>
      </c>
      <c r="J44" s="91" t="s">
        <v>119</v>
      </c>
      <c r="K44" s="91" t="s">
        <v>4230</v>
      </c>
      <c r="L44" s="91" t="s">
        <v>121</v>
      </c>
      <c r="M44" s="91" t="s">
        <v>261</v>
      </c>
      <c r="N44" s="91" t="s">
        <v>123</v>
      </c>
      <c r="O44" s="91" t="s">
        <v>296</v>
      </c>
      <c r="P44" s="91">
        <f t="shared" si="1"/>
        <v>6</v>
      </c>
      <c r="Q44" s="91" t="s">
        <v>4179</v>
      </c>
      <c r="R44" s="91" t="s">
        <v>297</v>
      </c>
      <c r="S44" s="91" t="s">
        <v>513</v>
      </c>
      <c r="T44" s="91" t="s">
        <v>114</v>
      </c>
      <c r="U44" s="91" t="s">
        <v>514</v>
      </c>
      <c r="V44" s="91" t="s">
        <v>225</v>
      </c>
      <c r="W44" s="91" t="s">
        <v>265</v>
      </c>
      <c r="X44" s="91" t="s">
        <v>460</v>
      </c>
      <c r="Y44" s="91" t="s">
        <v>515</v>
      </c>
      <c r="Z44" s="91" t="s">
        <v>516</v>
      </c>
      <c r="AA44" s="91" t="s">
        <v>513</v>
      </c>
      <c r="AB44" s="91" t="s">
        <v>114</v>
      </c>
      <c r="AC44" s="91" t="s">
        <v>514</v>
      </c>
      <c r="AD44" s="91" t="s">
        <v>134</v>
      </c>
      <c r="AE44" s="91" t="s">
        <v>517</v>
      </c>
      <c r="AF44" s="91" t="s">
        <v>136</v>
      </c>
      <c r="AG44" s="91" t="s">
        <v>515</v>
      </c>
      <c r="AH44" s="91" t="s">
        <v>114</v>
      </c>
      <c r="AI44" s="91" t="s">
        <v>516</v>
      </c>
      <c r="AJ44" s="91" t="s">
        <v>137</v>
      </c>
      <c r="AK44" s="91" t="s">
        <v>138</v>
      </c>
      <c r="AL44" s="91" t="s">
        <v>284</v>
      </c>
      <c r="AM44" s="91" t="s">
        <v>140</v>
      </c>
      <c r="AN44" s="91" t="s">
        <v>141</v>
      </c>
      <c r="AO44" s="91" t="s">
        <v>142</v>
      </c>
      <c r="AP44" s="91" t="s">
        <v>333</v>
      </c>
      <c r="AQ44" s="91" t="s">
        <v>144</v>
      </c>
      <c r="AR44" s="91" t="s">
        <v>144</v>
      </c>
      <c r="AS44" s="91" t="s">
        <v>265</v>
      </c>
      <c r="AT44" s="91" t="s">
        <v>362</v>
      </c>
      <c r="AU44" s="91" t="s">
        <v>4231</v>
      </c>
      <c r="AV44" s="91" t="s">
        <v>4232</v>
      </c>
      <c r="AW44" s="91" t="s">
        <v>148</v>
      </c>
      <c r="AX44" s="91" t="str">
        <f t="shared" si="2"/>
        <v>290881</v>
      </c>
      <c r="AY44" s="93" t="s">
        <v>149</v>
      </c>
    </row>
    <row r="45" spans="2:54" ht="15" customHeight="1" x14ac:dyDescent="0.25">
      <c r="B45" s="95" t="s">
        <v>8081</v>
      </c>
      <c r="C45" s="91" t="s">
        <v>113</v>
      </c>
      <c r="D45" s="91" t="s">
        <v>114</v>
      </c>
      <c r="E45" s="91" t="s">
        <v>167</v>
      </c>
      <c r="F45" s="91" t="s">
        <v>8082</v>
      </c>
      <c r="G45" s="91">
        <f t="shared" si="0"/>
        <v>9</v>
      </c>
      <c r="H45" s="91" t="s">
        <v>8083</v>
      </c>
      <c r="I45" s="91" t="s">
        <v>118</v>
      </c>
      <c r="J45" s="91" t="s">
        <v>119</v>
      </c>
      <c r="K45" s="91" t="s">
        <v>260</v>
      </c>
      <c r="L45" s="91" t="s">
        <v>121</v>
      </c>
      <c r="M45" s="91" t="s">
        <v>295</v>
      </c>
      <c r="N45" s="91" t="s">
        <v>123</v>
      </c>
      <c r="O45" s="91" t="s">
        <v>8084</v>
      </c>
      <c r="P45" s="91">
        <f t="shared" si="1"/>
        <v>9</v>
      </c>
      <c r="Q45" s="91" t="s">
        <v>8085</v>
      </c>
      <c r="R45" s="91" t="s">
        <v>8086</v>
      </c>
      <c r="S45" s="91" t="s">
        <v>8087</v>
      </c>
      <c r="T45" s="91" t="s">
        <v>114</v>
      </c>
      <c r="U45" s="91" t="s">
        <v>8088</v>
      </c>
      <c r="V45" s="91" t="s">
        <v>129</v>
      </c>
      <c r="W45" s="91" t="s">
        <v>174</v>
      </c>
      <c r="X45" s="91" t="s">
        <v>391</v>
      </c>
      <c r="Y45" s="91" t="s">
        <v>8089</v>
      </c>
      <c r="Z45" s="91" t="s">
        <v>8090</v>
      </c>
      <c r="AA45" s="91" t="s">
        <v>8087</v>
      </c>
      <c r="AB45" s="91" t="s">
        <v>114</v>
      </c>
      <c r="AC45" s="91" t="s">
        <v>8088</v>
      </c>
      <c r="AD45" s="91" t="s">
        <v>134</v>
      </c>
      <c r="AE45" s="91" t="s">
        <v>8091</v>
      </c>
      <c r="AF45" s="91" t="s">
        <v>161</v>
      </c>
      <c r="AG45" s="91" t="s">
        <v>8089</v>
      </c>
      <c r="AH45" s="91" t="s">
        <v>114</v>
      </c>
      <c r="AI45" s="91" t="s">
        <v>8090</v>
      </c>
      <c r="AJ45" s="91" t="s">
        <v>137</v>
      </c>
      <c r="AK45" s="91" t="s">
        <v>162</v>
      </c>
      <c r="AL45" s="91" t="s">
        <v>179</v>
      </c>
      <c r="AM45" s="91" t="s">
        <v>417</v>
      </c>
      <c r="AN45" s="91" t="s">
        <v>141</v>
      </c>
      <c r="AO45" s="91" t="s">
        <v>142</v>
      </c>
      <c r="AP45" s="91" t="s">
        <v>143</v>
      </c>
      <c r="AQ45" s="91" t="s">
        <v>144</v>
      </c>
      <c r="AR45" s="91" t="s">
        <v>144</v>
      </c>
      <c r="AS45" s="91" t="s">
        <v>174</v>
      </c>
      <c r="AT45" s="91" t="s">
        <v>145</v>
      </c>
      <c r="AU45" s="91" t="s">
        <v>8092</v>
      </c>
      <c r="AV45" s="91" t="s">
        <v>114</v>
      </c>
      <c r="AW45" s="91" t="s">
        <v>148</v>
      </c>
      <c r="AX45" s="91" t="str">
        <f t="shared" si="2"/>
        <v>327757</v>
      </c>
      <c r="AY45" s="93" t="s">
        <v>149</v>
      </c>
    </row>
    <row r="46" spans="2:54" ht="15" customHeight="1" x14ac:dyDescent="0.25">
      <c r="B46" s="95" t="s">
        <v>518</v>
      </c>
      <c r="C46" s="91" t="s">
        <v>113</v>
      </c>
      <c r="D46" s="91" t="s">
        <v>114</v>
      </c>
      <c r="E46" s="91" t="s">
        <v>519</v>
      </c>
      <c r="F46" s="91" t="s">
        <v>520</v>
      </c>
      <c r="G46" s="91">
        <f t="shared" si="0"/>
        <v>2</v>
      </c>
      <c r="H46" s="91" t="s">
        <v>521</v>
      </c>
      <c r="I46" s="91" t="s">
        <v>118</v>
      </c>
      <c r="J46" s="91" t="s">
        <v>119</v>
      </c>
      <c r="K46" s="91" t="s">
        <v>522</v>
      </c>
      <c r="L46" s="91" t="s">
        <v>121</v>
      </c>
      <c r="M46" s="91" t="s">
        <v>523</v>
      </c>
      <c r="N46" s="91" t="s">
        <v>123</v>
      </c>
      <c r="O46" s="91" t="s">
        <v>469</v>
      </c>
      <c r="P46" s="91">
        <f t="shared" si="1"/>
        <v>2</v>
      </c>
      <c r="Q46" s="91" t="s">
        <v>524</v>
      </c>
      <c r="R46" s="91" t="s">
        <v>125</v>
      </c>
      <c r="S46" s="91" t="s">
        <v>525</v>
      </c>
      <c r="T46" s="91" t="s">
        <v>114</v>
      </c>
      <c r="U46" s="91" t="s">
        <v>526</v>
      </c>
      <c r="V46" s="91" t="s">
        <v>129</v>
      </c>
      <c r="W46" s="91" t="s">
        <v>226</v>
      </c>
      <c r="X46" s="91" t="s">
        <v>426</v>
      </c>
      <c r="Y46" s="91" t="s">
        <v>527</v>
      </c>
      <c r="Z46" s="91" t="s">
        <v>528</v>
      </c>
      <c r="AA46" s="91" t="s">
        <v>525</v>
      </c>
      <c r="AB46" s="91" t="s">
        <v>114</v>
      </c>
      <c r="AC46" s="91" t="s">
        <v>526</v>
      </c>
      <c r="AD46" s="91" t="s">
        <v>269</v>
      </c>
      <c r="AE46" s="91" t="s">
        <v>529</v>
      </c>
      <c r="AF46" s="91" t="s">
        <v>161</v>
      </c>
      <c r="AG46" s="91" t="s">
        <v>527</v>
      </c>
      <c r="AH46" s="91" t="s">
        <v>114</v>
      </c>
      <c r="AI46" s="91" t="s">
        <v>528</v>
      </c>
      <c r="AJ46" s="91" t="s">
        <v>137</v>
      </c>
      <c r="AK46" s="91" t="s">
        <v>211</v>
      </c>
      <c r="AL46" s="91" t="s">
        <v>530</v>
      </c>
      <c r="AM46" s="91" t="s">
        <v>180</v>
      </c>
      <c r="AN46" s="91" t="s">
        <v>141</v>
      </c>
      <c r="AO46" s="91" t="s">
        <v>142</v>
      </c>
      <c r="AP46" s="91" t="s">
        <v>143</v>
      </c>
      <c r="AQ46" s="91" t="s">
        <v>144</v>
      </c>
      <c r="AR46" s="91" t="s">
        <v>144</v>
      </c>
      <c r="AS46" s="91" t="s">
        <v>226</v>
      </c>
      <c r="AT46" s="91" t="s">
        <v>145</v>
      </c>
      <c r="AU46" s="91" t="s">
        <v>531</v>
      </c>
      <c r="AV46" s="91" t="s">
        <v>532</v>
      </c>
      <c r="AW46" s="91" t="s">
        <v>148</v>
      </c>
      <c r="AX46" s="91" t="str">
        <f t="shared" si="2"/>
        <v>288847</v>
      </c>
      <c r="AY46" s="93" t="s">
        <v>149</v>
      </c>
    </row>
    <row r="47" spans="2:54" ht="15" customHeight="1" x14ac:dyDescent="0.25">
      <c r="B47" s="95" t="s">
        <v>533</v>
      </c>
      <c r="C47" s="91" t="s">
        <v>113</v>
      </c>
      <c r="D47" s="91" t="s">
        <v>114</v>
      </c>
      <c r="E47" s="91" t="s">
        <v>167</v>
      </c>
      <c r="F47" s="91" t="s">
        <v>534</v>
      </c>
      <c r="G47" s="91">
        <f t="shared" si="0"/>
        <v>4</v>
      </c>
      <c r="H47" s="91" t="s">
        <v>4233</v>
      </c>
      <c r="I47" s="91" t="s">
        <v>118</v>
      </c>
      <c r="J47" s="91" t="s">
        <v>119</v>
      </c>
      <c r="K47" s="91" t="s">
        <v>1502</v>
      </c>
      <c r="L47" s="91" t="s">
        <v>121</v>
      </c>
      <c r="M47" s="91" t="s">
        <v>295</v>
      </c>
      <c r="N47" s="91" t="s">
        <v>123</v>
      </c>
      <c r="O47" s="91" t="s">
        <v>296</v>
      </c>
      <c r="P47" s="91">
        <f t="shared" si="1"/>
        <v>5</v>
      </c>
      <c r="Q47" s="91" t="s">
        <v>4200</v>
      </c>
      <c r="R47" s="91" t="s">
        <v>297</v>
      </c>
      <c r="S47" s="91" t="s">
        <v>535</v>
      </c>
      <c r="T47" s="91" t="s">
        <v>114</v>
      </c>
      <c r="U47" s="91" t="s">
        <v>536</v>
      </c>
      <c r="V47" s="91" t="s">
        <v>225</v>
      </c>
      <c r="W47" s="91" t="s">
        <v>174</v>
      </c>
      <c r="X47" s="91" t="s">
        <v>370</v>
      </c>
      <c r="Y47" s="91" t="s">
        <v>537</v>
      </c>
      <c r="Z47" s="91" t="s">
        <v>538</v>
      </c>
      <c r="AA47" s="91" t="s">
        <v>535</v>
      </c>
      <c r="AB47" s="91" t="s">
        <v>114</v>
      </c>
      <c r="AC47" s="91" t="s">
        <v>536</v>
      </c>
      <c r="AD47" s="91" t="s">
        <v>134</v>
      </c>
      <c r="AE47" s="91" t="s">
        <v>539</v>
      </c>
      <c r="AF47" s="91" t="s">
        <v>161</v>
      </c>
      <c r="AG47" s="91" t="s">
        <v>537</v>
      </c>
      <c r="AH47" s="91" t="s">
        <v>114</v>
      </c>
      <c r="AI47" s="91" t="s">
        <v>538</v>
      </c>
      <c r="AJ47" s="91" t="s">
        <v>540</v>
      </c>
      <c r="AK47" s="91" t="s">
        <v>211</v>
      </c>
      <c r="AL47" s="91" t="s">
        <v>284</v>
      </c>
      <c r="AM47" s="91" t="s">
        <v>180</v>
      </c>
      <c r="AN47" s="91" t="s">
        <v>141</v>
      </c>
      <c r="AO47" s="91" t="s">
        <v>142</v>
      </c>
      <c r="AP47" s="91" t="s">
        <v>333</v>
      </c>
      <c r="AQ47" s="91" t="s">
        <v>144</v>
      </c>
      <c r="AR47" s="91" t="s">
        <v>144</v>
      </c>
      <c r="AS47" s="91" t="s">
        <v>174</v>
      </c>
      <c r="AT47" s="91" t="s">
        <v>145</v>
      </c>
      <c r="AU47" s="91" t="s">
        <v>4234</v>
      </c>
      <c r="AV47" s="91" t="s">
        <v>114</v>
      </c>
      <c r="AW47" s="91" t="s">
        <v>148</v>
      </c>
      <c r="AX47" s="91" t="str">
        <f t="shared" si="2"/>
        <v>290888</v>
      </c>
      <c r="AY47" s="93" t="s">
        <v>149</v>
      </c>
    </row>
    <row r="48" spans="2:54" ht="15" customHeight="1" x14ac:dyDescent="0.25">
      <c r="B48" s="95" t="s">
        <v>8093</v>
      </c>
      <c r="C48" s="91" t="s">
        <v>113</v>
      </c>
      <c r="D48" s="91" t="s">
        <v>114</v>
      </c>
      <c r="E48" s="91" t="s">
        <v>8094</v>
      </c>
      <c r="F48" s="91" t="s">
        <v>8095</v>
      </c>
      <c r="G48" s="91">
        <f t="shared" si="0"/>
        <v>9</v>
      </c>
      <c r="H48" s="91" t="s">
        <v>8096</v>
      </c>
      <c r="I48" s="91" t="s">
        <v>118</v>
      </c>
      <c r="J48" s="91" t="s">
        <v>119</v>
      </c>
      <c r="K48" s="91" t="s">
        <v>240</v>
      </c>
      <c r="L48" s="91" t="s">
        <v>121</v>
      </c>
      <c r="M48" s="91" t="s">
        <v>8097</v>
      </c>
      <c r="N48" s="91" t="s">
        <v>123</v>
      </c>
      <c r="O48" s="91" t="s">
        <v>8084</v>
      </c>
      <c r="P48" s="91">
        <f t="shared" si="1"/>
        <v>9</v>
      </c>
      <c r="Q48" s="91" t="s">
        <v>8053</v>
      </c>
      <c r="R48" s="91" t="s">
        <v>8086</v>
      </c>
      <c r="S48" s="91" t="s">
        <v>8098</v>
      </c>
      <c r="T48" s="91" t="s">
        <v>114</v>
      </c>
      <c r="U48" s="91" t="s">
        <v>8099</v>
      </c>
      <c r="V48" s="91" t="s">
        <v>129</v>
      </c>
      <c r="W48" s="91" t="s">
        <v>1836</v>
      </c>
      <c r="X48" s="91" t="s">
        <v>1837</v>
      </c>
      <c r="Y48" s="91" t="s">
        <v>8100</v>
      </c>
      <c r="Z48" s="91" t="s">
        <v>8101</v>
      </c>
      <c r="AA48" s="91" t="s">
        <v>8098</v>
      </c>
      <c r="AB48" s="91" t="s">
        <v>114</v>
      </c>
      <c r="AC48" s="91" t="s">
        <v>8099</v>
      </c>
      <c r="AD48" s="91" t="s">
        <v>134</v>
      </c>
      <c r="AE48" s="91" t="s">
        <v>8102</v>
      </c>
      <c r="AF48" s="91" t="s">
        <v>161</v>
      </c>
      <c r="AG48" s="91" t="s">
        <v>8100</v>
      </c>
      <c r="AH48" s="91" t="s">
        <v>114</v>
      </c>
      <c r="AI48" s="91" t="s">
        <v>8101</v>
      </c>
      <c r="AJ48" s="91" t="s">
        <v>137</v>
      </c>
      <c r="AK48" s="91" t="s">
        <v>162</v>
      </c>
      <c r="AL48" s="91" t="s">
        <v>179</v>
      </c>
      <c r="AM48" s="91" t="s">
        <v>233</v>
      </c>
      <c r="AN48" s="91" t="s">
        <v>141</v>
      </c>
      <c r="AO48" s="91" t="s">
        <v>142</v>
      </c>
      <c r="AP48" s="91" t="s">
        <v>143</v>
      </c>
      <c r="AQ48" s="91" t="s">
        <v>144</v>
      </c>
      <c r="AR48" s="91" t="s">
        <v>144</v>
      </c>
      <c r="AS48" s="91" t="s">
        <v>1836</v>
      </c>
      <c r="AT48" s="91" t="s">
        <v>145</v>
      </c>
      <c r="AU48" s="91" t="s">
        <v>8103</v>
      </c>
      <c r="AV48" s="91" t="s">
        <v>8104</v>
      </c>
      <c r="AW48" s="91" t="s">
        <v>148</v>
      </c>
      <c r="AX48" s="91" t="str">
        <f t="shared" si="2"/>
        <v>327752</v>
      </c>
      <c r="AY48" s="93" t="s">
        <v>149</v>
      </c>
    </row>
    <row r="49" spans="2:51" ht="15" customHeight="1" x14ac:dyDescent="0.25">
      <c r="B49" s="95" t="s">
        <v>541</v>
      </c>
      <c r="C49" s="91" t="s">
        <v>113</v>
      </c>
      <c r="D49" s="91" t="s">
        <v>114</v>
      </c>
      <c r="E49" s="91" t="s">
        <v>542</v>
      </c>
      <c r="F49" s="91" t="s">
        <v>543</v>
      </c>
      <c r="G49" s="91">
        <f t="shared" si="0"/>
        <v>2</v>
      </c>
      <c r="H49" s="91" t="s">
        <v>544</v>
      </c>
      <c r="I49" s="91" t="s">
        <v>118</v>
      </c>
      <c r="J49" s="91" t="s">
        <v>119</v>
      </c>
      <c r="K49" s="91" t="s">
        <v>545</v>
      </c>
      <c r="L49" s="91" t="s">
        <v>121</v>
      </c>
      <c r="M49" s="91" t="s">
        <v>257</v>
      </c>
      <c r="N49" s="91" t="s">
        <v>123</v>
      </c>
      <c r="O49" s="91" t="s">
        <v>469</v>
      </c>
      <c r="P49" s="91">
        <f t="shared" si="1"/>
        <v>2</v>
      </c>
      <c r="Q49" s="91" t="s">
        <v>469</v>
      </c>
      <c r="R49" s="91" t="s">
        <v>125</v>
      </c>
      <c r="S49" s="91" t="s">
        <v>546</v>
      </c>
      <c r="T49" s="91" t="s">
        <v>114</v>
      </c>
      <c r="U49" s="91" t="s">
        <v>547</v>
      </c>
      <c r="V49" s="91" t="s">
        <v>129</v>
      </c>
      <c r="W49" s="91" t="s">
        <v>265</v>
      </c>
      <c r="X49" s="91" t="s">
        <v>460</v>
      </c>
      <c r="Y49" s="91" t="s">
        <v>548</v>
      </c>
      <c r="Z49" s="91" t="s">
        <v>549</v>
      </c>
      <c r="AA49" s="91" t="s">
        <v>546</v>
      </c>
      <c r="AB49" s="91" t="s">
        <v>114</v>
      </c>
      <c r="AC49" s="91" t="s">
        <v>547</v>
      </c>
      <c r="AD49" s="91" t="s">
        <v>134</v>
      </c>
      <c r="AE49" s="91" t="s">
        <v>550</v>
      </c>
      <c r="AF49" s="91" t="s">
        <v>161</v>
      </c>
      <c r="AG49" s="91" t="s">
        <v>548</v>
      </c>
      <c r="AH49" s="91" t="s">
        <v>114</v>
      </c>
      <c r="AI49" s="91" t="s">
        <v>549</v>
      </c>
      <c r="AJ49" s="91" t="s">
        <v>137</v>
      </c>
      <c r="AK49" s="91" t="s">
        <v>162</v>
      </c>
      <c r="AL49" s="91" t="s">
        <v>179</v>
      </c>
      <c r="AM49" s="91" t="s">
        <v>213</v>
      </c>
      <c r="AN49" s="91" t="s">
        <v>141</v>
      </c>
      <c r="AO49" s="91" t="s">
        <v>142</v>
      </c>
      <c r="AP49" s="91" t="s">
        <v>143</v>
      </c>
      <c r="AQ49" s="91" t="s">
        <v>430</v>
      </c>
      <c r="AR49" s="91" t="s">
        <v>430</v>
      </c>
      <c r="AS49" s="91" t="s">
        <v>265</v>
      </c>
      <c r="AT49" s="91" t="s">
        <v>145</v>
      </c>
      <c r="AU49" s="91" t="s">
        <v>551</v>
      </c>
      <c r="AV49" s="91" t="s">
        <v>114</v>
      </c>
      <c r="AW49" s="91" t="s">
        <v>148</v>
      </c>
      <c r="AX49" s="91" t="str">
        <f t="shared" si="2"/>
        <v>288854</v>
      </c>
      <c r="AY49" s="93" t="s">
        <v>149</v>
      </c>
    </row>
    <row r="50" spans="2:51" ht="15" customHeight="1" x14ac:dyDescent="0.25">
      <c r="B50" s="95" t="s">
        <v>552</v>
      </c>
      <c r="C50" s="91" t="s">
        <v>113</v>
      </c>
      <c r="D50" s="91" t="s">
        <v>114</v>
      </c>
      <c r="E50" s="91" t="s">
        <v>553</v>
      </c>
      <c r="F50" s="91" t="s">
        <v>554</v>
      </c>
      <c r="G50" s="91">
        <f t="shared" si="0"/>
        <v>4</v>
      </c>
      <c r="H50" s="91" t="s">
        <v>4235</v>
      </c>
      <c r="I50" s="91" t="s">
        <v>118</v>
      </c>
      <c r="J50" s="91" t="s">
        <v>119</v>
      </c>
      <c r="K50" s="91" t="s">
        <v>240</v>
      </c>
      <c r="L50" s="91" t="s">
        <v>121</v>
      </c>
      <c r="M50" s="91" t="s">
        <v>556</v>
      </c>
      <c r="N50" s="91" t="s">
        <v>123</v>
      </c>
      <c r="O50" s="91" t="s">
        <v>558</v>
      </c>
      <c r="P50" s="91">
        <f t="shared" si="1"/>
        <v>5</v>
      </c>
      <c r="Q50" s="91" t="s">
        <v>912</v>
      </c>
      <c r="R50" s="91" t="s">
        <v>559</v>
      </c>
      <c r="S50" s="91" t="s">
        <v>560</v>
      </c>
      <c r="T50" s="91" t="s">
        <v>114</v>
      </c>
      <c r="U50" s="91" t="s">
        <v>561</v>
      </c>
      <c r="V50" s="91" t="s">
        <v>129</v>
      </c>
      <c r="W50" s="91" t="s">
        <v>562</v>
      </c>
      <c r="X50" s="91" t="s">
        <v>563</v>
      </c>
      <c r="Y50" s="91" t="s">
        <v>564</v>
      </c>
      <c r="Z50" s="91" t="s">
        <v>565</v>
      </c>
      <c r="AA50" s="91" t="s">
        <v>560</v>
      </c>
      <c r="AB50" s="91" t="s">
        <v>114</v>
      </c>
      <c r="AC50" s="91" t="s">
        <v>561</v>
      </c>
      <c r="AD50" s="91" t="s">
        <v>269</v>
      </c>
      <c r="AE50" s="91" t="s">
        <v>566</v>
      </c>
      <c r="AF50" s="91" t="s">
        <v>161</v>
      </c>
      <c r="AG50" s="91" t="s">
        <v>564</v>
      </c>
      <c r="AH50" s="91" t="s">
        <v>114</v>
      </c>
      <c r="AI50" s="91" t="s">
        <v>565</v>
      </c>
      <c r="AJ50" s="91" t="s">
        <v>137</v>
      </c>
      <c r="AK50" s="91" t="s">
        <v>138</v>
      </c>
      <c r="AL50" s="91" t="s">
        <v>212</v>
      </c>
      <c r="AM50" s="91" t="s">
        <v>140</v>
      </c>
      <c r="AN50" s="91" t="s">
        <v>141</v>
      </c>
      <c r="AO50" s="91" t="s">
        <v>142</v>
      </c>
      <c r="AP50" s="91" t="s">
        <v>143</v>
      </c>
      <c r="AQ50" s="91" t="s">
        <v>144</v>
      </c>
      <c r="AR50" s="91" t="s">
        <v>144</v>
      </c>
      <c r="AS50" s="91" t="s">
        <v>562</v>
      </c>
      <c r="AT50" s="91" t="s">
        <v>145</v>
      </c>
      <c r="AU50" s="91" t="s">
        <v>4236</v>
      </c>
      <c r="AV50" s="91" t="s">
        <v>4237</v>
      </c>
      <c r="AW50" s="91" t="s">
        <v>148</v>
      </c>
      <c r="AX50" s="91" t="str">
        <f t="shared" si="2"/>
        <v>290902</v>
      </c>
      <c r="AY50" s="93" t="s">
        <v>149</v>
      </c>
    </row>
    <row r="51" spans="2:51" ht="15" customHeight="1" x14ac:dyDescent="0.25">
      <c r="B51" s="95" t="s">
        <v>8105</v>
      </c>
      <c r="C51" s="91" t="s">
        <v>113</v>
      </c>
      <c r="D51" s="91" t="s">
        <v>114</v>
      </c>
      <c r="E51" s="91" t="s">
        <v>216</v>
      </c>
      <c r="F51" s="91" t="s">
        <v>8106</v>
      </c>
      <c r="G51" s="91">
        <f t="shared" si="0"/>
        <v>9</v>
      </c>
      <c r="H51" s="91" t="s">
        <v>8107</v>
      </c>
      <c r="I51" s="91" t="s">
        <v>118</v>
      </c>
      <c r="J51" s="91" t="s">
        <v>119</v>
      </c>
      <c r="K51" s="91" t="s">
        <v>630</v>
      </c>
      <c r="L51" s="91" t="s">
        <v>121</v>
      </c>
      <c r="M51" s="91" t="s">
        <v>219</v>
      </c>
      <c r="N51" s="91" t="s">
        <v>123</v>
      </c>
      <c r="O51" s="91" t="s">
        <v>8084</v>
      </c>
      <c r="P51" s="91">
        <f t="shared" si="1"/>
        <v>10</v>
      </c>
      <c r="Q51" s="91" t="s">
        <v>8171</v>
      </c>
      <c r="R51" s="91" t="s">
        <v>8086</v>
      </c>
      <c r="S51" s="91" t="s">
        <v>8108</v>
      </c>
      <c r="T51" s="91" t="s">
        <v>114</v>
      </c>
      <c r="U51" s="91" t="s">
        <v>8109</v>
      </c>
      <c r="V51" s="91" t="s">
        <v>225</v>
      </c>
      <c r="W51" s="91" t="s">
        <v>226</v>
      </c>
      <c r="X51" s="91" t="s">
        <v>426</v>
      </c>
      <c r="Y51" s="91" t="s">
        <v>8110</v>
      </c>
      <c r="Z51" s="91" t="s">
        <v>8111</v>
      </c>
      <c r="AA51" s="91" t="s">
        <v>8108</v>
      </c>
      <c r="AB51" s="91" t="s">
        <v>114</v>
      </c>
      <c r="AC51" s="91" t="s">
        <v>8109</v>
      </c>
      <c r="AD51" s="91" t="s">
        <v>134</v>
      </c>
      <c r="AE51" s="91" t="s">
        <v>8112</v>
      </c>
      <c r="AF51" s="91" t="s">
        <v>161</v>
      </c>
      <c r="AG51" s="91" t="s">
        <v>8110</v>
      </c>
      <c r="AH51" s="91" t="s">
        <v>114</v>
      </c>
      <c r="AI51" s="91" t="s">
        <v>8111</v>
      </c>
      <c r="AJ51" s="91" t="s">
        <v>137</v>
      </c>
      <c r="AK51" s="91" t="s">
        <v>197</v>
      </c>
      <c r="AL51" s="91" t="s">
        <v>212</v>
      </c>
      <c r="AM51" s="91" t="s">
        <v>140</v>
      </c>
      <c r="AN51" s="91" t="s">
        <v>141</v>
      </c>
      <c r="AO51" s="91" t="s">
        <v>142</v>
      </c>
      <c r="AP51" s="91" t="s">
        <v>143</v>
      </c>
      <c r="AQ51" s="91" t="s">
        <v>144</v>
      </c>
      <c r="AR51" s="91" t="s">
        <v>144</v>
      </c>
      <c r="AS51" s="91" t="s">
        <v>226</v>
      </c>
      <c r="AT51" s="91" t="s">
        <v>145</v>
      </c>
      <c r="AU51" s="91" t="s">
        <v>8674</v>
      </c>
      <c r="AV51" s="91" t="s">
        <v>8675</v>
      </c>
      <c r="AW51" s="91" t="s">
        <v>148</v>
      </c>
      <c r="AX51" s="91" t="str">
        <f t="shared" si="2"/>
        <v>327767</v>
      </c>
      <c r="AY51" s="93" t="s">
        <v>149</v>
      </c>
    </row>
    <row r="52" spans="2:51" ht="15" customHeight="1" x14ac:dyDescent="0.25">
      <c r="B52" s="95" t="s">
        <v>6623</v>
      </c>
      <c r="C52" s="91" t="s">
        <v>113</v>
      </c>
      <c r="D52" s="91" t="s">
        <v>114</v>
      </c>
      <c r="E52" s="91" t="s">
        <v>1830</v>
      </c>
      <c r="F52" s="91" t="s">
        <v>6624</v>
      </c>
      <c r="G52" s="91">
        <f t="shared" si="0"/>
        <v>7</v>
      </c>
      <c r="H52" s="91" t="s">
        <v>6625</v>
      </c>
      <c r="I52" s="91" t="s">
        <v>118</v>
      </c>
      <c r="J52" s="91" t="s">
        <v>119</v>
      </c>
      <c r="K52" s="91" t="s">
        <v>339</v>
      </c>
      <c r="L52" s="91" t="s">
        <v>121</v>
      </c>
      <c r="M52" s="91" t="s">
        <v>2632</v>
      </c>
      <c r="N52" s="91" t="s">
        <v>123</v>
      </c>
      <c r="O52" s="91" t="s">
        <v>6573</v>
      </c>
      <c r="P52" s="91">
        <f t="shared" si="1"/>
        <v>7</v>
      </c>
      <c r="Q52" s="91" t="s">
        <v>6160</v>
      </c>
      <c r="R52" s="91" t="s">
        <v>6054</v>
      </c>
      <c r="S52" s="91" t="s">
        <v>6626</v>
      </c>
      <c r="T52" s="91" t="s">
        <v>114</v>
      </c>
      <c r="U52" s="91" t="s">
        <v>6627</v>
      </c>
      <c r="V52" s="91" t="s">
        <v>129</v>
      </c>
      <c r="W52" s="91" t="s">
        <v>1836</v>
      </c>
      <c r="X52" s="91" t="s">
        <v>6628</v>
      </c>
      <c r="Y52" s="91" t="s">
        <v>6629</v>
      </c>
      <c r="Z52" s="91" t="s">
        <v>6630</v>
      </c>
      <c r="AA52" s="91" t="s">
        <v>6626</v>
      </c>
      <c r="AB52" s="91" t="s">
        <v>114</v>
      </c>
      <c r="AC52" s="91" t="s">
        <v>6627</v>
      </c>
      <c r="AD52" s="91" t="s">
        <v>269</v>
      </c>
      <c r="AE52" s="91" t="s">
        <v>6631</v>
      </c>
      <c r="AF52" s="91" t="s">
        <v>161</v>
      </c>
      <c r="AG52" s="91" t="s">
        <v>6629</v>
      </c>
      <c r="AH52" s="91" t="s">
        <v>114</v>
      </c>
      <c r="AI52" s="91" t="s">
        <v>6630</v>
      </c>
      <c r="AJ52" s="91" t="s">
        <v>540</v>
      </c>
      <c r="AK52" s="91" t="s">
        <v>138</v>
      </c>
      <c r="AL52" s="91" t="s">
        <v>212</v>
      </c>
      <c r="AM52" s="91" t="s">
        <v>213</v>
      </c>
      <c r="AN52" s="91" t="s">
        <v>918</v>
      </c>
      <c r="AO52" s="91" t="s">
        <v>253</v>
      </c>
      <c r="AP52" s="91" t="s">
        <v>143</v>
      </c>
      <c r="AQ52" s="91" t="s">
        <v>777</v>
      </c>
      <c r="AR52" s="91" t="s">
        <v>777</v>
      </c>
      <c r="AS52" s="91" t="s">
        <v>1836</v>
      </c>
      <c r="AT52" s="91" t="s">
        <v>145</v>
      </c>
      <c r="AU52" s="91" t="s">
        <v>6632</v>
      </c>
      <c r="AV52" s="91" t="s">
        <v>4865</v>
      </c>
      <c r="AW52" s="91" t="s">
        <v>148</v>
      </c>
      <c r="AX52" s="91" t="str">
        <f t="shared" si="2"/>
        <v>323671</v>
      </c>
      <c r="AY52" s="91" t="s">
        <v>5832</v>
      </c>
    </row>
    <row r="53" spans="2:51" ht="15" customHeight="1" x14ac:dyDescent="0.25">
      <c r="B53" s="95" t="s">
        <v>567</v>
      </c>
      <c r="C53" s="91" t="s">
        <v>113</v>
      </c>
      <c r="D53" s="91" t="s">
        <v>114</v>
      </c>
      <c r="E53" s="91" t="s">
        <v>167</v>
      </c>
      <c r="F53" s="91" t="s">
        <v>568</v>
      </c>
      <c r="G53" s="91">
        <f t="shared" si="0"/>
        <v>4</v>
      </c>
      <c r="H53" s="91" t="s">
        <v>4238</v>
      </c>
      <c r="I53" s="91" t="s">
        <v>118</v>
      </c>
      <c r="J53" s="91" t="s">
        <v>119</v>
      </c>
      <c r="K53" s="91" t="s">
        <v>422</v>
      </c>
      <c r="L53" s="91" t="s">
        <v>121</v>
      </c>
      <c r="M53" s="91" t="s">
        <v>295</v>
      </c>
      <c r="N53" s="91" t="s">
        <v>123</v>
      </c>
      <c r="O53" s="91" t="s">
        <v>558</v>
      </c>
      <c r="P53" s="91">
        <f t="shared" si="1"/>
        <v>5</v>
      </c>
      <c r="Q53" s="91" t="s">
        <v>4138</v>
      </c>
      <c r="R53" s="91" t="s">
        <v>559</v>
      </c>
      <c r="S53" s="91" t="s">
        <v>569</v>
      </c>
      <c r="T53" s="91" t="s">
        <v>114</v>
      </c>
      <c r="U53" s="91" t="s">
        <v>570</v>
      </c>
      <c r="V53" s="91" t="s">
        <v>225</v>
      </c>
      <c r="W53" s="91" t="s">
        <v>174</v>
      </c>
      <c r="X53" s="91" t="s">
        <v>413</v>
      </c>
      <c r="Y53" s="91" t="s">
        <v>571</v>
      </c>
      <c r="Z53" s="91" t="s">
        <v>572</v>
      </c>
      <c r="AA53" s="91" t="s">
        <v>569</v>
      </c>
      <c r="AB53" s="91" t="s">
        <v>114</v>
      </c>
      <c r="AC53" s="91" t="s">
        <v>570</v>
      </c>
      <c r="AD53" s="91" t="s">
        <v>134</v>
      </c>
      <c r="AE53" s="91" t="s">
        <v>573</v>
      </c>
      <c r="AF53" s="91" t="s">
        <v>161</v>
      </c>
      <c r="AG53" s="91" t="s">
        <v>571</v>
      </c>
      <c r="AH53" s="91" t="s">
        <v>114</v>
      </c>
      <c r="AI53" s="91" t="s">
        <v>572</v>
      </c>
      <c r="AJ53" s="91" t="s">
        <v>114</v>
      </c>
      <c r="AK53" s="91" t="s">
        <v>114</v>
      </c>
      <c r="AL53" s="91" t="s">
        <v>114</v>
      </c>
      <c r="AM53" s="91" t="s">
        <v>164</v>
      </c>
      <c r="AN53" s="91" t="s">
        <v>141</v>
      </c>
      <c r="AO53" s="91" t="s">
        <v>142</v>
      </c>
      <c r="AP53" s="91" t="s">
        <v>333</v>
      </c>
      <c r="AQ53" s="91" t="s">
        <v>144</v>
      </c>
      <c r="AR53" s="91" t="s">
        <v>144</v>
      </c>
      <c r="AS53" s="91" t="s">
        <v>174</v>
      </c>
      <c r="AT53" s="91" t="s">
        <v>145</v>
      </c>
      <c r="AU53" s="91" t="s">
        <v>4239</v>
      </c>
      <c r="AV53" s="91" t="s">
        <v>114</v>
      </c>
      <c r="AW53" s="91" t="s">
        <v>148</v>
      </c>
      <c r="AX53" s="91" t="str">
        <f t="shared" si="2"/>
        <v>290897</v>
      </c>
      <c r="AY53" s="93" t="s">
        <v>149</v>
      </c>
    </row>
    <row r="54" spans="2:51" ht="15" customHeight="1" x14ac:dyDescent="0.25">
      <c r="B54" s="95" t="s">
        <v>574</v>
      </c>
      <c r="C54" s="91" t="s">
        <v>113</v>
      </c>
      <c r="D54" s="91" t="s">
        <v>114</v>
      </c>
      <c r="E54" s="91" t="s">
        <v>167</v>
      </c>
      <c r="F54" s="91" t="s">
        <v>575</v>
      </c>
      <c r="G54" s="91">
        <f t="shared" si="0"/>
        <v>4</v>
      </c>
      <c r="H54" s="91" t="s">
        <v>4240</v>
      </c>
      <c r="I54" s="91" t="s">
        <v>118</v>
      </c>
      <c r="J54" s="91" t="s">
        <v>119</v>
      </c>
      <c r="K54" s="91" t="s">
        <v>1823</v>
      </c>
      <c r="L54" s="91" t="s">
        <v>121</v>
      </c>
      <c r="M54" s="91" t="s">
        <v>295</v>
      </c>
      <c r="N54" s="91" t="s">
        <v>123</v>
      </c>
      <c r="O54" s="91" t="s">
        <v>558</v>
      </c>
      <c r="P54" s="91">
        <f t="shared" si="1"/>
        <v>5</v>
      </c>
      <c r="Q54" s="91" t="s">
        <v>4241</v>
      </c>
      <c r="R54" s="91" t="s">
        <v>559</v>
      </c>
      <c r="S54" s="91" t="s">
        <v>576</v>
      </c>
      <c r="T54" s="91" t="s">
        <v>114</v>
      </c>
      <c r="U54" s="91" t="s">
        <v>577</v>
      </c>
      <c r="V54" s="91" t="s">
        <v>225</v>
      </c>
      <c r="W54" s="91" t="s">
        <v>174</v>
      </c>
      <c r="X54" s="91" t="s">
        <v>343</v>
      </c>
      <c r="Y54" s="91" t="s">
        <v>578</v>
      </c>
      <c r="Z54" s="91" t="s">
        <v>579</v>
      </c>
      <c r="AA54" s="91" t="s">
        <v>576</v>
      </c>
      <c r="AB54" s="91" t="s">
        <v>114</v>
      </c>
      <c r="AC54" s="91" t="s">
        <v>577</v>
      </c>
      <c r="AD54" s="91" t="s">
        <v>331</v>
      </c>
      <c r="AE54" s="91" t="s">
        <v>580</v>
      </c>
      <c r="AF54" s="91" t="s">
        <v>136</v>
      </c>
      <c r="AG54" s="91" t="s">
        <v>578</v>
      </c>
      <c r="AH54" s="91" t="s">
        <v>114</v>
      </c>
      <c r="AI54" s="91" t="s">
        <v>579</v>
      </c>
      <c r="AJ54" s="91" t="s">
        <v>137</v>
      </c>
      <c r="AK54" s="91" t="s">
        <v>197</v>
      </c>
      <c r="AL54" s="91" t="s">
        <v>284</v>
      </c>
      <c r="AM54" s="91" t="s">
        <v>180</v>
      </c>
      <c r="AN54" s="91" t="s">
        <v>141</v>
      </c>
      <c r="AO54" s="91" t="s">
        <v>142</v>
      </c>
      <c r="AP54" s="91" t="s">
        <v>333</v>
      </c>
      <c r="AQ54" s="91" t="s">
        <v>144</v>
      </c>
      <c r="AR54" s="91" t="s">
        <v>144</v>
      </c>
      <c r="AS54" s="91" t="s">
        <v>174</v>
      </c>
      <c r="AT54" s="91" t="s">
        <v>145</v>
      </c>
      <c r="AU54" s="91" t="s">
        <v>4242</v>
      </c>
      <c r="AV54" s="91" t="s">
        <v>114</v>
      </c>
      <c r="AW54" s="91" t="s">
        <v>148</v>
      </c>
      <c r="AX54" s="91" t="str">
        <f t="shared" si="2"/>
        <v>290898</v>
      </c>
      <c r="AY54" s="93" t="s">
        <v>149</v>
      </c>
    </row>
    <row r="55" spans="2:51" ht="15" customHeight="1" x14ac:dyDescent="0.25">
      <c r="B55" s="95" t="s">
        <v>7410</v>
      </c>
      <c r="C55" s="91" t="s">
        <v>113</v>
      </c>
      <c r="D55" s="91" t="s">
        <v>114</v>
      </c>
      <c r="E55" s="91" t="s">
        <v>216</v>
      </c>
      <c r="F55" s="91" t="s">
        <v>7411</v>
      </c>
      <c r="G55" s="91">
        <f t="shared" si="0"/>
        <v>8</v>
      </c>
      <c r="H55" s="91" t="s">
        <v>7412</v>
      </c>
      <c r="I55" s="91" t="s">
        <v>118</v>
      </c>
      <c r="J55" s="91" t="s">
        <v>119</v>
      </c>
      <c r="K55" s="91" t="s">
        <v>457</v>
      </c>
      <c r="L55" s="91" t="s">
        <v>121</v>
      </c>
      <c r="M55" s="91" t="s">
        <v>219</v>
      </c>
      <c r="N55" s="91" t="s">
        <v>123</v>
      </c>
      <c r="O55" s="91" t="s">
        <v>7401</v>
      </c>
      <c r="P55" s="91">
        <f t="shared" si="1"/>
        <v>8</v>
      </c>
      <c r="Q55" s="91" t="s">
        <v>7413</v>
      </c>
      <c r="R55" s="91" t="s">
        <v>7403</v>
      </c>
      <c r="S55" s="91" t="s">
        <v>7414</v>
      </c>
      <c r="T55" s="91" t="s">
        <v>114</v>
      </c>
      <c r="U55" s="91" t="s">
        <v>7415</v>
      </c>
      <c r="V55" s="91" t="s">
        <v>129</v>
      </c>
      <c r="W55" s="91" t="s">
        <v>226</v>
      </c>
      <c r="X55" s="91" t="s">
        <v>1370</v>
      </c>
      <c r="Y55" s="91" t="s">
        <v>7416</v>
      </c>
      <c r="Z55" s="91" t="s">
        <v>7417</v>
      </c>
      <c r="AA55" s="91" t="s">
        <v>7414</v>
      </c>
      <c r="AB55" s="91" t="s">
        <v>114</v>
      </c>
      <c r="AC55" s="91" t="s">
        <v>7415</v>
      </c>
      <c r="AD55" s="91" t="s">
        <v>134</v>
      </c>
      <c r="AE55" s="91" t="s">
        <v>7418</v>
      </c>
      <c r="AF55" s="91" t="s">
        <v>161</v>
      </c>
      <c r="AG55" s="91" t="s">
        <v>7416</v>
      </c>
      <c r="AH55" s="91" t="s">
        <v>114</v>
      </c>
      <c r="AI55" s="91" t="s">
        <v>7417</v>
      </c>
      <c r="AJ55" s="91" t="s">
        <v>137</v>
      </c>
      <c r="AK55" s="91" t="s">
        <v>197</v>
      </c>
      <c r="AL55" s="91" t="s">
        <v>139</v>
      </c>
      <c r="AM55" s="91" t="s">
        <v>233</v>
      </c>
      <c r="AN55" s="91" t="s">
        <v>918</v>
      </c>
      <c r="AO55" s="91" t="s">
        <v>142</v>
      </c>
      <c r="AP55" s="91" t="s">
        <v>333</v>
      </c>
      <c r="AQ55" s="91" t="s">
        <v>829</v>
      </c>
      <c r="AR55" s="91" t="s">
        <v>829</v>
      </c>
      <c r="AS55" s="91" t="s">
        <v>226</v>
      </c>
      <c r="AT55" s="91" t="s">
        <v>145</v>
      </c>
      <c r="AU55" s="91" t="s">
        <v>7419</v>
      </c>
      <c r="AV55" s="91" t="s">
        <v>7420</v>
      </c>
      <c r="AW55" s="91" t="s">
        <v>433</v>
      </c>
      <c r="AX55" s="91" t="str">
        <f t="shared" si="2"/>
        <v>325714</v>
      </c>
      <c r="AY55" s="91" t="s">
        <v>5832</v>
      </c>
    </row>
    <row r="56" spans="2:51" ht="15" customHeight="1" x14ac:dyDescent="0.25">
      <c r="B56" s="95" t="s">
        <v>7421</v>
      </c>
      <c r="C56" s="91" t="s">
        <v>113</v>
      </c>
      <c r="D56" s="91" t="s">
        <v>114</v>
      </c>
      <c r="E56" s="91" t="s">
        <v>183</v>
      </c>
      <c r="F56" s="91" t="s">
        <v>7422</v>
      </c>
      <c r="G56" s="91">
        <f t="shared" si="0"/>
        <v>8</v>
      </c>
      <c r="H56" s="91" t="s">
        <v>8113</v>
      </c>
      <c r="I56" s="91" t="s">
        <v>118</v>
      </c>
      <c r="J56" s="91" t="s">
        <v>119</v>
      </c>
      <c r="K56" s="91" t="s">
        <v>4603</v>
      </c>
      <c r="L56" s="91" t="s">
        <v>121</v>
      </c>
      <c r="M56" s="91" t="s">
        <v>187</v>
      </c>
      <c r="N56" s="91" t="s">
        <v>123</v>
      </c>
      <c r="O56" s="91" t="s">
        <v>7423</v>
      </c>
      <c r="P56" s="91">
        <f t="shared" si="1"/>
        <v>9</v>
      </c>
      <c r="Q56" s="91" t="s">
        <v>8114</v>
      </c>
      <c r="R56" s="91" t="s">
        <v>7424</v>
      </c>
      <c r="S56" s="91" t="s">
        <v>7425</v>
      </c>
      <c r="T56" s="91" t="s">
        <v>114</v>
      </c>
      <c r="U56" s="91" t="s">
        <v>7426</v>
      </c>
      <c r="V56" s="91" t="s">
        <v>129</v>
      </c>
      <c r="W56" s="91" t="s">
        <v>130</v>
      </c>
      <c r="X56" s="91" t="s">
        <v>157</v>
      </c>
      <c r="Y56" s="91" t="s">
        <v>7427</v>
      </c>
      <c r="Z56" s="91" t="s">
        <v>7428</v>
      </c>
      <c r="AA56" s="91" t="s">
        <v>7425</v>
      </c>
      <c r="AB56" s="91" t="s">
        <v>114</v>
      </c>
      <c r="AC56" s="91" t="s">
        <v>7429</v>
      </c>
      <c r="AD56" s="91" t="s">
        <v>134</v>
      </c>
      <c r="AE56" s="91" t="s">
        <v>7430</v>
      </c>
      <c r="AF56" s="91" t="s">
        <v>161</v>
      </c>
      <c r="AG56" s="91" t="s">
        <v>7427</v>
      </c>
      <c r="AH56" s="91" t="s">
        <v>114</v>
      </c>
      <c r="AI56" s="91" t="s">
        <v>7428</v>
      </c>
      <c r="AJ56" s="91" t="s">
        <v>137</v>
      </c>
      <c r="AK56" s="91" t="s">
        <v>211</v>
      </c>
      <c r="AL56" s="91" t="s">
        <v>179</v>
      </c>
      <c r="AM56" s="91" t="s">
        <v>252</v>
      </c>
      <c r="AN56" s="91" t="s">
        <v>141</v>
      </c>
      <c r="AO56" s="91" t="s">
        <v>142</v>
      </c>
      <c r="AP56" s="91" t="s">
        <v>333</v>
      </c>
      <c r="AQ56" s="91" t="s">
        <v>430</v>
      </c>
      <c r="AR56" s="91" t="s">
        <v>430</v>
      </c>
      <c r="AS56" s="91" t="s">
        <v>130</v>
      </c>
      <c r="AT56" s="91" t="s">
        <v>362</v>
      </c>
      <c r="AU56" s="91" t="s">
        <v>8115</v>
      </c>
      <c r="AV56" s="91" t="s">
        <v>114</v>
      </c>
      <c r="AW56" s="91" t="s">
        <v>148</v>
      </c>
      <c r="AX56" s="91" t="str">
        <f t="shared" si="2"/>
        <v>325726</v>
      </c>
      <c r="AY56" s="93" t="s">
        <v>149</v>
      </c>
    </row>
    <row r="57" spans="2:51" ht="15" customHeight="1" x14ac:dyDescent="0.25">
      <c r="B57" s="95" t="s">
        <v>581</v>
      </c>
      <c r="C57" s="91" t="s">
        <v>113</v>
      </c>
      <c r="D57" s="91" t="s">
        <v>114</v>
      </c>
      <c r="E57" s="91" t="s">
        <v>167</v>
      </c>
      <c r="F57" s="91" t="s">
        <v>582</v>
      </c>
      <c r="G57" s="91">
        <f t="shared" si="0"/>
        <v>2</v>
      </c>
      <c r="H57" s="91" t="s">
        <v>583</v>
      </c>
      <c r="I57" s="91" t="s">
        <v>118</v>
      </c>
      <c r="J57" s="91" t="s">
        <v>119</v>
      </c>
      <c r="K57" s="91" t="s">
        <v>584</v>
      </c>
      <c r="L57" s="91" t="s">
        <v>121</v>
      </c>
      <c r="M57" s="91" t="s">
        <v>170</v>
      </c>
      <c r="N57" s="91" t="s">
        <v>123</v>
      </c>
      <c r="O57" s="91" t="s">
        <v>524</v>
      </c>
      <c r="P57" s="91">
        <f t="shared" si="1"/>
        <v>3</v>
      </c>
      <c r="Q57" s="91" t="s">
        <v>585</v>
      </c>
      <c r="R57" s="91" t="s">
        <v>340</v>
      </c>
      <c r="S57" s="91" t="s">
        <v>586</v>
      </c>
      <c r="T57" s="91" t="s">
        <v>114</v>
      </c>
      <c r="U57" s="91" t="s">
        <v>587</v>
      </c>
      <c r="V57" s="91" t="s">
        <v>129</v>
      </c>
      <c r="W57" s="91" t="s">
        <v>174</v>
      </c>
      <c r="X57" s="91" t="s">
        <v>588</v>
      </c>
      <c r="Y57" s="91" t="s">
        <v>589</v>
      </c>
      <c r="Z57" s="91" t="s">
        <v>590</v>
      </c>
      <c r="AA57" s="91" t="s">
        <v>586</v>
      </c>
      <c r="AB57" s="91" t="s">
        <v>114</v>
      </c>
      <c r="AC57" s="91" t="s">
        <v>587</v>
      </c>
      <c r="AD57" s="91" t="s">
        <v>134</v>
      </c>
      <c r="AE57" s="91" t="s">
        <v>591</v>
      </c>
      <c r="AF57" s="91" t="s">
        <v>161</v>
      </c>
      <c r="AG57" s="91" t="s">
        <v>589</v>
      </c>
      <c r="AH57" s="91" t="s">
        <v>114</v>
      </c>
      <c r="AI57" s="91" t="s">
        <v>590</v>
      </c>
      <c r="AJ57" s="91" t="s">
        <v>304</v>
      </c>
      <c r="AK57" s="91" t="s">
        <v>162</v>
      </c>
      <c r="AL57" s="91" t="s">
        <v>284</v>
      </c>
      <c r="AM57" s="91" t="s">
        <v>180</v>
      </c>
      <c r="AN57" s="91" t="s">
        <v>141</v>
      </c>
      <c r="AO57" s="91" t="s">
        <v>142</v>
      </c>
      <c r="AP57" s="91" t="s">
        <v>333</v>
      </c>
      <c r="AQ57" s="91" t="s">
        <v>430</v>
      </c>
      <c r="AR57" s="91" t="s">
        <v>430</v>
      </c>
      <c r="AS57" s="91" t="s">
        <v>174</v>
      </c>
      <c r="AT57" s="91" t="s">
        <v>145</v>
      </c>
      <c r="AU57" s="91" t="s">
        <v>592</v>
      </c>
      <c r="AV57" s="91" t="s">
        <v>114</v>
      </c>
      <c r="AW57" s="91" t="s">
        <v>148</v>
      </c>
      <c r="AX57" s="91" t="str">
        <f t="shared" si="2"/>
        <v>288859</v>
      </c>
      <c r="AY57" s="93" t="s">
        <v>149</v>
      </c>
    </row>
    <row r="58" spans="2:51" ht="15" customHeight="1" x14ac:dyDescent="0.25">
      <c r="B58" s="95" t="s">
        <v>8116</v>
      </c>
      <c r="C58" s="91" t="s">
        <v>113</v>
      </c>
      <c r="D58" s="91" t="s">
        <v>114</v>
      </c>
      <c r="E58" s="91" t="s">
        <v>756</v>
      </c>
      <c r="F58" s="91" t="s">
        <v>8117</v>
      </c>
      <c r="G58" s="91">
        <f t="shared" si="0"/>
        <v>9</v>
      </c>
      <c r="H58" s="91" t="s">
        <v>8118</v>
      </c>
      <c r="I58" s="91" t="s">
        <v>118</v>
      </c>
      <c r="J58" s="91" t="s">
        <v>119</v>
      </c>
      <c r="K58" s="91" t="s">
        <v>203</v>
      </c>
      <c r="L58" s="91" t="s">
        <v>121</v>
      </c>
      <c r="M58" s="91" t="s">
        <v>744</v>
      </c>
      <c r="N58" s="91" t="s">
        <v>123</v>
      </c>
      <c r="O58" s="91" t="s">
        <v>8084</v>
      </c>
      <c r="P58" s="91">
        <f t="shared" si="1"/>
        <v>9</v>
      </c>
      <c r="Q58" s="91" t="s">
        <v>8064</v>
      </c>
      <c r="R58" s="91" t="s">
        <v>8086</v>
      </c>
      <c r="S58" s="91" t="s">
        <v>8119</v>
      </c>
      <c r="T58" s="91" t="s">
        <v>114</v>
      </c>
      <c r="U58" s="91" t="s">
        <v>8120</v>
      </c>
      <c r="V58" s="91" t="s">
        <v>225</v>
      </c>
      <c r="W58" s="91" t="s">
        <v>748</v>
      </c>
      <c r="X58" s="91" t="s">
        <v>761</v>
      </c>
      <c r="Y58" s="91" t="s">
        <v>8121</v>
      </c>
      <c r="Z58" s="91" t="s">
        <v>8122</v>
      </c>
      <c r="AA58" s="91" t="s">
        <v>8123</v>
      </c>
      <c r="AB58" s="91" t="s">
        <v>114</v>
      </c>
      <c r="AC58" s="91" t="s">
        <v>8124</v>
      </c>
      <c r="AD58" s="91" t="s">
        <v>134</v>
      </c>
      <c r="AE58" s="91" t="s">
        <v>8125</v>
      </c>
      <c r="AF58" s="91" t="s">
        <v>161</v>
      </c>
      <c r="AG58" s="91" t="s">
        <v>8121</v>
      </c>
      <c r="AH58" s="91" t="s">
        <v>114</v>
      </c>
      <c r="AI58" s="91" t="s">
        <v>114</v>
      </c>
      <c r="AJ58" s="91" t="s">
        <v>137</v>
      </c>
      <c r="AK58" s="91" t="s">
        <v>138</v>
      </c>
      <c r="AL58" s="91" t="s">
        <v>305</v>
      </c>
      <c r="AM58" s="91" t="s">
        <v>213</v>
      </c>
      <c r="AN58" s="91" t="s">
        <v>141</v>
      </c>
      <c r="AO58" s="91" t="s">
        <v>142</v>
      </c>
      <c r="AP58" s="91" t="s">
        <v>143</v>
      </c>
      <c r="AQ58" s="91" t="s">
        <v>506</v>
      </c>
      <c r="AR58" s="91" t="s">
        <v>506</v>
      </c>
      <c r="AS58" s="91" t="s">
        <v>748</v>
      </c>
      <c r="AT58" s="91" t="s">
        <v>145</v>
      </c>
      <c r="AU58" s="91" t="s">
        <v>8126</v>
      </c>
      <c r="AV58" s="91" t="s">
        <v>8127</v>
      </c>
      <c r="AW58" s="91" t="s">
        <v>148</v>
      </c>
      <c r="AX58" s="91" t="str">
        <f t="shared" si="2"/>
        <v>327770</v>
      </c>
      <c r="AY58" s="93" t="s">
        <v>149</v>
      </c>
    </row>
    <row r="59" spans="2:51" ht="15" customHeight="1" x14ac:dyDescent="0.25">
      <c r="B59" s="95" t="s">
        <v>6633</v>
      </c>
      <c r="C59" s="91" t="s">
        <v>113</v>
      </c>
      <c r="D59" s="91" t="s">
        <v>114</v>
      </c>
      <c r="E59" s="91" t="s">
        <v>216</v>
      </c>
      <c r="F59" s="91" t="s">
        <v>6634</v>
      </c>
      <c r="G59" s="91">
        <f t="shared" si="0"/>
        <v>7</v>
      </c>
      <c r="H59" s="91" t="s">
        <v>6635</v>
      </c>
      <c r="I59" s="91" t="s">
        <v>118</v>
      </c>
      <c r="J59" s="91" t="s">
        <v>119</v>
      </c>
      <c r="K59" s="91" t="s">
        <v>584</v>
      </c>
      <c r="L59" s="91" t="s">
        <v>121</v>
      </c>
      <c r="M59" s="91" t="s">
        <v>219</v>
      </c>
      <c r="N59" s="91" t="s">
        <v>123</v>
      </c>
      <c r="O59" s="91" t="s">
        <v>6636</v>
      </c>
      <c r="P59" s="91">
        <f t="shared" si="1"/>
        <v>7</v>
      </c>
      <c r="Q59" s="91" t="s">
        <v>6637</v>
      </c>
      <c r="R59" s="91" t="s">
        <v>6119</v>
      </c>
      <c r="S59" s="91" t="s">
        <v>6638</v>
      </c>
      <c r="T59" s="91" t="s">
        <v>114</v>
      </c>
      <c r="U59" s="91" t="s">
        <v>6639</v>
      </c>
      <c r="V59" s="91" t="s">
        <v>129</v>
      </c>
      <c r="W59" s="91" t="s">
        <v>226</v>
      </c>
      <c r="X59" s="91" t="s">
        <v>440</v>
      </c>
      <c r="Y59" s="91" t="s">
        <v>6640</v>
      </c>
      <c r="Z59" s="91" t="s">
        <v>6641</v>
      </c>
      <c r="AA59" s="91" t="s">
        <v>6638</v>
      </c>
      <c r="AB59" s="91" t="s">
        <v>114</v>
      </c>
      <c r="AC59" s="91" t="s">
        <v>6639</v>
      </c>
      <c r="AD59" s="91" t="s">
        <v>134</v>
      </c>
      <c r="AE59" s="91" t="s">
        <v>6642</v>
      </c>
      <c r="AF59" s="91" t="s">
        <v>161</v>
      </c>
      <c r="AG59" s="91" t="s">
        <v>6640</v>
      </c>
      <c r="AH59" s="91" t="s">
        <v>114</v>
      </c>
      <c r="AI59" s="91" t="s">
        <v>6641</v>
      </c>
      <c r="AJ59" s="91" t="s">
        <v>137</v>
      </c>
      <c r="AK59" s="91" t="s">
        <v>211</v>
      </c>
      <c r="AL59" s="91" t="s">
        <v>179</v>
      </c>
      <c r="AM59" s="91" t="s">
        <v>233</v>
      </c>
      <c r="AN59" s="91" t="s">
        <v>141</v>
      </c>
      <c r="AO59" s="91" t="s">
        <v>142</v>
      </c>
      <c r="AP59" s="91" t="s">
        <v>333</v>
      </c>
      <c r="AQ59" s="91" t="s">
        <v>430</v>
      </c>
      <c r="AR59" s="91" t="s">
        <v>430</v>
      </c>
      <c r="AS59" s="91" t="s">
        <v>226</v>
      </c>
      <c r="AT59" s="91" t="s">
        <v>145</v>
      </c>
      <c r="AU59" s="91" t="s">
        <v>6643</v>
      </c>
      <c r="AV59" s="91" t="s">
        <v>6644</v>
      </c>
      <c r="AW59" s="91" t="s">
        <v>148</v>
      </c>
      <c r="AX59" s="91" t="str">
        <f t="shared" si="2"/>
        <v>323684</v>
      </c>
      <c r="AY59" s="93" t="s">
        <v>149</v>
      </c>
    </row>
    <row r="60" spans="2:51" ht="15" customHeight="1" x14ac:dyDescent="0.25">
      <c r="B60" s="95" t="s">
        <v>593</v>
      </c>
      <c r="C60" s="91" t="s">
        <v>113</v>
      </c>
      <c r="D60" s="91" t="s">
        <v>114</v>
      </c>
      <c r="E60" s="91" t="s">
        <v>594</v>
      </c>
      <c r="F60" s="91" t="s">
        <v>595</v>
      </c>
      <c r="G60" s="91">
        <f t="shared" si="0"/>
        <v>4</v>
      </c>
      <c r="H60" s="91" t="s">
        <v>596</v>
      </c>
      <c r="I60" s="91" t="s">
        <v>118</v>
      </c>
      <c r="J60" s="91" t="s">
        <v>119</v>
      </c>
      <c r="K60" s="91" t="s">
        <v>367</v>
      </c>
      <c r="L60" s="91" t="s">
        <v>121</v>
      </c>
      <c r="M60" s="91" t="s">
        <v>597</v>
      </c>
      <c r="N60" s="91" t="s">
        <v>123</v>
      </c>
      <c r="O60" s="91" t="s">
        <v>558</v>
      </c>
      <c r="P60" s="91">
        <f t="shared" si="1"/>
        <v>4</v>
      </c>
      <c r="Q60" s="91" t="s">
        <v>221</v>
      </c>
      <c r="R60" s="91" t="s">
        <v>559</v>
      </c>
      <c r="S60" s="91" t="s">
        <v>598</v>
      </c>
      <c r="T60" s="91" t="s">
        <v>114</v>
      </c>
      <c r="U60" s="91" t="s">
        <v>599</v>
      </c>
      <c r="V60" s="91" t="s">
        <v>129</v>
      </c>
      <c r="W60" s="91" t="s">
        <v>600</v>
      </c>
      <c r="X60" s="91" t="s">
        <v>601</v>
      </c>
      <c r="Y60" s="91" t="s">
        <v>602</v>
      </c>
      <c r="Z60" s="91" t="s">
        <v>603</v>
      </c>
      <c r="AA60" s="91" t="s">
        <v>598</v>
      </c>
      <c r="AB60" s="91" t="s">
        <v>114</v>
      </c>
      <c r="AC60" s="91" t="s">
        <v>599</v>
      </c>
      <c r="AD60" s="91" t="s">
        <v>134</v>
      </c>
      <c r="AE60" s="91" t="s">
        <v>604</v>
      </c>
      <c r="AF60" s="91" t="s">
        <v>161</v>
      </c>
      <c r="AG60" s="91" t="s">
        <v>602</v>
      </c>
      <c r="AH60" s="91" t="s">
        <v>114</v>
      </c>
      <c r="AI60" s="91" t="s">
        <v>603</v>
      </c>
      <c r="AJ60" s="91" t="s">
        <v>137</v>
      </c>
      <c r="AK60" s="91" t="s">
        <v>404</v>
      </c>
      <c r="AL60" s="91" t="s">
        <v>605</v>
      </c>
      <c r="AM60" s="91" t="s">
        <v>233</v>
      </c>
      <c r="AN60" s="91" t="s">
        <v>141</v>
      </c>
      <c r="AO60" s="91" t="s">
        <v>142</v>
      </c>
      <c r="AP60" s="91" t="s">
        <v>143</v>
      </c>
      <c r="AQ60" s="91" t="s">
        <v>430</v>
      </c>
      <c r="AR60" s="91" t="s">
        <v>430</v>
      </c>
      <c r="AS60" s="91" t="s">
        <v>600</v>
      </c>
      <c r="AT60" s="91" t="s">
        <v>145</v>
      </c>
      <c r="AU60" s="91" t="s">
        <v>606</v>
      </c>
      <c r="AV60" s="91" t="s">
        <v>607</v>
      </c>
      <c r="AW60" s="91" t="s">
        <v>148</v>
      </c>
      <c r="AX60" s="91" t="str">
        <f t="shared" si="2"/>
        <v>290918</v>
      </c>
      <c r="AY60" s="93" t="s">
        <v>149</v>
      </c>
    </row>
    <row r="61" spans="2:51" ht="15" customHeight="1" x14ac:dyDescent="0.25">
      <c r="B61" s="95" t="s">
        <v>608</v>
      </c>
      <c r="C61" s="91" t="s">
        <v>113</v>
      </c>
      <c r="D61" s="91" t="s">
        <v>114</v>
      </c>
      <c r="E61" s="91" t="s">
        <v>167</v>
      </c>
      <c r="F61" s="91" t="s">
        <v>609</v>
      </c>
      <c r="G61" s="91">
        <f t="shared" si="0"/>
        <v>2</v>
      </c>
      <c r="H61" s="91" t="s">
        <v>610</v>
      </c>
      <c r="I61" s="91" t="s">
        <v>118</v>
      </c>
      <c r="J61" s="91" t="s">
        <v>119</v>
      </c>
      <c r="K61" s="91" t="s">
        <v>203</v>
      </c>
      <c r="L61" s="91" t="s">
        <v>121</v>
      </c>
      <c r="M61" s="91" t="s">
        <v>170</v>
      </c>
      <c r="N61" s="91" t="s">
        <v>123</v>
      </c>
      <c r="O61" s="91" t="s">
        <v>524</v>
      </c>
      <c r="P61" s="91">
        <f t="shared" si="1"/>
        <v>2</v>
      </c>
      <c r="Q61" s="91" t="s">
        <v>124</v>
      </c>
      <c r="R61" s="91" t="s">
        <v>340</v>
      </c>
      <c r="S61" s="91" t="s">
        <v>611</v>
      </c>
      <c r="T61" s="91" t="s">
        <v>114</v>
      </c>
      <c r="U61" s="91" t="s">
        <v>612</v>
      </c>
      <c r="V61" s="91" t="s">
        <v>225</v>
      </c>
      <c r="W61" s="91" t="s">
        <v>174</v>
      </c>
      <c r="X61" s="91" t="s">
        <v>313</v>
      </c>
      <c r="Y61" s="91" t="s">
        <v>613</v>
      </c>
      <c r="Z61" s="91" t="s">
        <v>614</v>
      </c>
      <c r="AA61" s="91" t="s">
        <v>114</v>
      </c>
      <c r="AB61" s="91" t="s">
        <v>615</v>
      </c>
      <c r="AC61" s="91" t="s">
        <v>612</v>
      </c>
      <c r="AD61" s="91" t="s">
        <v>134</v>
      </c>
      <c r="AE61" s="91" t="s">
        <v>616</v>
      </c>
      <c r="AF61" s="91" t="s">
        <v>161</v>
      </c>
      <c r="AG61" s="91" t="s">
        <v>613</v>
      </c>
      <c r="AH61" s="91" t="s">
        <v>114</v>
      </c>
      <c r="AI61" s="91" t="s">
        <v>614</v>
      </c>
      <c r="AJ61" s="91" t="s">
        <v>137</v>
      </c>
      <c r="AK61" s="91" t="s">
        <v>211</v>
      </c>
      <c r="AL61" s="91" t="s">
        <v>163</v>
      </c>
      <c r="AM61" s="91" t="s">
        <v>180</v>
      </c>
      <c r="AN61" s="91" t="s">
        <v>141</v>
      </c>
      <c r="AO61" s="91" t="s">
        <v>142</v>
      </c>
      <c r="AP61" s="91" t="s">
        <v>143</v>
      </c>
      <c r="AQ61" s="91" t="s">
        <v>430</v>
      </c>
      <c r="AR61" s="91" t="s">
        <v>430</v>
      </c>
      <c r="AS61" s="91" t="s">
        <v>174</v>
      </c>
      <c r="AT61" s="91" t="s">
        <v>145</v>
      </c>
      <c r="AU61" s="91" t="s">
        <v>617</v>
      </c>
      <c r="AV61" s="91" t="s">
        <v>114</v>
      </c>
      <c r="AW61" s="91" t="s">
        <v>148</v>
      </c>
      <c r="AX61" s="91" t="str">
        <f t="shared" si="2"/>
        <v>288864</v>
      </c>
      <c r="AY61" s="93" t="s">
        <v>149</v>
      </c>
    </row>
    <row r="62" spans="2:51" ht="15" customHeight="1" x14ac:dyDescent="0.25">
      <c r="B62" s="95" t="s">
        <v>618</v>
      </c>
      <c r="C62" s="91" t="s">
        <v>113</v>
      </c>
      <c r="D62" s="91" t="s">
        <v>114</v>
      </c>
      <c r="E62" s="91" t="s">
        <v>167</v>
      </c>
      <c r="F62" s="91" t="s">
        <v>619</v>
      </c>
      <c r="G62" s="91">
        <f t="shared" si="0"/>
        <v>4</v>
      </c>
      <c r="H62" s="91" t="s">
        <v>4243</v>
      </c>
      <c r="I62" s="91" t="s">
        <v>118</v>
      </c>
      <c r="J62" s="91" t="s">
        <v>119</v>
      </c>
      <c r="K62" s="91" t="s">
        <v>945</v>
      </c>
      <c r="L62" s="91" t="s">
        <v>121</v>
      </c>
      <c r="M62" s="91" t="s">
        <v>295</v>
      </c>
      <c r="N62" s="91" t="s">
        <v>123</v>
      </c>
      <c r="O62" s="91" t="s">
        <v>558</v>
      </c>
      <c r="P62" s="91">
        <f t="shared" si="1"/>
        <v>5</v>
      </c>
      <c r="Q62" s="91" t="s">
        <v>1279</v>
      </c>
      <c r="R62" s="91" t="s">
        <v>559</v>
      </c>
      <c r="S62" s="91" t="s">
        <v>620</v>
      </c>
      <c r="T62" s="91" t="s">
        <v>114</v>
      </c>
      <c r="U62" s="91" t="s">
        <v>621</v>
      </c>
      <c r="V62" s="91" t="s">
        <v>129</v>
      </c>
      <c r="W62" s="91" t="s">
        <v>174</v>
      </c>
      <c r="X62" s="91" t="s">
        <v>622</v>
      </c>
      <c r="Y62" s="91" t="s">
        <v>623</v>
      </c>
      <c r="Z62" s="91" t="s">
        <v>624</v>
      </c>
      <c r="AA62" s="91" t="s">
        <v>620</v>
      </c>
      <c r="AB62" s="91" t="s">
        <v>114</v>
      </c>
      <c r="AC62" s="91" t="s">
        <v>621</v>
      </c>
      <c r="AD62" s="91" t="s">
        <v>625</v>
      </c>
      <c r="AE62" s="91" t="s">
        <v>626</v>
      </c>
      <c r="AF62" s="91" t="s">
        <v>161</v>
      </c>
      <c r="AG62" s="91" t="s">
        <v>623</v>
      </c>
      <c r="AH62" s="91" t="s">
        <v>114</v>
      </c>
      <c r="AI62" s="91" t="s">
        <v>624</v>
      </c>
      <c r="AJ62" s="91" t="s">
        <v>540</v>
      </c>
      <c r="AK62" s="91" t="s">
        <v>162</v>
      </c>
      <c r="AL62" s="91" t="s">
        <v>374</v>
      </c>
      <c r="AM62" s="91" t="s">
        <v>164</v>
      </c>
      <c r="AN62" s="91" t="s">
        <v>141</v>
      </c>
      <c r="AO62" s="91" t="s">
        <v>142</v>
      </c>
      <c r="AP62" s="91" t="s">
        <v>333</v>
      </c>
      <c r="AQ62" s="91" t="s">
        <v>144</v>
      </c>
      <c r="AR62" s="91" t="s">
        <v>144</v>
      </c>
      <c r="AS62" s="91" t="s">
        <v>174</v>
      </c>
      <c r="AT62" s="91" t="s">
        <v>145</v>
      </c>
      <c r="AU62" s="91" t="s">
        <v>4244</v>
      </c>
      <c r="AV62" s="91" t="s">
        <v>114</v>
      </c>
      <c r="AW62" s="91" t="s">
        <v>148</v>
      </c>
      <c r="AX62" s="91" t="str">
        <f t="shared" si="2"/>
        <v>290912</v>
      </c>
      <c r="AY62" s="93" t="s">
        <v>149</v>
      </c>
    </row>
    <row r="63" spans="2:51" ht="15" customHeight="1" x14ac:dyDescent="0.25">
      <c r="B63" s="95" t="s">
        <v>8128</v>
      </c>
      <c r="C63" s="91" t="s">
        <v>113</v>
      </c>
      <c r="D63" s="91" t="s">
        <v>114</v>
      </c>
      <c r="E63" s="91" t="s">
        <v>216</v>
      </c>
      <c r="F63" s="91" t="s">
        <v>8129</v>
      </c>
      <c r="G63" s="91">
        <f t="shared" si="0"/>
        <v>9</v>
      </c>
      <c r="H63" s="91" t="s">
        <v>8676</v>
      </c>
      <c r="I63" s="91" t="s">
        <v>118</v>
      </c>
      <c r="J63" s="91" t="s">
        <v>119</v>
      </c>
      <c r="K63" s="91" t="s">
        <v>321</v>
      </c>
      <c r="L63" s="91" t="s">
        <v>121</v>
      </c>
      <c r="M63" s="91" t="s">
        <v>219</v>
      </c>
      <c r="N63" s="91" t="s">
        <v>123</v>
      </c>
      <c r="O63" s="91" t="s">
        <v>8084</v>
      </c>
      <c r="P63" s="91">
        <f t="shared" si="1"/>
        <v>10</v>
      </c>
      <c r="Q63" s="91" t="s">
        <v>8190</v>
      </c>
      <c r="R63" s="91" t="s">
        <v>8086</v>
      </c>
      <c r="S63" s="91" t="s">
        <v>5381</v>
      </c>
      <c r="T63" s="91" t="s">
        <v>114</v>
      </c>
      <c r="U63" s="91" t="s">
        <v>5382</v>
      </c>
      <c r="V63" s="91" t="s">
        <v>225</v>
      </c>
      <c r="W63" s="91" t="s">
        <v>226</v>
      </c>
      <c r="X63" s="91" t="s">
        <v>693</v>
      </c>
      <c r="Y63" s="91" t="s">
        <v>5383</v>
      </c>
      <c r="Z63" s="91" t="s">
        <v>5384</v>
      </c>
      <c r="AA63" s="91" t="s">
        <v>5381</v>
      </c>
      <c r="AB63" s="91" t="s">
        <v>114</v>
      </c>
      <c r="AC63" s="91" t="s">
        <v>5382</v>
      </c>
      <c r="AD63" s="91" t="s">
        <v>134</v>
      </c>
      <c r="AE63" s="91" t="s">
        <v>8130</v>
      </c>
      <c r="AF63" s="91" t="s">
        <v>161</v>
      </c>
      <c r="AG63" s="91" t="s">
        <v>5383</v>
      </c>
      <c r="AH63" s="91" t="s">
        <v>114</v>
      </c>
      <c r="AI63" s="91" t="s">
        <v>5384</v>
      </c>
      <c r="AJ63" s="91" t="s">
        <v>137</v>
      </c>
      <c r="AK63" s="91" t="s">
        <v>197</v>
      </c>
      <c r="AL63" s="91" t="s">
        <v>114</v>
      </c>
      <c r="AM63" s="91" t="s">
        <v>233</v>
      </c>
      <c r="AN63" s="91" t="s">
        <v>141</v>
      </c>
      <c r="AO63" s="91" t="s">
        <v>142</v>
      </c>
      <c r="AP63" s="91" t="s">
        <v>333</v>
      </c>
      <c r="AQ63" s="91" t="s">
        <v>144</v>
      </c>
      <c r="AR63" s="91" t="s">
        <v>144</v>
      </c>
      <c r="AS63" s="91" t="s">
        <v>226</v>
      </c>
      <c r="AT63" s="91" t="s">
        <v>145</v>
      </c>
      <c r="AU63" s="91" t="s">
        <v>8677</v>
      </c>
      <c r="AV63" s="91" t="s">
        <v>8678</v>
      </c>
      <c r="AW63" s="91" t="s">
        <v>148</v>
      </c>
      <c r="AX63" s="91" t="str">
        <f t="shared" si="2"/>
        <v>327777</v>
      </c>
      <c r="AY63" s="93" t="s">
        <v>149</v>
      </c>
    </row>
    <row r="64" spans="2:51" ht="15" customHeight="1" x14ac:dyDescent="0.25">
      <c r="B64" s="95" t="s">
        <v>627</v>
      </c>
      <c r="C64" s="91" t="s">
        <v>113</v>
      </c>
      <c r="D64" s="91" t="s">
        <v>114</v>
      </c>
      <c r="E64" s="91" t="s">
        <v>167</v>
      </c>
      <c r="F64" s="91" t="s">
        <v>628</v>
      </c>
      <c r="G64" s="91">
        <f t="shared" si="0"/>
        <v>2</v>
      </c>
      <c r="H64" s="91" t="s">
        <v>629</v>
      </c>
      <c r="I64" s="91" t="s">
        <v>118</v>
      </c>
      <c r="J64" s="91" t="s">
        <v>119</v>
      </c>
      <c r="K64" s="91" t="s">
        <v>630</v>
      </c>
      <c r="L64" s="91" t="s">
        <v>121</v>
      </c>
      <c r="M64" s="91" t="s">
        <v>631</v>
      </c>
      <c r="N64" s="91" t="s">
        <v>123</v>
      </c>
      <c r="O64" s="91" t="s">
        <v>524</v>
      </c>
      <c r="P64" s="91">
        <f t="shared" si="1"/>
        <v>3</v>
      </c>
      <c r="Q64" s="91" t="s">
        <v>632</v>
      </c>
      <c r="R64" s="91" t="s">
        <v>340</v>
      </c>
      <c r="S64" s="91" t="s">
        <v>633</v>
      </c>
      <c r="T64" s="91" t="s">
        <v>114</v>
      </c>
      <c r="U64" s="91" t="s">
        <v>634</v>
      </c>
      <c r="V64" s="91" t="s">
        <v>225</v>
      </c>
      <c r="W64" s="91" t="s">
        <v>635</v>
      </c>
      <c r="X64" s="91" t="s">
        <v>636</v>
      </c>
      <c r="Y64" s="91" t="s">
        <v>637</v>
      </c>
      <c r="Z64" s="91" t="s">
        <v>638</v>
      </c>
      <c r="AA64" s="91" t="s">
        <v>633</v>
      </c>
      <c r="AB64" s="91" t="s">
        <v>114</v>
      </c>
      <c r="AC64" s="91" t="s">
        <v>634</v>
      </c>
      <c r="AD64" s="91" t="s">
        <v>134</v>
      </c>
      <c r="AE64" s="91" t="s">
        <v>639</v>
      </c>
      <c r="AF64" s="91" t="s">
        <v>161</v>
      </c>
      <c r="AG64" s="91" t="s">
        <v>637</v>
      </c>
      <c r="AH64" s="91" t="s">
        <v>114</v>
      </c>
      <c r="AI64" s="91" t="s">
        <v>638</v>
      </c>
      <c r="AJ64" s="91" t="s">
        <v>137</v>
      </c>
      <c r="AK64" s="91" t="s">
        <v>211</v>
      </c>
      <c r="AL64" s="91" t="s">
        <v>179</v>
      </c>
      <c r="AM64" s="91" t="s">
        <v>140</v>
      </c>
      <c r="AN64" s="91" t="s">
        <v>141</v>
      </c>
      <c r="AO64" s="91" t="s">
        <v>142</v>
      </c>
      <c r="AP64" s="91" t="s">
        <v>333</v>
      </c>
      <c r="AQ64" s="91" t="s">
        <v>144</v>
      </c>
      <c r="AR64" s="91" t="s">
        <v>144</v>
      </c>
      <c r="AS64" s="91" t="s">
        <v>635</v>
      </c>
      <c r="AT64" s="91" t="s">
        <v>145</v>
      </c>
      <c r="AU64" s="91" t="s">
        <v>640</v>
      </c>
      <c r="AV64" s="91" t="s">
        <v>114</v>
      </c>
      <c r="AW64" s="91" t="s">
        <v>148</v>
      </c>
      <c r="AX64" s="91" t="str">
        <f t="shared" si="2"/>
        <v>288865</v>
      </c>
      <c r="AY64" s="93" t="s">
        <v>149</v>
      </c>
    </row>
    <row r="65" spans="2:51" ht="15" customHeight="1" x14ac:dyDescent="0.25">
      <c r="B65" s="95" t="s">
        <v>664</v>
      </c>
      <c r="C65" s="91" t="s">
        <v>113</v>
      </c>
      <c r="D65" s="91" t="s">
        <v>114</v>
      </c>
      <c r="E65" s="91" t="s">
        <v>183</v>
      </c>
      <c r="F65" s="91" t="s">
        <v>665</v>
      </c>
      <c r="G65" s="91">
        <f t="shared" si="0"/>
        <v>4</v>
      </c>
      <c r="H65" s="91" t="s">
        <v>4245</v>
      </c>
      <c r="I65" s="91" t="s">
        <v>118</v>
      </c>
      <c r="J65" s="91" t="s">
        <v>119</v>
      </c>
      <c r="K65" s="91" t="s">
        <v>498</v>
      </c>
      <c r="L65" s="91" t="s">
        <v>121</v>
      </c>
      <c r="M65" s="91" t="s">
        <v>187</v>
      </c>
      <c r="N65" s="91" t="s">
        <v>123</v>
      </c>
      <c r="O65" s="91" t="s">
        <v>558</v>
      </c>
      <c r="P65" s="91">
        <f t="shared" si="1"/>
        <v>5</v>
      </c>
      <c r="Q65" s="91" t="s">
        <v>309</v>
      </c>
      <c r="R65" s="91" t="s">
        <v>559</v>
      </c>
      <c r="S65" s="91" t="s">
        <v>666</v>
      </c>
      <c r="T65" s="91" t="s">
        <v>114</v>
      </c>
      <c r="U65" s="91" t="s">
        <v>667</v>
      </c>
      <c r="V65" s="91" t="s">
        <v>225</v>
      </c>
      <c r="W65" s="91" t="s">
        <v>130</v>
      </c>
      <c r="X65" s="91" t="s">
        <v>668</v>
      </c>
      <c r="Y65" s="91" t="s">
        <v>669</v>
      </c>
      <c r="Z65" s="91" t="s">
        <v>670</v>
      </c>
      <c r="AA65" s="91" t="s">
        <v>666</v>
      </c>
      <c r="AB65" s="91" t="s">
        <v>114</v>
      </c>
      <c r="AC65" s="91" t="s">
        <v>667</v>
      </c>
      <c r="AD65" s="91" t="s">
        <v>134</v>
      </c>
      <c r="AE65" s="91" t="s">
        <v>671</v>
      </c>
      <c r="AF65" s="91" t="s">
        <v>136</v>
      </c>
      <c r="AG65" s="91" t="s">
        <v>669</v>
      </c>
      <c r="AH65" s="91" t="s">
        <v>114</v>
      </c>
      <c r="AI65" s="91" t="s">
        <v>670</v>
      </c>
      <c r="AJ65" s="91" t="s">
        <v>137</v>
      </c>
      <c r="AK65" s="91" t="s">
        <v>138</v>
      </c>
      <c r="AL65" s="91" t="s">
        <v>284</v>
      </c>
      <c r="AM65" s="91" t="s">
        <v>180</v>
      </c>
      <c r="AN65" s="91" t="s">
        <v>141</v>
      </c>
      <c r="AO65" s="91" t="s">
        <v>142</v>
      </c>
      <c r="AP65" s="91" t="s">
        <v>143</v>
      </c>
      <c r="AQ65" s="91" t="s">
        <v>144</v>
      </c>
      <c r="AR65" s="91" t="s">
        <v>144</v>
      </c>
      <c r="AS65" s="91" t="s">
        <v>130</v>
      </c>
      <c r="AT65" s="91" t="s">
        <v>145</v>
      </c>
      <c r="AU65" s="91" t="s">
        <v>4246</v>
      </c>
      <c r="AV65" s="91" t="s">
        <v>114</v>
      </c>
      <c r="AW65" s="91" t="s">
        <v>148</v>
      </c>
      <c r="AX65" s="91" t="str">
        <f t="shared" si="2"/>
        <v>290924</v>
      </c>
      <c r="AY65" s="93" t="s">
        <v>149</v>
      </c>
    </row>
    <row r="66" spans="2:51" ht="15" customHeight="1" x14ac:dyDescent="0.25">
      <c r="B66" s="95" t="s">
        <v>672</v>
      </c>
      <c r="C66" s="91" t="s">
        <v>113</v>
      </c>
      <c r="D66" s="91" t="s">
        <v>114</v>
      </c>
      <c r="E66" s="91" t="s">
        <v>167</v>
      </c>
      <c r="F66" s="91" t="s">
        <v>673</v>
      </c>
      <c r="G66" s="91">
        <f t="shared" si="0"/>
        <v>4</v>
      </c>
      <c r="H66" s="91" t="s">
        <v>4247</v>
      </c>
      <c r="I66" s="91" t="s">
        <v>118</v>
      </c>
      <c r="J66" s="91" t="s">
        <v>119</v>
      </c>
      <c r="K66" s="91" t="s">
        <v>4248</v>
      </c>
      <c r="L66" s="91" t="s">
        <v>121</v>
      </c>
      <c r="M66" s="91" t="s">
        <v>295</v>
      </c>
      <c r="N66" s="91" t="s">
        <v>123</v>
      </c>
      <c r="O66" s="91" t="s">
        <v>558</v>
      </c>
      <c r="P66" s="91">
        <f t="shared" si="1"/>
        <v>5</v>
      </c>
      <c r="Q66" s="91" t="s">
        <v>4200</v>
      </c>
      <c r="R66" s="91" t="s">
        <v>559</v>
      </c>
      <c r="S66" s="91" t="s">
        <v>674</v>
      </c>
      <c r="T66" s="91" t="s">
        <v>114</v>
      </c>
      <c r="U66" s="91" t="s">
        <v>675</v>
      </c>
      <c r="V66" s="91" t="s">
        <v>129</v>
      </c>
      <c r="W66" s="91" t="s">
        <v>174</v>
      </c>
      <c r="X66" s="91" t="s">
        <v>380</v>
      </c>
      <c r="Y66" s="91" t="s">
        <v>114</v>
      </c>
      <c r="Z66" s="91" t="s">
        <v>676</v>
      </c>
      <c r="AA66" s="91" t="s">
        <v>674</v>
      </c>
      <c r="AB66" s="91" t="s">
        <v>114</v>
      </c>
      <c r="AC66" s="91" t="s">
        <v>675</v>
      </c>
      <c r="AD66" s="91" t="s">
        <v>134</v>
      </c>
      <c r="AE66" s="91" t="s">
        <v>677</v>
      </c>
      <c r="AF66" s="91" t="s">
        <v>136</v>
      </c>
      <c r="AG66" s="91" t="s">
        <v>114</v>
      </c>
      <c r="AH66" s="91" t="s">
        <v>114</v>
      </c>
      <c r="AI66" s="91" t="s">
        <v>676</v>
      </c>
      <c r="AJ66" s="91" t="s">
        <v>137</v>
      </c>
      <c r="AK66" s="91" t="s">
        <v>138</v>
      </c>
      <c r="AL66" s="91" t="s">
        <v>284</v>
      </c>
      <c r="AM66" s="91" t="s">
        <v>180</v>
      </c>
      <c r="AN66" s="91" t="s">
        <v>141</v>
      </c>
      <c r="AO66" s="91" t="s">
        <v>142</v>
      </c>
      <c r="AP66" s="91" t="s">
        <v>333</v>
      </c>
      <c r="AQ66" s="91" t="s">
        <v>144</v>
      </c>
      <c r="AR66" s="91" t="s">
        <v>144</v>
      </c>
      <c r="AS66" s="91" t="s">
        <v>174</v>
      </c>
      <c r="AT66" s="91" t="s">
        <v>145</v>
      </c>
      <c r="AU66" s="91" t="s">
        <v>4249</v>
      </c>
      <c r="AV66" s="91" t="s">
        <v>114</v>
      </c>
      <c r="AW66" s="91" t="s">
        <v>148</v>
      </c>
      <c r="AX66" s="91" t="str">
        <f t="shared" si="2"/>
        <v>290925</v>
      </c>
      <c r="AY66" s="93" t="s">
        <v>149</v>
      </c>
    </row>
    <row r="67" spans="2:51" ht="15" customHeight="1" x14ac:dyDescent="0.25">
      <c r="B67" s="95" t="s">
        <v>699</v>
      </c>
      <c r="C67" s="91" t="s">
        <v>113</v>
      </c>
      <c r="D67" s="91" t="s">
        <v>114</v>
      </c>
      <c r="E67" s="91" t="s">
        <v>594</v>
      </c>
      <c r="F67" s="91" t="s">
        <v>700</v>
      </c>
      <c r="G67" s="91">
        <f t="shared" si="0"/>
        <v>4</v>
      </c>
      <c r="H67" s="91" t="s">
        <v>701</v>
      </c>
      <c r="I67" s="91" t="s">
        <v>118</v>
      </c>
      <c r="J67" s="91" t="s">
        <v>119</v>
      </c>
      <c r="K67" s="91" t="s">
        <v>367</v>
      </c>
      <c r="L67" s="91" t="s">
        <v>121</v>
      </c>
      <c r="M67" s="91" t="s">
        <v>702</v>
      </c>
      <c r="N67" s="91" t="s">
        <v>123</v>
      </c>
      <c r="O67" s="91" t="s">
        <v>558</v>
      </c>
      <c r="P67" s="91">
        <f t="shared" si="1"/>
        <v>4</v>
      </c>
      <c r="Q67" s="91" t="s">
        <v>703</v>
      </c>
      <c r="R67" s="91" t="s">
        <v>559</v>
      </c>
      <c r="S67" s="91" t="s">
        <v>114</v>
      </c>
      <c r="T67" s="91" t="s">
        <v>704</v>
      </c>
      <c r="U67" s="91" t="s">
        <v>705</v>
      </c>
      <c r="V67" s="91" t="s">
        <v>129</v>
      </c>
      <c r="W67" s="91" t="s">
        <v>600</v>
      </c>
      <c r="X67" s="91" t="s">
        <v>706</v>
      </c>
      <c r="Y67" s="91" t="s">
        <v>707</v>
      </c>
      <c r="Z67" s="91" t="s">
        <v>708</v>
      </c>
      <c r="AA67" s="91" t="s">
        <v>709</v>
      </c>
      <c r="AB67" s="91" t="s">
        <v>114</v>
      </c>
      <c r="AC67" s="91" t="s">
        <v>705</v>
      </c>
      <c r="AD67" s="91" t="s">
        <v>134</v>
      </c>
      <c r="AE67" s="91" t="s">
        <v>710</v>
      </c>
      <c r="AF67" s="91" t="s">
        <v>161</v>
      </c>
      <c r="AG67" s="91" t="s">
        <v>707</v>
      </c>
      <c r="AH67" s="91" t="s">
        <v>114</v>
      </c>
      <c r="AI67" s="91" t="s">
        <v>708</v>
      </c>
      <c r="AJ67" s="91" t="s">
        <v>137</v>
      </c>
      <c r="AK67" s="91" t="s">
        <v>231</v>
      </c>
      <c r="AL67" s="91" t="s">
        <v>232</v>
      </c>
      <c r="AM67" s="91" t="s">
        <v>711</v>
      </c>
      <c r="AN67" s="91" t="s">
        <v>141</v>
      </c>
      <c r="AO67" s="91" t="s">
        <v>142</v>
      </c>
      <c r="AP67" s="91" t="s">
        <v>143</v>
      </c>
      <c r="AQ67" s="91" t="s">
        <v>144</v>
      </c>
      <c r="AR67" s="91" t="s">
        <v>144</v>
      </c>
      <c r="AS67" s="91" t="s">
        <v>600</v>
      </c>
      <c r="AT67" s="91" t="s">
        <v>145</v>
      </c>
      <c r="AU67" s="91" t="s">
        <v>712</v>
      </c>
      <c r="AV67" s="91" t="s">
        <v>713</v>
      </c>
      <c r="AW67" s="91" t="s">
        <v>148</v>
      </c>
      <c r="AX67" s="91" t="str">
        <f t="shared" si="2"/>
        <v>290921</v>
      </c>
      <c r="AY67" s="93" t="s">
        <v>149</v>
      </c>
    </row>
    <row r="68" spans="2:51" ht="15" customHeight="1" x14ac:dyDescent="0.25">
      <c r="B68" s="95" t="s">
        <v>714</v>
      </c>
      <c r="C68" s="91" t="s">
        <v>113</v>
      </c>
      <c r="D68" s="91" t="s">
        <v>114</v>
      </c>
      <c r="E68" s="91" t="s">
        <v>115</v>
      </c>
      <c r="F68" s="91" t="s">
        <v>715</v>
      </c>
      <c r="G68" s="91">
        <f t="shared" si="0"/>
        <v>2</v>
      </c>
      <c r="H68" s="91" t="s">
        <v>716</v>
      </c>
      <c r="I68" s="91" t="s">
        <v>118</v>
      </c>
      <c r="J68" s="91" t="s">
        <v>119</v>
      </c>
      <c r="K68" s="91" t="s">
        <v>186</v>
      </c>
      <c r="L68" s="91" t="s">
        <v>121</v>
      </c>
      <c r="M68" s="91" t="s">
        <v>122</v>
      </c>
      <c r="N68" s="91" t="s">
        <v>123</v>
      </c>
      <c r="O68" s="91" t="s">
        <v>524</v>
      </c>
      <c r="P68" s="91">
        <f t="shared" si="1"/>
        <v>2</v>
      </c>
      <c r="Q68" s="91" t="s">
        <v>469</v>
      </c>
      <c r="R68" s="91" t="s">
        <v>340</v>
      </c>
      <c r="S68" s="91" t="s">
        <v>717</v>
      </c>
      <c r="T68" s="91" t="s">
        <v>114</v>
      </c>
      <c r="U68" s="91" t="s">
        <v>718</v>
      </c>
      <c r="V68" s="91" t="s">
        <v>225</v>
      </c>
      <c r="W68" s="91" t="s">
        <v>130</v>
      </c>
      <c r="X68" s="91" t="s">
        <v>668</v>
      </c>
      <c r="Y68" s="91" t="s">
        <v>719</v>
      </c>
      <c r="Z68" s="91" t="s">
        <v>720</v>
      </c>
      <c r="AA68" s="91" t="s">
        <v>717</v>
      </c>
      <c r="AB68" s="91" t="s">
        <v>114</v>
      </c>
      <c r="AC68" s="91" t="s">
        <v>718</v>
      </c>
      <c r="AD68" s="91" t="s">
        <v>253</v>
      </c>
      <c r="AE68" s="91" t="s">
        <v>721</v>
      </c>
      <c r="AF68" s="91" t="s">
        <v>161</v>
      </c>
      <c r="AG68" s="91" t="s">
        <v>719</v>
      </c>
      <c r="AH68" s="91" t="s">
        <v>114</v>
      </c>
      <c r="AI68" s="91" t="s">
        <v>720</v>
      </c>
      <c r="AJ68" s="91" t="s">
        <v>137</v>
      </c>
      <c r="AK68" s="91" t="s">
        <v>162</v>
      </c>
      <c r="AL68" s="91" t="s">
        <v>179</v>
      </c>
      <c r="AM68" s="91" t="s">
        <v>213</v>
      </c>
      <c r="AN68" s="91" t="s">
        <v>141</v>
      </c>
      <c r="AO68" s="91" t="s">
        <v>142</v>
      </c>
      <c r="AP68" s="91" t="s">
        <v>143</v>
      </c>
      <c r="AQ68" s="91" t="s">
        <v>144</v>
      </c>
      <c r="AR68" s="91" t="s">
        <v>144</v>
      </c>
      <c r="AS68" s="91" t="s">
        <v>130</v>
      </c>
      <c r="AT68" s="91" t="s">
        <v>145</v>
      </c>
      <c r="AU68" s="91" t="s">
        <v>146</v>
      </c>
      <c r="AV68" s="91" t="s">
        <v>147</v>
      </c>
      <c r="AW68" s="91" t="s">
        <v>148</v>
      </c>
      <c r="AX68" s="91" t="str">
        <f t="shared" si="2"/>
        <v>288874</v>
      </c>
      <c r="AY68" s="93" t="s">
        <v>149</v>
      </c>
    </row>
    <row r="69" spans="2:51" ht="15" customHeight="1" x14ac:dyDescent="0.25">
      <c r="B69" s="95" t="s">
        <v>8679</v>
      </c>
      <c r="C69" s="91" t="s">
        <v>113</v>
      </c>
      <c r="D69" s="91" t="s">
        <v>114</v>
      </c>
      <c r="E69" s="91" t="s">
        <v>167</v>
      </c>
      <c r="F69" s="91" t="s">
        <v>8680</v>
      </c>
      <c r="G69" s="91">
        <f t="shared" si="0"/>
        <v>10</v>
      </c>
      <c r="H69" s="91" t="s">
        <v>8681</v>
      </c>
      <c r="I69" s="91" t="s">
        <v>118</v>
      </c>
      <c r="J69" s="91" t="s">
        <v>119</v>
      </c>
      <c r="K69" s="91" t="s">
        <v>240</v>
      </c>
      <c r="L69" s="91" t="s">
        <v>121</v>
      </c>
      <c r="M69" s="91" t="s">
        <v>295</v>
      </c>
      <c r="N69" s="91" t="s">
        <v>123</v>
      </c>
      <c r="O69" s="91" t="s">
        <v>8682</v>
      </c>
      <c r="P69" s="91">
        <f t="shared" si="1"/>
        <v>10</v>
      </c>
      <c r="Q69" s="91" t="s">
        <v>8683</v>
      </c>
      <c r="R69" s="91" t="s">
        <v>8684</v>
      </c>
      <c r="S69" s="91" t="s">
        <v>8685</v>
      </c>
      <c r="T69" s="91" t="s">
        <v>114</v>
      </c>
      <c r="U69" s="91" t="s">
        <v>8686</v>
      </c>
      <c r="V69" s="91" t="s">
        <v>225</v>
      </c>
      <c r="W69" s="91" t="s">
        <v>174</v>
      </c>
      <c r="X69" s="91" t="s">
        <v>1144</v>
      </c>
      <c r="Y69" s="91" t="s">
        <v>8687</v>
      </c>
      <c r="Z69" s="91" t="s">
        <v>8688</v>
      </c>
      <c r="AA69" s="91" t="s">
        <v>8685</v>
      </c>
      <c r="AB69" s="91" t="s">
        <v>114</v>
      </c>
      <c r="AC69" s="91" t="s">
        <v>8686</v>
      </c>
      <c r="AD69" s="91" t="s">
        <v>134</v>
      </c>
      <c r="AE69" s="91" t="s">
        <v>8689</v>
      </c>
      <c r="AF69" s="91" t="s">
        <v>161</v>
      </c>
      <c r="AG69" s="91" t="s">
        <v>8687</v>
      </c>
      <c r="AH69" s="91" t="s">
        <v>114</v>
      </c>
      <c r="AI69" s="91" t="s">
        <v>8688</v>
      </c>
      <c r="AJ69" s="91" t="s">
        <v>137</v>
      </c>
      <c r="AK69" s="91" t="s">
        <v>404</v>
      </c>
      <c r="AL69" s="91" t="s">
        <v>605</v>
      </c>
      <c r="AM69" s="91" t="s">
        <v>233</v>
      </c>
      <c r="AN69" s="91" t="s">
        <v>141</v>
      </c>
      <c r="AO69" s="91" t="s">
        <v>142</v>
      </c>
      <c r="AP69" s="91" t="s">
        <v>143</v>
      </c>
      <c r="AQ69" s="91" t="s">
        <v>144</v>
      </c>
      <c r="AR69" s="91" t="s">
        <v>144</v>
      </c>
      <c r="AS69" s="91" t="s">
        <v>174</v>
      </c>
      <c r="AT69" s="91" t="s">
        <v>145</v>
      </c>
      <c r="AU69" s="91" t="s">
        <v>8690</v>
      </c>
      <c r="AV69" s="91" t="s">
        <v>114</v>
      </c>
      <c r="AW69" s="91" t="s">
        <v>148</v>
      </c>
      <c r="AX69" s="91" t="str">
        <f t="shared" si="2"/>
        <v>329842</v>
      </c>
      <c r="AY69" s="93" t="s">
        <v>149</v>
      </c>
    </row>
    <row r="70" spans="2:51" ht="15" customHeight="1" x14ac:dyDescent="0.25">
      <c r="B70" s="95" t="s">
        <v>740</v>
      </c>
      <c r="C70" s="91" t="s">
        <v>113</v>
      </c>
      <c r="D70" s="91" t="s">
        <v>114</v>
      </c>
      <c r="E70" s="91" t="s">
        <v>741</v>
      </c>
      <c r="F70" s="91" t="s">
        <v>742</v>
      </c>
      <c r="G70" s="91">
        <f t="shared" si="0"/>
        <v>2</v>
      </c>
      <c r="H70" s="91" t="s">
        <v>743</v>
      </c>
      <c r="I70" s="91" t="s">
        <v>118</v>
      </c>
      <c r="J70" s="91" t="s">
        <v>119</v>
      </c>
      <c r="K70" s="91" t="s">
        <v>240</v>
      </c>
      <c r="L70" s="91" t="s">
        <v>121</v>
      </c>
      <c r="M70" s="91" t="s">
        <v>744</v>
      </c>
      <c r="N70" s="91" t="s">
        <v>123</v>
      </c>
      <c r="O70" s="91" t="s">
        <v>745</v>
      </c>
      <c r="P70" s="91">
        <f t="shared" si="1"/>
        <v>2</v>
      </c>
      <c r="Q70" s="91" t="s">
        <v>276</v>
      </c>
      <c r="R70" s="91" t="s">
        <v>154</v>
      </c>
      <c r="S70" s="91" t="s">
        <v>114</v>
      </c>
      <c r="T70" s="91" t="s">
        <v>746</v>
      </c>
      <c r="U70" s="91" t="s">
        <v>747</v>
      </c>
      <c r="V70" s="91" t="s">
        <v>129</v>
      </c>
      <c r="W70" s="91" t="s">
        <v>748</v>
      </c>
      <c r="X70" s="91" t="s">
        <v>749</v>
      </c>
      <c r="Y70" s="91" t="s">
        <v>750</v>
      </c>
      <c r="Z70" s="91" t="s">
        <v>751</v>
      </c>
      <c r="AA70" s="91" t="s">
        <v>114</v>
      </c>
      <c r="AB70" s="91" t="s">
        <v>746</v>
      </c>
      <c r="AC70" s="91" t="s">
        <v>747</v>
      </c>
      <c r="AD70" s="91" t="s">
        <v>134</v>
      </c>
      <c r="AE70" s="91" t="s">
        <v>752</v>
      </c>
      <c r="AF70" s="91" t="s">
        <v>161</v>
      </c>
      <c r="AG70" s="91" t="s">
        <v>750</v>
      </c>
      <c r="AH70" s="91" t="s">
        <v>114</v>
      </c>
      <c r="AI70" s="91" t="s">
        <v>751</v>
      </c>
      <c r="AJ70" s="91" t="s">
        <v>137</v>
      </c>
      <c r="AK70" s="91" t="s">
        <v>114</v>
      </c>
      <c r="AL70" s="91" t="s">
        <v>163</v>
      </c>
      <c r="AM70" s="91" t="s">
        <v>213</v>
      </c>
      <c r="AN70" s="91" t="s">
        <v>141</v>
      </c>
      <c r="AO70" s="91" t="s">
        <v>142</v>
      </c>
      <c r="AP70" s="91" t="s">
        <v>143</v>
      </c>
      <c r="AQ70" s="91" t="s">
        <v>214</v>
      </c>
      <c r="AR70" s="91" t="s">
        <v>214</v>
      </c>
      <c r="AS70" s="91" t="s">
        <v>748</v>
      </c>
      <c r="AT70" s="91" t="s">
        <v>145</v>
      </c>
      <c r="AU70" s="91" t="s">
        <v>753</v>
      </c>
      <c r="AV70" s="91" t="s">
        <v>754</v>
      </c>
      <c r="AW70" s="91" t="s">
        <v>148</v>
      </c>
      <c r="AX70" s="91" t="str">
        <f t="shared" si="2"/>
        <v>288892</v>
      </c>
      <c r="AY70" s="93" t="s">
        <v>149</v>
      </c>
    </row>
    <row r="71" spans="2:51" ht="15" customHeight="1" x14ac:dyDescent="0.25">
      <c r="B71" s="95" t="s">
        <v>767</v>
      </c>
      <c r="C71" s="91" t="s">
        <v>113</v>
      </c>
      <c r="D71" s="91" t="s">
        <v>114</v>
      </c>
      <c r="E71" s="91" t="s">
        <v>167</v>
      </c>
      <c r="F71" s="91" t="s">
        <v>768</v>
      </c>
      <c r="G71" s="91">
        <f t="shared" si="0"/>
        <v>2</v>
      </c>
      <c r="H71" s="91" t="s">
        <v>769</v>
      </c>
      <c r="I71" s="91" t="s">
        <v>118</v>
      </c>
      <c r="J71" s="91" t="s">
        <v>119</v>
      </c>
      <c r="K71" s="91" t="s">
        <v>203</v>
      </c>
      <c r="L71" s="91" t="s">
        <v>121</v>
      </c>
      <c r="M71" s="91" t="s">
        <v>295</v>
      </c>
      <c r="N71" s="91" t="s">
        <v>123</v>
      </c>
      <c r="O71" s="91" t="s">
        <v>745</v>
      </c>
      <c r="P71" s="91">
        <f t="shared" si="1"/>
        <v>2</v>
      </c>
      <c r="Q71" s="91" t="s">
        <v>276</v>
      </c>
      <c r="R71" s="91" t="s">
        <v>154</v>
      </c>
      <c r="S71" s="91" t="s">
        <v>770</v>
      </c>
      <c r="T71" s="91" t="s">
        <v>114</v>
      </c>
      <c r="U71" s="91" t="s">
        <v>771</v>
      </c>
      <c r="V71" s="91" t="s">
        <v>225</v>
      </c>
      <c r="W71" s="91" t="s">
        <v>174</v>
      </c>
      <c r="X71" s="91" t="s">
        <v>622</v>
      </c>
      <c r="Y71" s="91" t="s">
        <v>772</v>
      </c>
      <c r="Z71" s="91" t="s">
        <v>773</v>
      </c>
      <c r="AA71" s="91" t="s">
        <v>774</v>
      </c>
      <c r="AB71" s="91" t="s">
        <v>114</v>
      </c>
      <c r="AC71" s="91" t="s">
        <v>775</v>
      </c>
      <c r="AD71" s="91" t="s">
        <v>134</v>
      </c>
      <c r="AE71" s="91" t="s">
        <v>776</v>
      </c>
      <c r="AF71" s="91" t="s">
        <v>161</v>
      </c>
      <c r="AG71" s="91" t="s">
        <v>772</v>
      </c>
      <c r="AH71" s="91" t="s">
        <v>114</v>
      </c>
      <c r="AI71" s="91" t="s">
        <v>773</v>
      </c>
      <c r="AJ71" s="91" t="s">
        <v>137</v>
      </c>
      <c r="AK71" s="91" t="s">
        <v>197</v>
      </c>
      <c r="AL71" s="91" t="s">
        <v>179</v>
      </c>
      <c r="AM71" s="91" t="s">
        <v>347</v>
      </c>
      <c r="AN71" s="91" t="s">
        <v>141</v>
      </c>
      <c r="AO71" s="91" t="s">
        <v>142</v>
      </c>
      <c r="AP71" s="91" t="s">
        <v>143</v>
      </c>
      <c r="AQ71" s="91" t="s">
        <v>777</v>
      </c>
      <c r="AR71" s="91" t="s">
        <v>214</v>
      </c>
      <c r="AS71" s="91" t="s">
        <v>174</v>
      </c>
      <c r="AT71" s="91" t="s">
        <v>145</v>
      </c>
      <c r="AU71" s="91" t="s">
        <v>778</v>
      </c>
      <c r="AV71" s="91" t="s">
        <v>114</v>
      </c>
      <c r="AW71" s="91" t="s">
        <v>148</v>
      </c>
      <c r="AX71" s="91" t="str">
        <f t="shared" si="2"/>
        <v>288894</v>
      </c>
      <c r="AY71" s="93" t="s">
        <v>149</v>
      </c>
    </row>
    <row r="72" spans="2:51" ht="15" customHeight="1" x14ac:dyDescent="0.25">
      <c r="B72" s="95" t="s">
        <v>8691</v>
      </c>
      <c r="C72" s="91" t="s">
        <v>113</v>
      </c>
      <c r="D72" s="91" t="s">
        <v>114</v>
      </c>
      <c r="E72" s="91" t="s">
        <v>183</v>
      </c>
      <c r="F72" s="91" t="s">
        <v>8692</v>
      </c>
      <c r="G72" s="91">
        <f t="shared" si="0"/>
        <v>10</v>
      </c>
      <c r="H72" s="91" t="s">
        <v>8693</v>
      </c>
      <c r="I72" s="91" t="s">
        <v>118</v>
      </c>
      <c r="J72" s="91" t="s">
        <v>522</v>
      </c>
      <c r="K72" s="91" t="s">
        <v>522</v>
      </c>
      <c r="L72" s="91" t="s">
        <v>121</v>
      </c>
      <c r="M72" s="91" t="s">
        <v>187</v>
      </c>
      <c r="N72" s="91" t="s">
        <v>262</v>
      </c>
      <c r="O72" s="91" t="s">
        <v>8682</v>
      </c>
      <c r="P72" s="91" t="e">
        <f t="shared" si="1"/>
        <v>#VALUE!</v>
      </c>
      <c r="Q72" s="91" t="s">
        <v>114</v>
      </c>
      <c r="R72" s="91" t="s">
        <v>8684</v>
      </c>
      <c r="S72" s="91" t="s">
        <v>6801</v>
      </c>
      <c r="T72" s="91" t="s">
        <v>114</v>
      </c>
      <c r="U72" s="91" t="s">
        <v>6802</v>
      </c>
      <c r="V72" s="91" t="s">
        <v>225</v>
      </c>
      <c r="W72" s="91" t="s">
        <v>130</v>
      </c>
      <c r="X72" s="91" t="s">
        <v>157</v>
      </c>
      <c r="Y72" s="91" t="s">
        <v>6803</v>
      </c>
      <c r="Z72" s="91" t="s">
        <v>6804</v>
      </c>
      <c r="AA72" s="91" t="s">
        <v>6801</v>
      </c>
      <c r="AB72" s="91" t="s">
        <v>114</v>
      </c>
      <c r="AC72" s="91" t="s">
        <v>6802</v>
      </c>
      <c r="AD72" s="91" t="s">
        <v>134</v>
      </c>
      <c r="AE72" s="91" t="s">
        <v>8694</v>
      </c>
      <c r="AF72" s="91" t="s">
        <v>161</v>
      </c>
      <c r="AG72" s="91" t="s">
        <v>6803</v>
      </c>
      <c r="AH72" s="91" t="s">
        <v>114</v>
      </c>
      <c r="AI72" s="91" t="s">
        <v>6804</v>
      </c>
      <c r="AJ72" s="91" t="s">
        <v>137</v>
      </c>
      <c r="AK72" s="91" t="s">
        <v>404</v>
      </c>
      <c r="AL72" s="91" t="s">
        <v>605</v>
      </c>
      <c r="AM72" s="91" t="s">
        <v>711</v>
      </c>
      <c r="AN72" s="91" t="s">
        <v>141</v>
      </c>
      <c r="AO72" s="91" t="s">
        <v>142</v>
      </c>
      <c r="AP72" s="91"/>
      <c r="AQ72" s="91" t="s">
        <v>493</v>
      </c>
      <c r="AR72" s="91" t="s">
        <v>493</v>
      </c>
      <c r="AS72" s="91" t="s">
        <v>130</v>
      </c>
      <c r="AT72" s="91" t="s">
        <v>145</v>
      </c>
      <c r="AU72" s="91"/>
      <c r="AV72" s="91"/>
      <c r="AW72" s="91"/>
      <c r="AX72" s="91" t="str">
        <f t="shared" si="2"/>
        <v>329861</v>
      </c>
      <c r="AY72" s="93" t="s">
        <v>5876</v>
      </c>
    </row>
    <row r="73" spans="2:51" ht="15" customHeight="1" x14ac:dyDescent="0.25">
      <c r="B73" s="95" t="s">
        <v>6645</v>
      </c>
      <c r="C73" s="91" t="s">
        <v>113</v>
      </c>
      <c r="D73" s="91" t="s">
        <v>114</v>
      </c>
      <c r="E73" s="91" t="s">
        <v>167</v>
      </c>
      <c r="F73" s="91" t="s">
        <v>6646</v>
      </c>
      <c r="G73" s="91">
        <f t="shared" si="0"/>
        <v>7</v>
      </c>
      <c r="H73" s="91" t="s">
        <v>6647</v>
      </c>
      <c r="I73" s="91" t="s">
        <v>118</v>
      </c>
      <c r="J73" s="91" t="s">
        <v>119</v>
      </c>
      <c r="K73" s="91" t="s">
        <v>260</v>
      </c>
      <c r="L73" s="91" t="s">
        <v>121</v>
      </c>
      <c r="M73" s="91" t="s">
        <v>295</v>
      </c>
      <c r="N73" s="91" t="s">
        <v>123</v>
      </c>
      <c r="O73" s="91" t="s">
        <v>6636</v>
      </c>
      <c r="P73" s="91">
        <f t="shared" si="1"/>
        <v>7</v>
      </c>
      <c r="Q73" s="91" t="s">
        <v>6593</v>
      </c>
      <c r="R73" s="91" t="s">
        <v>6119</v>
      </c>
      <c r="S73" s="91" t="s">
        <v>6648</v>
      </c>
      <c r="T73" s="91" t="s">
        <v>114</v>
      </c>
      <c r="U73" s="91" t="s">
        <v>6649</v>
      </c>
      <c r="V73" s="91" t="s">
        <v>225</v>
      </c>
      <c r="W73" s="91" t="s">
        <v>174</v>
      </c>
      <c r="X73" s="91" t="s">
        <v>6650</v>
      </c>
      <c r="Y73" s="91" t="s">
        <v>6651</v>
      </c>
      <c r="Z73" s="91" t="s">
        <v>6652</v>
      </c>
      <c r="AA73" s="91" t="s">
        <v>6648</v>
      </c>
      <c r="AB73" s="91" t="s">
        <v>114</v>
      </c>
      <c r="AC73" s="91" t="s">
        <v>6649</v>
      </c>
      <c r="AD73" s="91" t="s">
        <v>625</v>
      </c>
      <c r="AE73" s="91" t="s">
        <v>6653</v>
      </c>
      <c r="AF73" s="91" t="s">
        <v>136</v>
      </c>
      <c r="AG73" s="91" t="s">
        <v>6651</v>
      </c>
      <c r="AH73" s="91" t="s">
        <v>114</v>
      </c>
      <c r="AI73" s="91" t="s">
        <v>6652</v>
      </c>
      <c r="AJ73" s="91" t="s">
        <v>137</v>
      </c>
      <c r="AK73" s="91" t="s">
        <v>138</v>
      </c>
      <c r="AL73" s="91" t="s">
        <v>284</v>
      </c>
      <c r="AM73" s="91" t="s">
        <v>180</v>
      </c>
      <c r="AN73" s="91" t="s">
        <v>141</v>
      </c>
      <c r="AO73" s="91" t="s">
        <v>142</v>
      </c>
      <c r="AP73" s="91" t="s">
        <v>143</v>
      </c>
      <c r="AQ73" s="91" t="s">
        <v>144</v>
      </c>
      <c r="AR73" s="91" t="s">
        <v>144</v>
      </c>
      <c r="AS73" s="91" t="s">
        <v>174</v>
      </c>
      <c r="AT73" s="91" t="s">
        <v>145</v>
      </c>
      <c r="AU73" s="91" t="s">
        <v>6654</v>
      </c>
      <c r="AV73" s="91" t="s">
        <v>114</v>
      </c>
      <c r="AW73" s="91" t="s">
        <v>148</v>
      </c>
      <c r="AX73" s="91" t="str">
        <f t="shared" si="2"/>
        <v>323717</v>
      </c>
      <c r="AY73" s="93" t="s">
        <v>149</v>
      </c>
    </row>
    <row r="74" spans="2:51" ht="15" customHeight="1" x14ac:dyDescent="0.25">
      <c r="B74" s="95" t="s">
        <v>793</v>
      </c>
      <c r="C74" s="91" t="s">
        <v>113</v>
      </c>
      <c r="D74" s="91" t="s">
        <v>114</v>
      </c>
      <c r="E74" s="91" t="s">
        <v>257</v>
      </c>
      <c r="F74" s="91" t="s">
        <v>794</v>
      </c>
      <c r="G74" s="91">
        <f t="shared" si="0"/>
        <v>4</v>
      </c>
      <c r="H74" s="91" t="s">
        <v>4250</v>
      </c>
      <c r="I74" s="91" t="s">
        <v>118</v>
      </c>
      <c r="J74" s="91" t="s">
        <v>119</v>
      </c>
      <c r="K74" s="91" t="s">
        <v>4251</v>
      </c>
      <c r="L74" s="91" t="s">
        <v>121</v>
      </c>
      <c r="M74" s="91" t="s">
        <v>261</v>
      </c>
      <c r="N74" s="91" t="s">
        <v>123</v>
      </c>
      <c r="O74" s="91" t="s">
        <v>795</v>
      </c>
      <c r="P74" s="91">
        <f t="shared" si="1"/>
        <v>6</v>
      </c>
      <c r="Q74" s="91" t="s">
        <v>4186</v>
      </c>
      <c r="R74" s="91" t="s">
        <v>703</v>
      </c>
      <c r="S74" s="91" t="s">
        <v>796</v>
      </c>
      <c r="T74" s="91" t="s">
        <v>114</v>
      </c>
      <c r="U74" s="91" t="s">
        <v>797</v>
      </c>
      <c r="V74" s="91" t="s">
        <v>225</v>
      </c>
      <c r="W74" s="91" t="s">
        <v>265</v>
      </c>
      <c r="X74" s="91" t="s">
        <v>460</v>
      </c>
      <c r="Y74" s="91" t="s">
        <v>798</v>
      </c>
      <c r="Z74" s="91" t="s">
        <v>799</v>
      </c>
      <c r="AA74" s="91" t="s">
        <v>796</v>
      </c>
      <c r="AB74" s="91" t="s">
        <v>114</v>
      </c>
      <c r="AC74" s="91" t="s">
        <v>797</v>
      </c>
      <c r="AD74" s="91" t="s">
        <v>134</v>
      </c>
      <c r="AE74" s="91" t="s">
        <v>800</v>
      </c>
      <c r="AF74" s="91" t="s">
        <v>161</v>
      </c>
      <c r="AG74" s="91" t="s">
        <v>798</v>
      </c>
      <c r="AH74" s="91" t="s">
        <v>114</v>
      </c>
      <c r="AI74" s="91" t="s">
        <v>799</v>
      </c>
      <c r="AJ74" s="91" t="s">
        <v>137</v>
      </c>
      <c r="AK74" s="91" t="s">
        <v>211</v>
      </c>
      <c r="AL74" s="91" t="s">
        <v>179</v>
      </c>
      <c r="AM74" s="91" t="s">
        <v>140</v>
      </c>
      <c r="AN74" s="91" t="s">
        <v>141</v>
      </c>
      <c r="AO74" s="91" t="s">
        <v>142</v>
      </c>
      <c r="AP74" s="91" t="s">
        <v>333</v>
      </c>
      <c r="AQ74" s="91" t="s">
        <v>144</v>
      </c>
      <c r="AR74" s="91" t="s">
        <v>144</v>
      </c>
      <c r="AS74" s="91" t="s">
        <v>265</v>
      </c>
      <c r="AT74" s="91" t="s">
        <v>362</v>
      </c>
      <c r="AU74" s="91" t="s">
        <v>4252</v>
      </c>
      <c r="AV74" s="91" t="s">
        <v>4253</v>
      </c>
      <c r="AW74" s="91" t="s">
        <v>148</v>
      </c>
      <c r="AX74" s="91" t="str">
        <f t="shared" si="2"/>
        <v>290956</v>
      </c>
      <c r="AY74" s="93" t="s">
        <v>149</v>
      </c>
    </row>
    <row r="75" spans="2:51" ht="15" customHeight="1" x14ac:dyDescent="0.25">
      <c r="B75" s="95" t="s">
        <v>801</v>
      </c>
      <c r="C75" s="91" t="s">
        <v>113</v>
      </c>
      <c r="D75" s="91" t="s">
        <v>114</v>
      </c>
      <c r="E75" s="91" t="s">
        <v>167</v>
      </c>
      <c r="F75" s="91" t="s">
        <v>802</v>
      </c>
      <c r="G75" s="91">
        <f t="shared" si="0"/>
        <v>4</v>
      </c>
      <c r="H75" s="91" t="s">
        <v>4254</v>
      </c>
      <c r="I75" s="91" t="s">
        <v>118</v>
      </c>
      <c r="J75" s="91" t="s">
        <v>119</v>
      </c>
      <c r="K75" s="91" t="s">
        <v>584</v>
      </c>
      <c r="L75" s="91" t="s">
        <v>121</v>
      </c>
      <c r="M75" s="91" t="s">
        <v>295</v>
      </c>
      <c r="N75" s="91" t="s">
        <v>123</v>
      </c>
      <c r="O75" s="91" t="s">
        <v>795</v>
      </c>
      <c r="P75" s="91">
        <f t="shared" si="1"/>
        <v>5</v>
      </c>
      <c r="Q75" s="91" t="s">
        <v>4255</v>
      </c>
      <c r="R75" s="91" t="s">
        <v>703</v>
      </c>
      <c r="S75" s="91" t="s">
        <v>803</v>
      </c>
      <c r="T75" s="91" t="s">
        <v>114</v>
      </c>
      <c r="U75" s="91" t="s">
        <v>804</v>
      </c>
      <c r="V75" s="91" t="s">
        <v>129</v>
      </c>
      <c r="W75" s="91" t="s">
        <v>174</v>
      </c>
      <c r="X75" s="91" t="s">
        <v>588</v>
      </c>
      <c r="Y75" s="91" t="s">
        <v>805</v>
      </c>
      <c r="Z75" s="91" t="s">
        <v>806</v>
      </c>
      <c r="AA75" s="91" t="s">
        <v>803</v>
      </c>
      <c r="AB75" s="91" t="s">
        <v>114</v>
      </c>
      <c r="AC75" s="91" t="s">
        <v>804</v>
      </c>
      <c r="AD75" s="91" t="s">
        <v>134</v>
      </c>
      <c r="AE75" s="91" t="s">
        <v>807</v>
      </c>
      <c r="AF75" s="91" t="s">
        <v>136</v>
      </c>
      <c r="AG75" s="91" t="s">
        <v>805</v>
      </c>
      <c r="AH75" s="91" t="s">
        <v>114</v>
      </c>
      <c r="AI75" s="91" t="s">
        <v>806</v>
      </c>
      <c r="AJ75" s="91" t="s">
        <v>137</v>
      </c>
      <c r="AK75" s="91" t="s">
        <v>162</v>
      </c>
      <c r="AL75" s="91" t="s">
        <v>212</v>
      </c>
      <c r="AM75" s="91" t="s">
        <v>180</v>
      </c>
      <c r="AN75" s="91" t="s">
        <v>141</v>
      </c>
      <c r="AO75" s="91" t="s">
        <v>142</v>
      </c>
      <c r="AP75" s="91" t="s">
        <v>333</v>
      </c>
      <c r="AQ75" s="91" t="s">
        <v>144</v>
      </c>
      <c r="AR75" s="91" t="s">
        <v>144</v>
      </c>
      <c r="AS75" s="91" t="s">
        <v>174</v>
      </c>
      <c r="AT75" s="91" t="s">
        <v>145</v>
      </c>
      <c r="AU75" s="91" t="s">
        <v>4256</v>
      </c>
      <c r="AV75" s="91" t="s">
        <v>114</v>
      </c>
      <c r="AW75" s="91" t="s">
        <v>148</v>
      </c>
      <c r="AX75" s="91" t="str">
        <f t="shared" si="2"/>
        <v>290957</v>
      </c>
      <c r="AY75" s="93" t="s">
        <v>149</v>
      </c>
    </row>
    <row r="76" spans="2:51" ht="15" customHeight="1" x14ac:dyDescent="0.25">
      <c r="B76" s="95" t="s">
        <v>7431</v>
      </c>
      <c r="C76" s="91" t="s">
        <v>113</v>
      </c>
      <c r="D76" s="91" t="s">
        <v>114</v>
      </c>
      <c r="E76" s="91" t="s">
        <v>1830</v>
      </c>
      <c r="F76" s="91" t="s">
        <v>7432</v>
      </c>
      <c r="G76" s="91">
        <f t="shared" si="0"/>
        <v>8</v>
      </c>
      <c r="H76" s="91" t="s">
        <v>7433</v>
      </c>
      <c r="I76" s="91" t="s">
        <v>118</v>
      </c>
      <c r="J76" s="91" t="s">
        <v>119</v>
      </c>
      <c r="K76" s="91" t="s">
        <v>203</v>
      </c>
      <c r="L76" s="91" t="s">
        <v>121</v>
      </c>
      <c r="M76" s="91" t="s">
        <v>2632</v>
      </c>
      <c r="N76" s="91" t="s">
        <v>123</v>
      </c>
      <c r="O76" s="91" t="s">
        <v>7423</v>
      </c>
      <c r="P76" s="91">
        <f t="shared" si="1"/>
        <v>8</v>
      </c>
      <c r="Q76" s="91" t="s">
        <v>7402</v>
      </c>
      <c r="R76" s="91" t="s">
        <v>7424</v>
      </c>
      <c r="S76" s="91" t="s">
        <v>7434</v>
      </c>
      <c r="T76" s="91" t="s">
        <v>114</v>
      </c>
      <c r="U76" s="91" t="s">
        <v>7435</v>
      </c>
      <c r="V76" s="91" t="s">
        <v>129</v>
      </c>
      <c r="W76" s="91" t="s">
        <v>1836</v>
      </c>
      <c r="X76" s="91" t="s">
        <v>1837</v>
      </c>
      <c r="Y76" s="91" t="s">
        <v>7436</v>
      </c>
      <c r="Z76" s="91" t="s">
        <v>7437</v>
      </c>
      <c r="AA76" s="91" t="s">
        <v>7434</v>
      </c>
      <c r="AB76" s="91" t="s">
        <v>114</v>
      </c>
      <c r="AC76" s="91" t="s">
        <v>7435</v>
      </c>
      <c r="AD76" s="91" t="s">
        <v>253</v>
      </c>
      <c r="AE76" s="91" t="s">
        <v>7438</v>
      </c>
      <c r="AF76" s="91" t="s">
        <v>161</v>
      </c>
      <c r="AG76" s="91" t="s">
        <v>7436</v>
      </c>
      <c r="AH76" s="91" t="s">
        <v>114</v>
      </c>
      <c r="AI76" s="91" t="s">
        <v>7437</v>
      </c>
      <c r="AJ76" s="91" t="s">
        <v>137</v>
      </c>
      <c r="AK76" s="91" t="s">
        <v>138</v>
      </c>
      <c r="AL76" s="91" t="s">
        <v>163</v>
      </c>
      <c r="AM76" s="91" t="s">
        <v>213</v>
      </c>
      <c r="AN76" s="91" t="s">
        <v>141</v>
      </c>
      <c r="AO76" s="91" t="s">
        <v>142</v>
      </c>
      <c r="AP76" s="91" t="s">
        <v>143</v>
      </c>
      <c r="AQ76" s="91" t="s">
        <v>430</v>
      </c>
      <c r="AR76" s="91" t="s">
        <v>430</v>
      </c>
      <c r="AS76" s="91" t="s">
        <v>1836</v>
      </c>
      <c r="AT76" s="91" t="s">
        <v>145</v>
      </c>
      <c r="AU76" s="91" t="s">
        <v>7439</v>
      </c>
      <c r="AV76" s="91" t="s">
        <v>7440</v>
      </c>
      <c r="AW76" s="91" t="s">
        <v>148</v>
      </c>
      <c r="AX76" s="91" t="str">
        <f t="shared" si="2"/>
        <v>325773</v>
      </c>
      <c r="AY76" s="93" t="s">
        <v>149</v>
      </c>
    </row>
    <row r="77" spans="2:51" ht="15" customHeight="1" x14ac:dyDescent="0.25">
      <c r="B77" s="95" t="s">
        <v>7441</v>
      </c>
      <c r="C77" s="91" t="s">
        <v>113</v>
      </c>
      <c r="D77" s="91" t="s">
        <v>114</v>
      </c>
      <c r="E77" s="91" t="s">
        <v>167</v>
      </c>
      <c r="F77" s="91" t="s">
        <v>7442</v>
      </c>
      <c r="G77" s="91">
        <f t="shared" ref="G77:G140" si="3">MONTH(F77)</f>
        <v>8</v>
      </c>
      <c r="H77" s="91" t="s">
        <v>7443</v>
      </c>
      <c r="I77" s="91" t="s">
        <v>118</v>
      </c>
      <c r="J77" s="91" t="s">
        <v>119</v>
      </c>
      <c r="K77" s="91" t="s">
        <v>584</v>
      </c>
      <c r="L77" s="91" t="s">
        <v>121</v>
      </c>
      <c r="M77" s="91" t="s">
        <v>295</v>
      </c>
      <c r="N77" s="91" t="s">
        <v>123</v>
      </c>
      <c r="O77" s="91" t="s">
        <v>7423</v>
      </c>
      <c r="P77" s="91">
        <f t="shared" ref="P77:P140" si="4">MONTH(Q77)</f>
        <v>9</v>
      </c>
      <c r="Q77" s="91" t="s">
        <v>8131</v>
      </c>
      <c r="R77" s="91" t="s">
        <v>7424</v>
      </c>
      <c r="S77" s="91" t="s">
        <v>7444</v>
      </c>
      <c r="T77" s="91" t="s">
        <v>114</v>
      </c>
      <c r="U77" s="91" t="s">
        <v>7445</v>
      </c>
      <c r="V77" s="91" t="s">
        <v>225</v>
      </c>
      <c r="W77" s="91" t="s">
        <v>174</v>
      </c>
      <c r="X77" s="91" t="s">
        <v>343</v>
      </c>
      <c r="Y77" s="91" t="s">
        <v>7446</v>
      </c>
      <c r="Z77" s="91" t="s">
        <v>7447</v>
      </c>
      <c r="AA77" s="91" t="s">
        <v>7444</v>
      </c>
      <c r="AB77" s="91" t="s">
        <v>114</v>
      </c>
      <c r="AC77" s="91" t="s">
        <v>7445</v>
      </c>
      <c r="AD77" s="91" t="s">
        <v>331</v>
      </c>
      <c r="AE77" s="91" t="s">
        <v>7448</v>
      </c>
      <c r="AF77" s="91" t="s">
        <v>161</v>
      </c>
      <c r="AG77" s="91" t="s">
        <v>7446</v>
      </c>
      <c r="AH77" s="91" t="s">
        <v>114</v>
      </c>
      <c r="AI77" s="91" t="s">
        <v>7447</v>
      </c>
      <c r="AJ77" s="91" t="s">
        <v>137</v>
      </c>
      <c r="AK77" s="91" t="s">
        <v>162</v>
      </c>
      <c r="AL77" s="91" t="s">
        <v>139</v>
      </c>
      <c r="AM77" s="91" t="s">
        <v>140</v>
      </c>
      <c r="AN77" s="91" t="s">
        <v>141</v>
      </c>
      <c r="AO77" s="91" t="s">
        <v>142</v>
      </c>
      <c r="AP77" s="91" t="s">
        <v>333</v>
      </c>
      <c r="AQ77" s="91" t="s">
        <v>144</v>
      </c>
      <c r="AR77" s="91" t="s">
        <v>144</v>
      </c>
      <c r="AS77" s="91" t="s">
        <v>174</v>
      </c>
      <c r="AT77" s="91" t="s">
        <v>145</v>
      </c>
      <c r="AU77" s="91" t="s">
        <v>8132</v>
      </c>
      <c r="AV77" s="91" t="s">
        <v>114</v>
      </c>
      <c r="AW77" s="91" t="s">
        <v>148</v>
      </c>
      <c r="AX77" s="91" t="str">
        <f t="shared" ref="AX77:AX140" si="5">B77</f>
        <v>325774</v>
      </c>
      <c r="AY77" s="93" t="s">
        <v>149</v>
      </c>
    </row>
    <row r="78" spans="2:51" ht="15" customHeight="1" x14ac:dyDescent="0.25">
      <c r="B78" s="95" t="s">
        <v>818</v>
      </c>
      <c r="C78" s="91" t="s">
        <v>113</v>
      </c>
      <c r="D78" s="91" t="s">
        <v>114</v>
      </c>
      <c r="E78" s="91" t="s">
        <v>741</v>
      </c>
      <c r="F78" s="91" t="s">
        <v>819</v>
      </c>
      <c r="G78" s="91">
        <f t="shared" si="3"/>
        <v>2</v>
      </c>
      <c r="H78" s="91" t="s">
        <v>820</v>
      </c>
      <c r="I78" s="91" t="s">
        <v>118</v>
      </c>
      <c r="J78" s="91" t="s">
        <v>119</v>
      </c>
      <c r="K78" s="91" t="s">
        <v>203</v>
      </c>
      <c r="L78" s="91" t="s">
        <v>121</v>
      </c>
      <c r="M78" s="91" t="s">
        <v>744</v>
      </c>
      <c r="N78" s="91" t="s">
        <v>123</v>
      </c>
      <c r="O78" s="91" t="s">
        <v>821</v>
      </c>
      <c r="P78" s="91">
        <f t="shared" si="4"/>
        <v>2</v>
      </c>
      <c r="Q78" s="91" t="s">
        <v>276</v>
      </c>
      <c r="R78" s="91" t="s">
        <v>822</v>
      </c>
      <c r="S78" s="91" t="s">
        <v>823</v>
      </c>
      <c r="T78" s="91" t="s">
        <v>114</v>
      </c>
      <c r="U78" s="91" t="s">
        <v>824</v>
      </c>
      <c r="V78" s="91" t="s">
        <v>129</v>
      </c>
      <c r="W78" s="91" t="s">
        <v>748</v>
      </c>
      <c r="X78" s="91" t="s">
        <v>825</v>
      </c>
      <c r="Y78" s="91" t="s">
        <v>826</v>
      </c>
      <c r="Z78" s="91" t="s">
        <v>827</v>
      </c>
      <c r="AA78" s="91" t="s">
        <v>823</v>
      </c>
      <c r="AB78" s="91" t="s">
        <v>114</v>
      </c>
      <c r="AC78" s="91" t="s">
        <v>824</v>
      </c>
      <c r="AD78" s="91" t="s">
        <v>134</v>
      </c>
      <c r="AE78" s="91" t="s">
        <v>828</v>
      </c>
      <c r="AF78" s="91" t="s">
        <v>161</v>
      </c>
      <c r="AG78" s="91" t="s">
        <v>826</v>
      </c>
      <c r="AH78" s="91" t="s">
        <v>114</v>
      </c>
      <c r="AI78" s="91" t="s">
        <v>827</v>
      </c>
      <c r="AJ78" s="91" t="s">
        <v>137</v>
      </c>
      <c r="AK78" s="91" t="s">
        <v>162</v>
      </c>
      <c r="AL78" s="91" t="s">
        <v>284</v>
      </c>
      <c r="AM78" s="91" t="s">
        <v>213</v>
      </c>
      <c r="AN78" s="91" t="s">
        <v>141</v>
      </c>
      <c r="AO78" s="91" t="s">
        <v>142</v>
      </c>
      <c r="AP78" s="91" t="s">
        <v>143</v>
      </c>
      <c r="AQ78" s="91" t="s">
        <v>829</v>
      </c>
      <c r="AR78" s="91" t="s">
        <v>829</v>
      </c>
      <c r="AS78" s="91" t="s">
        <v>748</v>
      </c>
      <c r="AT78" s="91" t="s">
        <v>145</v>
      </c>
      <c r="AU78" s="91" t="s">
        <v>830</v>
      </c>
      <c r="AV78" s="91" t="s">
        <v>831</v>
      </c>
      <c r="AW78" s="91" t="s">
        <v>148</v>
      </c>
      <c r="AX78" s="91" t="str">
        <f t="shared" si="5"/>
        <v>288917</v>
      </c>
      <c r="AY78" s="91" t="s">
        <v>5832</v>
      </c>
    </row>
    <row r="79" spans="2:51" ht="15" customHeight="1" x14ac:dyDescent="0.25">
      <c r="B79" s="95" t="s">
        <v>832</v>
      </c>
      <c r="C79" s="91" t="s">
        <v>113</v>
      </c>
      <c r="D79" s="91" t="s">
        <v>114</v>
      </c>
      <c r="E79" s="91" t="s">
        <v>167</v>
      </c>
      <c r="F79" s="91" t="s">
        <v>833</v>
      </c>
      <c r="G79" s="91">
        <f t="shared" si="3"/>
        <v>2</v>
      </c>
      <c r="H79" s="91" t="s">
        <v>834</v>
      </c>
      <c r="I79" s="91" t="s">
        <v>118</v>
      </c>
      <c r="J79" s="91" t="s">
        <v>119</v>
      </c>
      <c r="K79" s="91" t="s">
        <v>498</v>
      </c>
      <c r="L79" s="91" t="s">
        <v>121</v>
      </c>
      <c r="M79" s="91" t="s">
        <v>295</v>
      </c>
      <c r="N79" s="91" t="s">
        <v>123</v>
      </c>
      <c r="O79" s="91" t="s">
        <v>835</v>
      </c>
      <c r="P79" s="91">
        <f t="shared" si="4"/>
        <v>2</v>
      </c>
      <c r="Q79" s="91" t="s">
        <v>745</v>
      </c>
      <c r="R79" s="91" t="s">
        <v>836</v>
      </c>
      <c r="S79" s="91" t="s">
        <v>837</v>
      </c>
      <c r="T79" s="91" t="s">
        <v>114</v>
      </c>
      <c r="U79" s="91" t="s">
        <v>838</v>
      </c>
      <c r="V79" s="91" t="s">
        <v>225</v>
      </c>
      <c r="W79" s="91" t="s">
        <v>174</v>
      </c>
      <c r="X79" s="91" t="s">
        <v>313</v>
      </c>
      <c r="Y79" s="91" t="s">
        <v>839</v>
      </c>
      <c r="Z79" s="91" t="s">
        <v>840</v>
      </c>
      <c r="AA79" s="91" t="s">
        <v>837</v>
      </c>
      <c r="AB79" s="91" t="s">
        <v>114</v>
      </c>
      <c r="AC79" s="91" t="s">
        <v>838</v>
      </c>
      <c r="AD79" s="91" t="s">
        <v>134</v>
      </c>
      <c r="AE79" s="91" t="s">
        <v>841</v>
      </c>
      <c r="AF79" s="91" t="s">
        <v>161</v>
      </c>
      <c r="AG79" s="91" t="s">
        <v>839</v>
      </c>
      <c r="AH79" s="91" t="s">
        <v>114</v>
      </c>
      <c r="AI79" s="91" t="s">
        <v>840</v>
      </c>
      <c r="AJ79" s="91" t="s">
        <v>137</v>
      </c>
      <c r="AK79" s="91" t="s">
        <v>162</v>
      </c>
      <c r="AL79" s="91" t="s">
        <v>179</v>
      </c>
      <c r="AM79" s="91" t="s">
        <v>180</v>
      </c>
      <c r="AN79" s="91" t="s">
        <v>141</v>
      </c>
      <c r="AO79" s="91" t="s">
        <v>142</v>
      </c>
      <c r="AP79" s="91" t="s">
        <v>143</v>
      </c>
      <c r="AQ79" s="91" t="s">
        <v>144</v>
      </c>
      <c r="AR79" s="91" t="s">
        <v>144</v>
      </c>
      <c r="AS79" s="91" t="s">
        <v>174</v>
      </c>
      <c r="AT79" s="91" t="s">
        <v>145</v>
      </c>
      <c r="AU79" s="91" t="s">
        <v>842</v>
      </c>
      <c r="AV79" s="91" t="s">
        <v>114</v>
      </c>
      <c r="AW79" s="91" t="s">
        <v>148</v>
      </c>
      <c r="AX79" s="91" t="str">
        <f t="shared" si="5"/>
        <v>288918</v>
      </c>
      <c r="AY79" s="93" t="s">
        <v>149</v>
      </c>
    </row>
    <row r="80" spans="2:51" ht="15" customHeight="1" x14ac:dyDescent="0.25">
      <c r="B80" s="95" t="s">
        <v>843</v>
      </c>
      <c r="C80" s="91" t="s">
        <v>113</v>
      </c>
      <c r="D80" s="91" t="s">
        <v>114</v>
      </c>
      <c r="E80" s="91" t="s">
        <v>350</v>
      </c>
      <c r="F80" s="91" t="s">
        <v>844</v>
      </c>
      <c r="G80" s="91">
        <f t="shared" si="3"/>
        <v>2</v>
      </c>
      <c r="H80" s="91" t="s">
        <v>845</v>
      </c>
      <c r="I80" s="91" t="s">
        <v>118</v>
      </c>
      <c r="J80" s="91" t="s">
        <v>119</v>
      </c>
      <c r="K80" s="91" t="s">
        <v>339</v>
      </c>
      <c r="L80" s="91" t="s">
        <v>121</v>
      </c>
      <c r="M80" s="91" t="s">
        <v>353</v>
      </c>
      <c r="N80" s="91" t="s">
        <v>123</v>
      </c>
      <c r="O80" s="91" t="s">
        <v>835</v>
      </c>
      <c r="P80" s="91">
        <f t="shared" si="4"/>
        <v>2</v>
      </c>
      <c r="Q80" s="91" t="s">
        <v>124</v>
      </c>
      <c r="R80" s="91" t="s">
        <v>836</v>
      </c>
      <c r="S80" s="91" t="s">
        <v>846</v>
      </c>
      <c r="T80" s="91" t="s">
        <v>114</v>
      </c>
      <c r="U80" s="91" t="s">
        <v>847</v>
      </c>
      <c r="V80" s="91" t="s">
        <v>129</v>
      </c>
      <c r="W80" s="91" t="s">
        <v>357</v>
      </c>
      <c r="X80" s="91" t="s">
        <v>358</v>
      </c>
      <c r="Y80" s="91" t="s">
        <v>848</v>
      </c>
      <c r="Z80" s="91" t="s">
        <v>849</v>
      </c>
      <c r="AA80" s="91" t="s">
        <v>846</v>
      </c>
      <c r="AB80" s="91" t="s">
        <v>114</v>
      </c>
      <c r="AC80" s="91" t="s">
        <v>847</v>
      </c>
      <c r="AD80" s="91" t="s">
        <v>134</v>
      </c>
      <c r="AE80" s="91" t="s">
        <v>850</v>
      </c>
      <c r="AF80" s="91" t="s">
        <v>161</v>
      </c>
      <c r="AG80" s="91" t="s">
        <v>848</v>
      </c>
      <c r="AH80" s="91" t="s">
        <v>114</v>
      </c>
      <c r="AI80" s="91" t="s">
        <v>849</v>
      </c>
      <c r="AJ80" s="91" t="s">
        <v>137</v>
      </c>
      <c r="AK80" s="91" t="s">
        <v>162</v>
      </c>
      <c r="AL80" s="91" t="s">
        <v>284</v>
      </c>
      <c r="AM80" s="91" t="s">
        <v>291</v>
      </c>
      <c r="AN80" s="91" t="s">
        <v>141</v>
      </c>
      <c r="AO80" s="91" t="s">
        <v>142</v>
      </c>
      <c r="AP80" s="91" t="s">
        <v>143</v>
      </c>
      <c r="AQ80" s="91" t="s">
        <v>777</v>
      </c>
      <c r="AR80" s="91" t="s">
        <v>777</v>
      </c>
      <c r="AS80" s="91" t="s">
        <v>357</v>
      </c>
      <c r="AT80" s="91" t="s">
        <v>145</v>
      </c>
      <c r="AU80" s="91" t="s">
        <v>851</v>
      </c>
      <c r="AV80" s="91" t="s">
        <v>114</v>
      </c>
      <c r="AW80" s="91" t="s">
        <v>148</v>
      </c>
      <c r="AX80" s="91" t="str">
        <f t="shared" si="5"/>
        <v>288919</v>
      </c>
      <c r="AY80" s="93" t="s">
        <v>149</v>
      </c>
    </row>
    <row r="81" spans="2:51" ht="15" customHeight="1" x14ac:dyDescent="0.25">
      <c r="B81" s="95" t="s">
        <v>852</v>
      </c>
      <c r="C81" s="91" t="s">
        <v>113</v>
      </c>
      <c r="D81" s="91" t="s">
        <v>114</v>
      </c>
      <c r="E81" s="91" t="s">
        <v>167</v>
      </c>
      <c r="F81" s="91" t="s">
        <v>853</v>
      </c>
      <c r="G81" s="91">
        <f t="shared" si="3"/>
        <v>4</v>
      </c>
      <c r="H81" s="91" t="s">
        <v>4257</v>
      </c>
      <c r="I81" s="91" t="s">
        <v>118</v>
      </c>
      <c r="J81" s="91" t="s">
        <v>119</v>
      </c>
      <c r="K81" s="91" t="s">
        <v>1687</v>
      </c>
      <c r="L81" s="91" t="s">
        <v>121</v>
      </c>
      <c r="M81" s="91" t="s">
        <v>295</v>
      </c>
      <c r="N81" s="91" t="s">
        <v>123</v>
      </c>
      <c r="O81" s="91" t="s">
        <v>795</v>
      </c>
      <c r="P81" s="91">
        <f t="shared" si="4"/>
        <v>5</v>
      </c>
      <c r="Q81" s="91" t="s">
        <v>4241</v>
      </c>
      <c r="R81" s="91" t="s">
        <v>703</v>
      </c>
      <c r="S81" s="91" t="s">
        <v>854</v>
      </c>
      <c r="T81" s="91" t="s">
        <v>114</v>
      </c>
      <c r="U81" s="91" t="s">
        <v>855</v>
      </c>
      <c r="V81" s="91" t="s">
        <v>129</v>
      </c>
      <c r="W81" s="91" t="s">
        <v>174</v>
      </c>
      <c r="X81" s="91" t="s">
        <v>856</v>
      </c>
      <c r="Y81" s="91" t="s">
        <v>857</v>
      </c>
      <c r="Z81" s="91" t="s">
        <v>858</v>
      </c>
      <c r="AA81" s="91" t="s">
        <v>854</v>
      </c>
      <c r="AB81" s="91" t="s">
        <v>114</v>
      </c>
      <c r="AC81" s="91" t="s">
        <v>855</v>
      </c>
      <c r="AD81" s="91" t="s">
        <v>134</v>
      </c>
      <c r="AE81" s="91" t="s">
        <v>859</v>
      </c>
      <c r="AF81" s="91" t="s">
        <v>161</v>
      </c>
      <c r="AG81" s="91" t="s">
        <v>857</v>
      </c>
      <c r="AH81" s="91" t="s">
        <v>114</v>
      </c>
      <c r="AI81" s="91" t="s">
        <v>858</v>
      </c>
      <c r="AJ81" s="91" t="s">
        <v>137</v>
      </c>
      <c r="AK81" s="91" t="s">
        <v>138</v>
      </c>
      <c r="AL81" s="91" t="s">
        <v>212</v>
      </c>
      <c r="AM81" s="91" t="s">
        <v>180</v>
      </c>
      <c r="AN81" s="91" t="s">
        <v>141</v>
      </c>
      <c r="AO81" s="91" t="s">
        <v>142</v>
      </c>
      <c r="AP81" s="91" t="s">
        <v>333</v>
      </c>
      <c r="AQ81" s="91" t="s">
        <v>144</v>
      </c>
      <c r="AR81" s="91" t="s">
        <v>144</v>
      </c>
      <c r="AS81" s="91" t="s">
        <v>174</v>
      </c>
      <c r="AT81" s="91" t="s">
        <v>145</v>
      </c>
      <c r="AU81" s="91" t="s">
        <v>4258</v>
      </c>
      <c r="AV81" s="91" t="s">
        <v>114</v>
      </c>
      <c r="AW81" s="91" t="s">
        <v>148</v>
      </c>
      <c r="AX81" s="91" t="str">
        <f t="shared" si="5"/>
        <v>290972</v>
      </c>
      <c r="AY81" s="93" t="s">
        <v>149</v>
      </c>
    </row>
    <row r="82" spans="2:51" ht="15" customHeight="1" x14ac:dyDescent="0.25">
      <c r="B82" s="95" t="s">
        <v>890</v>
      </c>
      <c r="C82" s="91" t="s">
        <v>113</v>
      </c>
      <c r="D82" s="91" t="s">
        <v>114</v>
      </c>
      <c r="E82" s="91" t="s">
        <v>167</v>
      </c>
      <c r="F82" s="91" t="s">
        <v>891</v>
      </c>
      <c r="G82" s="91">
        <f t="shared" si="3"/>
        <v>4</v>
      </c>
      <c r="H82" s="91" t="s">
        <v>4259</v>
      </c>
      <c r="I82" s="91" t="s">
        <v>118</v>
      </c>
      <c r="J82" s="91" t="s">
        <v>119</v>
      </c>
      <c r="K82" s="91" t="s">
        <v>1687</v>
      </c>
      <c r="L82" s="91" t="s">
        <v>121</v>
      </c>
      <c r="M82" s="91" t="s">
        <v>295</v>
      </c>
      <c r="N82" s="91" t="s">
        <v>123</v>
      </c>
      <c r="O82" s="91" t="s">
        <v>795</v>
      </c>
      <c r="P82" s="91">
        <f t="shared" si="4"/>
        <v>5</v>
      </c>
      <c r="Q82" s="91" t="s">
        <v>4241</v>
      </c>
      <c r="R82" s="91" t="s">
        <v>703</v>
      </c>
      <c r="S82" s="91" t="s">
        <v>114</v>
      </c>
      <c r="T82" s="91" t="s">
        <v>892</v>
      </c>
      <c r="U82" s="91" t="s">
        <v>893</v>
      </c>
      <c r="V82" s="91" t="s">
        <v>129</v>
      </c>
      <c r="W82" s="91" t="s">
        <v>174</v>
      </c>
      <c r="X82" s="91" t="s">
        <v>894</v>
      </c>
      <c r="Y82" s="91" t="s">
        <v>895</v>
      </c>
      <c r="Z82" s="91" t="s">
        <v>896</v>
      </c>
      <c r="AA82" s="91" t="s">
        <v>114</v>
      </c>
      <c r="AB82" s="91" t="s">
        <v>892</v>
      </c>
      <c r="AC82" s="91" t="s">
        <v>893</v>
      </c>
      <c r="AD82" s="91" t="s">
        <v>134</v>
      </c>
      <c r="AE82" s="91" t="s">
        <v>897</v>
      </c>
      <c r="AF82" s="91" t="s">
        <v>161</v>
      </c>
      <c r="AG82" s="91" t="s">
        <v>895</v>
      </c>
      <c r="AH82" s="91" t="s">
        <v>114</v>
      </c>
      <c r="AI82" s="91" t="s">
        <v>896</v>
      </c>
      <c r="AJ82" s="91" t="s">
        <v>137</v>
      </c>
      <c r="AK82" s="91" t="s">
        <v>197</v>
      </c>
      <c r="AL82" s="91" t="s">
        <v>284</v>
      </c>
      <c r="AM82" s="91" t="s">
        <v>180</v>
      </c>
      <c r="AN82" s="91" t="s">
        <v>141</v>
      </c>
      <c r="AO82" s="91" t="s">
        <v>142</v>
      </c>
      <c r="AP82" s="91" t="s">
        <v>333</v>
      </c>
      <c r="AQ82" s="91" t="s">
        <v>144</v>
      </c>
      <c r="AR82" s="91" t="s">
        <v>144</v>
      </c>
      <c r="AS82" s="91" t="s">
        <v>174</v>
      </c>
      <c r="AT82" s="91" t="s">
        <v>145</v>
      </c>
      <c r="AU82" s="91" t="s">
        <v>4260</v>
      </c>
      <c r="AV82" s="91" t="s">
        <v>114</v>
      </c>
      <c r="AW82" s="91" t="s">
        <v>148</v>
      </c>
      <c r="AX82" s="91" t="str">
        <f t="shared" si="5"/>
        <v>290971</v>
      </c>
      <c r="AY82" s="93" t="s">
        <v>149</v>
      </c>
    </row>
    <row r="83" spans="2:51" ht="15" customHeight="1" x14ac:dyDescent="0.25">
      <c r="B83" s="95" t="s">
        <v>8133</v>
      </c>
      <c r="C83" s="91" t="s">
        <v>113</v>
      </c>
      <c r="D83" s="91" t="s">
        <v>114</v>
      </c>
      <c r="E83" s="91" t="s">
        <v>183</v>
      </c>
      <c r="F83" s="91" t="s">
        <v>8134</v>
      </c>
      <c r="G83" s="91">
        <f t="shared" si="3"/>
        <v>9</v>
      </c>
      <c r="H83" s="91" t="s">
        <v>8695</v>
      </c>
      <c r="I83" s="91" t="s">
        <v>118</v>
      </c>
      <c r="J83" s="91" t="s">
        <v>119</v>
      </c>
      <c r="K83" s="91" t="s">
        <v>457</v>
      </c>
      <c r="L83" s="91" t="s">
        <v>121</v>
      </c>
      <c r="M83" s="91" t="s">
        <v>187</v>
      </c>
      <c r="N83" s="91" t="s">
        <v>123</v>
      </c>
      <c r="O83" s="91" t="s">
        <v>8135</v>
      </c>
      <c r="P83" s="91">
        <f t="shared" si="4"/>
        <v>10</v>
      </c>
      <c r="Q83" s="91" t="s">
        <v>8696</v>
      </c>
      <c r="R83" s="91" t="s">
        <v>8136</v>
      </c>
      <c r="S83" s="91" t="s">
        <v>8137</v>
      </c>
      <c r="T83" s="91" t="s">
        <v>114</v>
      </c>
      <c r="U83" s="91" t="s">
        <v>8138</v>
      </c>
      <c r="V83" s="91" t="s">
        <v>225</v>
      </c>
      <c r="W83" s="91" t="s">
        <v>130</v>
      </c>
      <c r="X83" s="91" t="s">
        <v>1180</v>
      </c>
      <c r="Y83" s="91" t="s">
        <v>8139</v>
      </c>
      <c r="Z83" s="91" t="s">
        <v>8140</v>
      </c>
      <c r="AA83" s="91" t="s">
        <v>8137</v>
      </c>
      <c r="AB83" s="91" t="s">
        <v>114</v>
      </c>
      <c r="AC83" s="91" t="s">
        <v>8138</v>
      </c>
      <c r="AD83" s="91" t="s">
        <v>134</v>
      </c>
      <c r="AE83" s="91" t="s">
        <v>8141</v>
      </c>
      <c r="AF83" s="91" t="s">
        <v>161</v>
      </c>
      <c r="AG83" s="91" t="s">
        <v>8139</v>
      </c>
      <c r="AH83" s="91" t="s">
        <v>114</v>
      </c>
      <c r="AI83" s="91" t="s">
        <v>8140</v>
      </c>
      <c r="AJ83" s="91" t="s">
        <v>137</v>
      </c>
      <c r="AK83" s="91" t="s">
        <v>162</v>
      </c>
      <c r="AL83" s="91" t="s">
        <v>179</v>
      </c>
      <c r="AM83" s="91" t="s">
        <v>252</v>
      </c>
      <c r="AN83" s="91" t="s">
        <v>141</v>
      </c>
      <c r="AO83" s="91" t="s">
        <v>142</v>
      </c>
      <c r="AP83" s="91" t="s">
        <v>143</v>
      </c>
      <c r="AQ83" s="91" t="s">
        <v>144</v>
      </c>
      <c r="AR83" s="91" t="s">
        <v>144</v>
      </c>
      <c r="AS83" s="91" t="s">
        <v>130</v>
      </c>
      <c r="AT83" s="91" t="s">
        <v>362</v>
      </c>
      <c r="AU83" s="91" t="s">
        <v>8697</v>
      </c>
      <c r="AV83" s="91" t="s">
        <v>114</v>
      </c>
      <c r="AW83" s="91" t="s">
        <v>148</v>
      </c>
      <c r="AX83" s="91" t="str">
        <f t="shared" si="5"/>
        <v>327845</v>
      </c>
      <c r="AY83" s="93" t="s">
        <v>149</v>
      </c>
    </row>
    <row r="84" spans="2:51" ht="15" customHeight="1" x14ac:dyDescent="0.25">
      <c r="B84" s="95" t="s">
        <v>8698</v>
      </c>
      <c r="C84" s="91" t="s">
        <v>113</v>
      </c>
      <c r="D84" s="91" t="s">
        <v>114</v>
      </c>
      <c r="E84" s="91" t="s">
        <v>183</v>
      </c>
      <c r="F84" s="91" t="s">
        <v>8699</v>
      </c>
      <c r="G84" s="91">
        <f t="shared" si="3"/>
        <v>10</v>
      </c>
      <c r="H84" s="91" t="s">
        <v>8700</v>
      </c>
      <c r="I84" s="91" t="s">
        <v>118</v>
      </c>
      <c r="J84" s="91" t="s">
        <v>119</v>
      </c>
      <c r="K84" s="91" t="s">
        <v>367</v>
      </c>
      <c r="L84" s="91" t="s">
        <v>121</v>
      </c>
      <c r="M84" s="91" t="s">
        <v>187</v>
      </c>
      <c r="N84" s="91" t="s">
        <v>123</v>
      </c>
      <c r="O84" s="91" t="s">
        <v>8701</v>
      </c>
      <c r="P84" s="91">
        <f t="shared" si="4"/>
        <v>10</v>
      </c>
      <c r="Q84" s="91" t="s">
        <v>8702</v>
      </c>
      <c r="R84" s="91" t="s">
        <v>8703</v>
      </c>
      <c r="S84" s="91" t="s">
        <v>8704</v>
      </c>
      <c r="T84" s="91" t="s">
        <v>114</v>
      </c>
      <c r="U84" s="91" t="s">
        <v>8705</v>
      </c>
      <c r="V84" s="91" t="s">
        <v>129</v>
      </c>
      <c r="W84" s="91" t="s">
        <v>130</v>
      </c>
      <c r="X84" s="91" t="s">
        <v>157</v>
      </c>
      <c r="Y84" s="91" t="s">
        <v>8706</v>
      </c>
      <c r="Z84" s="91" t="s">
        <v>8707</v>
      </c>
      <c r="AA84" s="91" t="s">
        <v>8708</v>
      </c>
      <c r="AB84" s="91" t="s">
        <v>114</v>
      </c>
      <c r="AC84" s="91" t="s">
        <v>8709</v>
      </c>
      <c r="AD84" s="91" t="s">
        <v>134</v>
      </c>
      <c r="AE84" s="91" t="s">
        <v>8710</v>
      </c>
      <c r="AF84" s="91" t="s">
        <v>161</v>
      </c>
      <c r="AG84" s="91" t="s">
        <v>8706</v>
      </c>
      <c r="AH84" s="91" t="s">
        <v>114</v>
      </c>
      <c r="AI84" s="91" t="s">
        <v>8707</v>
      </c>
      <c r="AJ84" s="91" t="s">
        <v>137</v>
      </c>
      <c r="AK84" s="91" t="s">
        <v>197</v>
      </c>
      <c r="AL84" s="91" t="s">
        <v>179</v>
      </c>
      <c r="AM84" s="91" t="s">
        <v>1340</v>
      </c>
      <c r="AN84" s="91" t="s">
        <v>141</v>
      </c>
      <c r="AO84" s="91" t="s">
        <v>142</v>
      </c>
      <c r="AP84" s="91" t="s">
        <v>143</v>
      </c>
      <c r="AQ84" s="91" t="s">
        <v>214</v>
      </c>
      <c r="AR84" s="91" t="s">
        <v>214</v>
      </c>
      <c r="AS84" s="91" t="s">
        <v>130</v>
      </c>
      <c r="AT84" s="91" t="s">
        <v>145</v>
      </c>
      <c r="AU84" s="91" t="s">
        <v>8711</v>
      </c>
      <c r="AV84" s="91" t="s">
        <v>114</v>
      </c>
      <c r="AW84" s="91" t="s">
        <v>148</v>
      </c>
      <c r="AX84" s="91" t="str">
        <f t="shared" si="5"/>
        <v>329891</v>
      </c>
      <c r="AY84" s="93" t="s">
        <v>149</v>
      </c>
    </row>
    <row r="85" spans="2:51" ht="15" customHeight="1" x14ac:dyDescent="0.25">
      <c r="B85" s="95" t="s">
        <v>8712</v>
      </c>
      <c r="C85" s="91" t="s">
        <v>113</v>
      </c>
      <c r="D85" s="91" t="s">
        <v>114</v>
      </c>
      <c r="E85" s="91" t="s">
        <v>167</v>
      </c>
      <c r="F85" s="91" t="s">
        <v>8713</v>
      </c>
      <c r="G85" s="91">
        <f t="shared" si="3"/>
        <v>10</v>
      </c>
      <c r="H85" s="91" t="s">
        <v>8714</v>
      </c>
      <c r="I85" s="91" t="s">
        <v>118</v>
      </c>
      <c r="J85" s="91" t="s">
        <v>153</v>
      </c>
      <c r="K85" s="91" t="s">
        <v>186</v>
      </c>
      <c r="L85" s="91" t="s">
        <v>121</v>
      </c>
      <c r="M85" s="91" t="s">
        <v>295</v>
      </c>
      <c r="N85" s="91" t="s">
        <v>262</v>
      </c>
      <c r="O85" s="91" t="s">
        <v>8701</v>
      </c>
      <c r="P85" s="91" t="e">
        <f t="shared" si="4"/>
        <v>#VALUE!</v>
      </c>
      <c r="Q85" s="91" t="s">
        <v>114</v>
      </c>
      <c r="R85" s="91" t="s">
        <v>8703</v>
      </c>
      <c r="S85" s="91" t="s">
        <v>8715</v>
      </c>
      <c r="T85" s="91" t="s">
        <v>114</v>
      </c>
      <c r="U85" s="91" t="s">
        <v>8716</v>
      </c>
      <c r="V85" s="91" t="s">
        <v>129</v>
      </c>
      <c r="W85" s="91" t="s">
        <v>174</v>
      </c>
      <c r="X85" s="91" t="s">
        <v>1094</v>
      </c>
      <c r="Y85" s="91" t="s">
        <v>8717</v>
      </c>
      <c r="Z85" s="91" t="s">
        <v>8718</v>
      </c>
      <c r="AA85" s="91" t="s">
        <v>8715</v>
      </c>
      <c r="AB85" s="91" t="s">
        <v>114</v>
      </c>
      <c r="AC85" s="91" t="s">
        <v>8716</v>
      </c>
      <c r="AD85" s="91" t="s">
        <v>134</v>
      </c>
      <c r="AE85" s="91" t="s">
        <v>8719</v>
      </c>
      <c r="AF85" s="91" t="s">
        <v>136</v>
      </c>
      <c r="AG85" s="91" t="s">
        <v>8717</v>
      </c>
      <c r="AH85" s="91" t="s">
        <v>114</v>
      </c>
      <c r="AI85" s="91" t="s">
        <v>8718</v>
      </c>
      <c r="AJ85" s="91" t="s">
        <v>137</v>
      </c>
      <c r="AK85" s="91" t="s">
        <v>162</v>
      </c>
      <c r="AL85" s="91" t="s">
        <v>139</v>
      </c>
      <c r="AM85" s="91" t="s">
        <v>233</v>
      </c>
      <c r="AN85" s="91" t="s">
        <v>141</v>
      </c>
      <c r="AO85" s="91" t="s">
        <v>142</v>
      </c>
      <c r="AP85" s="91"/>
      <c r="AQ85" s="91" t="s">
        <v>430</v>
      </c>
      <c r="AR85" s="91" t="s">
        <v>430</v>
      </c>
      <c r="AS85" s="91" t="s">
        <v>174</v>
      </c>
      <c r="AT85" s="91" t="s">
        <v>145</v>
      </c>
      <c r="AU85" s="91"/>
      <c r="AV85" s="91"/>
      <c r="AW85" s="91"/>
      <c r="AX85" s="91" t="str">
        <f t="shared" si="5"/>
        <v>329890</v>
      </c>
      <c r="AY85" s="93" t="s">
        <v>5876</v>
      </c>
    </row>
    <row r="86" spans="2:51" ht="15" customHeight="1" x14ac:dyDescent="0.25">
      <c r="B86" s="95" t="s">
        <v>898</v>
      </c>
      <c r="C86" s="91" t="s">
        <v>113</v>
      </c>
      <c r="D86" s="91" t="s">
        <v>114</v>
      </c>
      <c r="E86" s="91" t="s">
        <v>899</v>
      </c>
      <c r="F86" s="91" t="s">
        <v>900</v>
      </c>
      <c r="G86" s="91">
        <f t="shared" si="3"/>
        <v>4</v>
      </c>
      <c r="H86" s="91" t="s">
        <v>4261</v>
      </c>
      <c r="I86" s="91" t="s">
        <v>118</v>
      </c>
      <c r="J86" s="91" t="s">
        <v>119</v>
      </c>
      <c r="K86" s="91" t="s">
        <v>120</v>
      </c>
      <c r="L86" s="91" t="s">
        <v>121</v>
      </c>
      <c r="M86" s="91" t="s">
        <v>901</v>
      </c>
      <c r="N86" s="91" t="s">
        <v>123</v>
      </c>
      <c r="O86" s="91" t="s">
        <v>795</v>
      </c>
      <c r="P86" s="91">
        <f t="shared" si="4"/>
        <v>5</v>
      </c>
      <c r="Q86" s="91" t="s">
        <v>912</v>
      </c>
      <c r="R86" s="91" t="s">
        <v>703</v>
      </c>
      <c r="S86" s="91" t="s">
        <v>902</v>
      </c>
      <c r="T86" s="91" t="s">
        <v>114</v>
      </c>
      <c r="U86" s="91" t="s">
        <v>903</v>
      </c>
      <c r="V86" s="91" t="s">
        <v>225</v>
      </c>
      <c r="W86" s="91" t="s">
        <v>357</v>
      </c>
      <c r="X86" s="91" t="s">
        <v>904</v>
      </c>
      <c r="Y86" s="91" t="s">
        <v>905</v>
      </c>
      <c r="Z86" s="91" t="s">
        <v>906</v>
      </c>
      <c r="AA86" s="91" t="s">
        <v>902</v>
      </c>
      <c r="AB86" s="91" t="s">
        <v>114</v>
      </c>
      <c r="AC86" s="91" t="s">
        <v>903</v>
      </c>
      <c r="AD86" s="91" t="s">
        <v>134</v>
      </c>
      <c r="AE86" s="91" t="s">
        <v>907</v>
      </c>
      <c r="AF86" s="91" t="s">
        <v>161</v>
      </c>
      <c r="AG86" s="91" t="s">
        <v>905</v>
      </c>
      <c r="AH86" s="91" t="s">
        <v>114</v>
      </c>
      <c r="AI86" s="91" t="s">
        <v>906</v>
      </c>
      <c r="AJ86" s="91" t="s">
        <v>137</v>
      </c>
      <c r="AK86" s="91" t="s">
        <v>162</v>
      </c>
      <c r="AL86" s="91" t="s">
        <v>163</v>
      </c>
      <c r="AM86" s="91" t="s">
        <v>213</v>
      </c>
      <c r="AN86" s="91" t="s">
        <v>141</v>
      </c>
      <c r="AO86" s="91" t="s">
        <v>142</v>
      </c>
      <c r="AP86" s="91" t="s">
        <v>143</v>
      </c>
      <c r="AQ86" s="91" t="s">
        <v>777</v>
      </c>
      <c r="AR86" s="91" t="s">
        <v>777</v>
      </c>
      <c r="AS86" s="91" t="s">
        <v>357</v>
      </c>
      <c r="AT86" s="91" t="s">
        <v>145</v>
      </c>
      <c r="AU86" s="91" t="s">
        <v>1086</v>
      </c>
      <c r="AV86" s="91" t="s">
        <v>114</v>
      </c>
      <c r="AW86" s="91" t="s">
        <v>148</v>
      </c>
      <c r="AX86" s="91" t="str">
        <f t="shared" si="5"/>
        <v>290988</v>
      </c>
      <c r="AY86" s="93" t="s">
        <v>149</v>
      </c>
    </row>
    <row r="87" spans="2:51" ht="15" customHeight="1" x14ac:dyDescent="0.25">
      <c r="B87" s="95" t="s">
        <v>908</v>
      </c>
      <c r="C87" s="91" t="s">
        <v>113</v>
      </c>
      <c r="D87" s="91" t="s">
        <v>114</v>
      </c>
      <c r="E87" s="91" t="s">
        <v>167</v>
      </c>
      <c r="F87" s="91" t="s">
        <v>909</v>
      </c>
      <c r="G87" s="91">
        <f t="shared" si="3"/>
        <v>4</v>
      </c>
      <c r="H87" s="91" t="s">
        <v>910</v>
      </c>
      <c r="I87" s="91" t="s">
        <v>118</v>
      </c>
      <c r="J87" s="91" t="s">
        <v>119</v>
      </c>
      <c r="K87" s="91" t="s">
        <v>120</v>
      </c>
      <c r="L87" s="91" t="s">
        <v>121</v>
      </c>
      <c r="M87" s="91" t="s">
        <v>295</v>
      </c>
      <c r="N87" s="91" t="s">
        <v>123</v>
      </c>
      <c r="O87" s="91" t="s">
        <v>911</v>
      </c>
      <c r="P87" s="91">
        <f t="shared" si="4"/>
        <v>5</v>
      </c>
      <c r="Q87" s="91" t="s">
        <v>912</v>
      </c>
      <c r="R87" s="91" t="s">
        <v>221</v>
      </c>
      <c r="S87" s="91" t="s">
        <v>913</v>
      </c>
      <c r="T87" s="91" t="s">
        <v>114</v>
      </c>
      <c r="U87" s="91" t="s">
        <v>914</v>
      </c>
      <c r="V87" s="91" t="s">
        <v>225</v>
      </c>
      <c r="W87" s="91" t="s">
        <v>174</v>
      </c>
      <c r="X87" s="91" t="s">
        <v>413</v>
      </c>
      <c r="Y87" s="91" t="s">
        <v>915</v>
      </c>
      <c r="Z87" s="91" t="s">
        <v>916</v>
      </c>
      <c r="AA87" s="91" t="s">
        <v>913</v>
      </c>
      <c r="AB87" s="91" t="s">
        <v>114</v>
      </c>
      <c r="AC87" s="91" t="s">
        <v>914</v>
      </c>
      <c r="AD87" s="91" t="s">
        <v>134</v>
      </c>
      <c r="AE87" s="91" t="s">
        <v>917</v>
      </c>
      <c r="AF87" s="91" t="s">
        <v>161</v>
      </c>
      <c r="AG87" s="91" t="s">
        <v>915</v>
      </c>
      <c r="AH87" s="91" t="s">
        <v>114</v>
      </c>
      <c r="AI87" s="91" t="s">
        <v>916</v>
      </c>
      <c r="AJ87" s="91" t="s">
        <v>317</v>
      </c>
      <c r="AK87" s="91" t="s">
        <v>211</v>
      </c>
      <c r="AL87" s="91" t="s">
        <v>179</v>
      </c>
      <c r="AM87" s="91" t="s">
        <v>213</v>
      </c>
      <c r="AN87" s="91" t="s">
        <v>918</v>
      </c>
      <c r="AO87" s="91" t="s">
        <v>142</v>
      </c>
      <c r="AP87" s="91" t="s">
        <v>143</v>
      </c>
      <c r="AQ87" s="91" t="s">
        <v>506</v>
      </c>
      <c r="AR87" s="91" t="s">
        <v>506</v>
      </c>
      <c r="AS87" s="91" t="s">
        <v>174</v>
      </c>
      <c r="AT87" s="91" t="s">
        <v>145</v>
      </c>
      <c r="AU87" s="91" t="s">
        <v>919</v>
      </c>
      <c r="AV87" s="91" t="s">
        <v>114</v>
      </c>
      <c r="AW87" s="91" t="s">
        <v>433</v>
      </c>
      <c r="AX87" s="91" t="str">
        <f t="shared" si="5"/>
        <v>290989</v>
      </c>
      <c r="AY87" s="91" t="s">
        <v>5832</v>
      </c>
    </row>
    <row r="88" spans="2:51" ht="15" customHeight="1" x14ac:dyDescent="0.25">
      <c r="B88" s="95" t="s">
        <v>920</v>
      </c>
      <c r="C88" s="91" t="s">
        <v>113</v>
      </c>
      <c r="D88" s="91" t="s">
        <v>114</v>
      </c>
      <c r="E88" s="91" t="s">
        <v>167</v>
      </c>
      <c r="F88" s="91" t="s">
        <v>921</v>
      </c>
      <c r="G88" s="91">
        <f t="shared" si="3"/>
        <v>4</v>
      </c>
      <c r="H88" s="91" t="s">
        <v>4262</v>
      </c>
      <c r="I88" s="91" t="s">
        <v>118</v>
      </c>
      <c r="J88" s="91" t="s">
        <v>119</v>
      </c>
      <c r="K88" s="91" t="s">
        <v>203</v>
      </c>
      <c r="L88" s="91" t="s">
        <v>121</v>
      </c>
      <c r="M88" s="91" t="s">
        <v>295</v>
      </c>
      <c r="N88" s="91" t="s">
        <v>123</v>
      </c>
      <c r="O88" s="91" t="s">
        <v>911</v>
      </c>
      <c r="P88" s="91">
        <f t="shared" si="4"/>
        <v>5</v>
      </c>
      <c r="Q88" s="91" t="s">
        <v>3666</v>
      </c>
      <c r="R88" s="91" t="s">
        <v>221</v>
      </c>
      <c r="S88" s="91" t="s">
        <v>114</v>
      </c>
      <c r="T88" s="91" t="s">
        <v>922</v>
      </c>
      <c r="U88" s="91" t="s">
        <v>923</v>
      </c>
      <c r="V88" s="91" t="s">
        <v>225</v>
      </c>
      <c r="W88" s="91" t="s">
        <v>174</v>
      </c>
      <c r="X88" s="91" t="s">
        <v>924</v>
      </c>
      <c r="Y88" s="91" t="s">
        <v>925</v>
      </c>
      <c r="Z88" s="91" t="s">
        <v>926</v>
      </c>
      <c r="AA88" s="91" t="s">
        <v>114</v>
      </c>
      <c r="AB88" s="91" t="s">
        <v>927</v>
      </c>
      <c r="AC88" s="91" t="s">
        <v>928</v>
      </c>
      <c r="AD88" s="91" t="s">
        <v>331</v>
      </c>
      <c r="AE88" s="91" t="s">
        <v>929</v>
      </c>
      <c r="AF88" s="91" t="s">
        <v>161</v>
      </c>
      <c r="AG88" s="91" t="s">
        <v>925</v>
      </c>
      <c r="AH88" s="91" t="s">
        <v>114</v>
      </c>
      <c r="AI88" s="91" t="s">
        <v>926</v>
      </c>
      <c r="AJ88" s="91" t="s">
        <v>137</v>
      </c>
      <c r="AK88" s="91" t="s">
        <v>138</v>
      </c>
      <c r="AL88" s="91" t="s">
        <v>114</v>
      </c>
      <c r="AM88" s="91" t="s">
        <v>213</v>
      </c>
      <c r="AN88" s="91" t="s">
        <v>918</v>
      </c>
      <c r="AO88" s="91" t="s">
        <v>142</v>
      </c>
      <c r="AP88" s="91" t="s">
        <v>143</v>
      </c>
      <c r="AQ88" s="91" t="s">
        <v>777</v>
      </c>
      <c r="AR88" s="91" t="s">
        <v>214</v>
      </c>
      <c r="AS88" s="91" t="s">
        <v>174</v>
      </c>
      <c r="AT88" s="91" t="s">
        <v>145</v>
      </c>
      <c r="AU88" s="91" t="s">
        <v>4263</v>
      </c>
      <c r="AV88" s="91" t="s">
        <v>114</v>
      </c>
      <c r="AW88" s="91" t="s">
        <v>433</v>
      </c>
      <c r="AX88" s="91" t="str">
        <f t="shared" si="5"/>
        <v>290990</v>
      </c>
      <c r="AY88" s="93" t="s">
        <v>149</v>
      </c>
    </row>
    <row r="89" spans="2:51" ht="15" customHeight="1" x14ac:dyDescent="0.25">
      <c r="B89" s="95" t="s">
        <v>930</v>
      </c>
      <c r="C89" s="91" t="s">
        <v>113</v>
      </c>
      <c r="D89" s="91" t="s">
        <v>114</v>
      </c>
      <c r="E89" s="91" t="s">
        <v>167</v>
      </c>
      <c r="F89" s="91" t="s">
        <v>931</v>
      </c>
      <c r="G89" s="91">
        <f t="shared" si="3"/>
        <v>2</v>
      </c>
      <c r="H89" s="91" t="s">
        <v>932</v>
      </c>
      <c r="I89" s="91" t="s">
        <v>118</v>
      </c>
      <c r="J89" s="91" t="s">
        <v>119</v>
      </c>
      <c r="K89" s="91" t="s">
        <v>339</v>
      </c>
      <c r="L89" s="91" t="s">
        <v>121</v>
      </c>
      <c r="M89" s="91" t="s">
        <v>295</v>
      </c>
      <c r="N89" s="91" t="s">
        <v>123</v>
      </c>
      <c r="O89" s="91" t="s">
        <v>933</v>
      </c>
      <c r="P89" s="91">
        <f t="shared" si="4"/>
        <v>2</v>
      </c>
      <c r="Q89" s="91" t="s">
        <v>276</v>
      </c>
      <c r="R89" s="91" t="s">
        <v>470</v>
      </c>
      <c r="S89" s="91" t="s">
        <v>114</v>
      </c>
      <c r="T89" s="91" t="s">
        <v>934</v>
      </c>
      <c r="U89" s="91" t="s">
        <v>935</v>
      </c>
      <c r="V89" s="91" t="s">
        <v>225</v>
      </c>
      <c r="W89" s="91" t="s">
        <v>174</v>
      </c>
      <c r="X89" s="91" t="s">
        <v>936</v>
      </c>
      <c r="Y89" s="91" t="s">
        <v>937</v>
      </c>
      <c r="Z89" s="91" t="s">
        <v>938</v>
      </c>
      <c r="AA89" s="91" t="s">
        <v>939</v>
      </c>
      <c r="AB89" s="91" t="s">
        <v>114</v>
      </c>
      <c r="AC89" s="91" t="s">
        <v>935</v>
      </c>
      <c r="AD89" s="91" t="s">
        <v>331</v>
      </c>
      <c r="AE89" s="91" t="s">
        <v>940</v>
      </c>
      <c r="AF89" s="91" t="s">
        <v>136</v>
      </c>
      <c r="AG89" s="91" t="s">
        <v>937</v>
      </c>
      <c r="AH89" s="91" t="s">
        <v>114</v>
      </c>
      <c r="AI89" s="91" t="s">
        <v>938</v>
      </c>
      <c r="AJ89" s="91" t="s">
        <v>137</v>
      </c>
      <c r="AK89" s="91" t="s">
        <v>162</v>
      </c>
      <c r="AL89" s="91" t="s">
        <v>198</v>
      </c>
      <c r="AM89" s="91" t="s">
        <v>180</v>
      </c>
      <c r="AN89" s="91" t="s">
        <v>141</v>
      </c>
      <c r="AO89" s="91" t="s">
        <v>142</v>
      </c>
      <c r="AP89" s="91" t="s">
        <v>143</v>
      </c>
      <c r="AQ89" s="91" t="s">
        <v>144</v>
      </c>
      <c r="AR89" s="91" t="s">
        <v>144</v>
      </c>
      <c r="AS89" s="91" t="s">
        <v>174</v>
      </c>
      <c r="AT89" s="91" t="s">
        <v>145</v>
      </c>
      <c r="AU89" s="91" t="s">
        <v>941</v>
      </c>
      <c r="AV89" s="91" t="s">
        <v>114</v>
      </c>
      <c r="AW89" s="91" t="s">
        <v>148</v>
      </c>
      <c r="AX89" s="91" t="str">
        <f t="shared" si="5"/>
        <v>288936</v>
      </c>
      <c r="AY89" s="93" t="s">
        <v>149</v>
      </c>
    </row>
    <row r="90" spans="2:51" ht="15" customHeight="1" x14ac:dyDescent="0.25">
      <c r="B90" s="95" t="s">
        <v>954</v>
      </c>
      <c r="C90" s="91" t="s">
        <v>113</v>
      </c>
      <c r="D90" s="91" t="s">
        <v>114</v>
      </c>
      <c r="E90" s="91" t="s">
        <v>542</v>
      </c>
      <c r="F90" s="91" t="s">
        <v>955</v>
      </c>
      <c r="G90" s="91">
        <f t="shared" si="3"/>
        <v>2</v>
      </c>
      <c r="H90" s="91" t="s">
        <v>956</v>
      </c>
      <c r="I90" s="91" t="s">
        <v>118</v>
      </c>
      <c r="J90" s="91" t="s">
        <v>119</v>
      </c>
      <c r="K90" s="91" t="s">
        <v>240</v>
      </c>
      <c r="L90" s="91" t="s">
        <v>121</v>
      </c>
      <c r="M90" s="91" t="s">
        <v>257</v>
      </c>
      <c r="N90" s="91" t="s">
        <v>123</v>
      </c>
      <c r="O90" s="91" t="s">
        <v>933</v>
      </c>
      <c r="P90" s="91">
        <f t="shared" si="4"/>
        <v>2</v>
      </c>
      <c r="Q90" s="91" t="s">
        <v>469</v>
      </c>
      <c r="R90" s="91" t="s">
        <v>470</v>
      </c>
      <c r="S90" s="91" t="s">
        <v>114</v>
      </c>
      <c r="T90" s="91" t="s">
        <v>957</v>
      </c>
      <c r="U90" s="91" t="s">
        <v>958</v>
      </c>
      <c r="V90" s="91" t="s">
        <v>129</v>
      </c>
      <c r="W90" s="91" t="s">
        <v>265</v>
      </c>
      <c r="X90" s="91" t="s">
        <v>959</v>
      </c>
      <c r="Y90" s="91" t="s">
        <v>960</v>
      </c>
      <c r="Z90" s="91" t="s">
        <v>961</v>
      </c>
      <c r="AA90" s="91" t="s">
        <v>114</v>
      </c>
      <c r="AB90" s="91" t="s">
        <v>962</v>
      </c>
      <c r="AC90" s="91" t="s">
        <v>958</v>
      </c>
      <c r="AD90" s="91" t="s">
        <v>134</v>
      </c>
      <c r="AE90" s="91" t="s">
        <v>963</v>
      </c>
      <c r="AF90" s="91" t="s">
        <v>161</v>
      </c>
      <c r="AG90" s="91" t="s">
        <v>960</v>
      </c>
      <c r="AH90" s="91" t="s">
        <v>114</v>
      </c>
      <c r="AI90" s="91" t="s">
        <v>961</v>
      </c>
      <c r="AJ90" s="91" t="s">
        <v>114</v>
      </c>
      <c r="AK90" s="91" t="s">
        <v>211</v>
      </c>
      <c r="AL90" s="91" t="s">
        <v>212</v>
      </c>
      <c r="AM90" s="91" t="s">
        <v>252</v>
      </c>
      <c r="AN90" s="91" t="s">
        <v>141</v>
      </c>
      <c r="AO90" s="91" t="s">
        <v>142</v>
      </c>
      <c r="AP90" s="91" t="s">
        <v>143</v>
      </c>
      <c r="AQ90" s="91" t="s">
        <v>430</v>
      </c>
      <c r="AR90" s="91" t="s">
        <v>430</v>
      </c>
      <c r="AS90" s="91" t="s">
        <v>265</v>
      </c>
      <c r="AT90" s="91" t="s">
        <v>145</v>
      </c>
      <c r="AU90" s="91" t="s">
        <v>964</v>
      </c>
      <c r="AV90" s="91" t="s">
        <v>114</v>
      </c>
      <c r="AW90" s="91" t="s">
        <v>148</v>
      </c>
      <c r="AX90" s="91" t="str">
        <f t="shared" si="5"/>
        <v>288939</v>
      </c>
      <c r="AY90" s="93" t="s">
        <v>149</v>
      </c>
    </row>
    <row r="91" spans="2:51" ht="15" customHeight="1" x14ac:dyDescent="0.25">
      <c r="B91" s="95" t="s">
        <v>974</v>
      </c>
      <c r="C91" s="91" t="s">
        <v>113</v>
      </c>
      <c r="D91" s="91" t="s">
        <v>114</v>
      </c>
      <c r="E91" s="91" t="s">
        <v>257</v>
      </c>
      <c r="F91" s="91" t="s">
        <v>975</v>
      </c>
      <c r="G91" s="91">
        <f t="shared" si="3"/>
        <v>4</v>
      </c>
      <c r="H91" s="91" t="s">
        <v>4264</v>
      </c>
      <c r="I91" s="91" t="s">
        <v>118</v>
      </c>
      <c r="J91" s="91" t="s">
        <v>119</v>
      </c>
      <c r="K91" s="91" t="s">
        <v>4251</v>
      </c>
      <c r="L91" s="91" t="s">
        <v>121</v>
      </c>
      <c r="M91" s="91" t="s">
        <v>261</v>
      </c>
      <c r="N91" s="91" t="s">
        <v>123</v>
      </c>
      <c r="O91" s="91" t="s">
        <v>911</v>
      </c>
      <c r="P91" s="91">
        <f t="shared" si="4"/>
        <v>6</v>
      </c>
      <c r="Q91" s="91" t="s">
        <v>4153</v>
      </c>
      <c r="R91" s="91" t="s">
        <v>221</v>
      </c>
      <c r="S91" s="91" t="s">
        <v>946</v>
      </c>
      <c r="T91" s="91" t="s">
        <v>114</v>
      </c>
      <c r="U91" s="91" t="s">
        <v>976</v>
      </c>
      <c r="V91" s="91" t="s">
        <v>129</v>
      </c>
      <c r="W91" s="91" t="s">
        <v>265</v>
      </c>
      <c r="X91" s="91" t="s">
        <v>327</v>
      </c>
      <c r="Y91" s="91" t="s">
        <v>948</v>
      </c>
      <c r="Z91" s="91" t="s">
        <v>949</v>
      </c>
      <c r="AA91" s="91" t="s">
        <v>946</v>
      </c>
      <c r="AB91" s="91" t="s">
        <v>114</v>
      </c>
      <c r="AC91" s="91" t="s">
        <v>976</v>
      </c>
      <c r="AD91" s="91" t="s">
        <v>134</v>
      </c>
      <c r="AE91" s="91" t="s">
        <v>977</v>
      </c>
      <c r="AF91" s="91" t="s">
        <v>161</v>
      </c>
      <c r="AG91" s="91" t="s">
        <v>948</v>
      </c>
      <c r="AH91" s="91" t="s">
        <v>114</v>
      </c>
      <c r="AI91" s="91" t="s">
        <v>949</v>
      </c>
      <c r="AJ91" s="91" t="s">
        <v>137</v>
      </c>
      <c r="AK91" s="91" t="s">
        <v>162</v>
      </c>
      <c r="AL91" s="91" t="s">
        <v>305</v>
      </c>
      <c r="AM91" s="91" t="s">
        <v>233</v>
      </c>
      <c r="AN91" s="91" t="s">
        <v>141</v>
      </c>
      <c r="AO91" s="91" t="s">
        <v>142</v>
      </c>
      <c r="AP91" s="91" t="s">
        <v>333</v>
      </c>
      <c r="AQ91" s="91" t="s">
        <v>144</v>
      </c>
      <c r="AR91" s="91" t="s">
        <v>144</v>
      </c>
      <c r="AS91" s="91" t="s">
        <v>265</v>
      </c>
      <c r="AT91" s="91" t="s">
        <v>145</v>
      </c>
      <c r="AU91" s="91" t="s">
        <v>4265</v>
      </c>
      <c r="AV91" s="91" t="s">
        <v>4266</v>
      </c>
      <c r="AW91" s="91" t="s">
        <v>148</v>
      </c>
      <c r="AX91" s="91" t="str">
        <f t="shared" si="5"/>
        <v>290996</v>
      </c>
      <c r="AY91" s="93" t="s">
        <v>149</v>
      </c>
    </row>
    <row r="92" spans="2:51" ht="15" customHeight="1" x14ac:dyDescent="0.25">
      <c r="B92" s="95" t="s">
        <v>7449</v>
      </c>
      <c r="C92" s="91" t="s">
        <v>113</v>
      </c>
      <c r="D92" s="91" t="s">
        <v>114</v>
      </c>
      <c r="E92" s="91" t="s">
        <v>216</v>
      </c>
      <c r="F92" s="91" t="s">
        <v>7450</v>
      </c>
      <c r="G92" s="91">
        <f t="shared" si="3"/>
        <v>8</v>
      </c>
      <c r="H92" s="91" t="s">
        <v>7451</v>
      </c>
      <c r="I92" s="91" t="s">
        <v>118</v>
      </c>
      <c r="J92" s="91" t="s">
        <v>119</v>
      </c>
      <c r="K92" s="91" t="s">
        <v>945</v>
      </c>
      <c r="L92" s="91" t="s">
        <v>121</v>
      </c>
      <c r="M92" s="91" t="s">
        <v>219</v>
      </c>
      <c r="N92" s="91" t="s">
        <v>123</v>
      </c>
      <c r="O92" s="91" t="s">
        <v>7452</v>
      </c>
      <c r="P92" s="91">
        <f t="shared" si="4"/>
        <v>8</v>
      </c>
      <c r="Q92" s="91" t="s">
        <v>7453</v>
      </c>
      <c r="R92" s="91" t="s">
        <v>7380</v>
      </c>
      <c r="S92" s="91" t="s">
        <v>7454</v>
      </c>
      <c r="T92" s="91" t="s">
        <v>114</v>
      </c>
      <c r="U92" s="91" t="s">
        <v>7455</v>
      </c>
      <c r="V92" s="91" t="s">
        <v>129</v>
      </c>
      <c r="W92" s="91" t="s">
        <v>226</v>
      </c>
      <c r="X92" s="91" t="s">
        <v>440</v>
      </c>
      <c r="Y92" s="91" t="s">
        <v>7456</v>
      </c>
      <c r="Z92" s="91" t="s">
        <v>7457</v>
      </c>
      <c r="AA92" s="91" t="s">
        <v>7454</v>
      </c>
      <c r="AB92" s="91" t="s">
        <v>114</v>
      </c>
      <c r="AC92" s="91" t="s">
        <v>7455</v>
      </c>
      <c r="AD92" s="91" t="s">
        <v>134</v>
      </c>
      <c r="AE92" s="91" t="s">
        <v>7458</v>
      </c>
      <c r="AF92" s="91" t="s">
        <v>161</v>
      </c>
      <c r="AG92" s="91" t="s">
        <v>7456</v>
      </c>
      <c r="AH92" s="91" t="s">
        <v>114</v>
      </c>
      <c r="AI92" s="91" t="s">
        <v>7457</v>
      </c>
      <c r="AJ92" s="91" t="s">
        <v>137</v>
      </c>
      <c r="AK92" s="91" t="s">
        <v>197</v>
      </c>
      <c r="AL92" s="91" t="s">
        <v>284</v>
      </c>
      <c r="AM92" s="91" t="s">
        <v>140</v>
      </c>
      <c r="AN92" s="91" t="s">
        <v>141</v>
      </c>
      <c r="AO92" s="91" t="s">
        <v>142</v>
      </c>
      <c r="AP92" s="91" t="s">
        <v>333</v>
      </c>
      <c r="AQ92" s="91" t="s">
        <v>144</v>
      </c>
      <c r="AR92" s="91" t="s">
        <v>144</v>
      </c>
      <c r="AS92" s="91" t="s">
        <v>226</v>
      </c>
      <c r="AT92" s="91" t="s">
        <v>362</v>
      </c>
      <c r="AU92" s="91" t="s">
        <v>7459</v>
      </c>
      <c r="AV92" s="91" t="s">
        <v>7460</v>
      </c>
      <c r="AW92" s="91" t="s">
        <v>148</v>
      </c>
      <c r="AX92" s="91" t="str">
        <f t="shared" si="5"/>
        <v>325814</v>
      </c>
      <c r="AY92" s="93" t="s">
        <v>149</v>
      </c>
    </row>
    <row r="93" spans="2:51" ht="15" customHeight="1" x14ac:dyDescent="0.25">
      <c r="B93" s="95" t="s">
        <v>997</v>
      </c>
      <c r="C93" s="91" t="s">
        <v>113</v>
      </c>
      <c r="D93" s="91" t="s">
        <v>114</v>
      </c>
      <c r="E93" s="91" t="s">
        <v>167</v>
      </c>
      <c r="F93" s="91" t="s">
        <v>998</v>
      </c>
      <c r="G93" s="91">
        <f t="shared" si="3"/>
        <v>4</v>
      </c>
      <c r="H93" s="91" t="s">
        <v>4267</v>
      </c>
      <c r="I93" s="91" t="s">
        <v>118</v>
      </c>
      <c r="J93" s="91" t="s">
        <v>119</v>
      </c>
      <c r="K93" s="91" t="s">
        <v>203</v>
      </c>
      <c r="L93" s="91" t="s">
        <v>121</v>
      </c>
      <c r="M93" s="91" t="s">
        <v>295</v>
      </c>
      <c r="N93" s="91" t="s">
        <v>123</v>
      </c>
      <c r="O93" s="91" t="s">
        <v>911</v>
      </c>
      <c r="P93" s="91">
        <f t="shared" si="4"/>
        <v>5</v>
      </c>
      <c r="Q93" s="91" t="s">
        <v>3666</v>
      </c>
      <c r="R93" s="91" t="s">
        <v>221</v>
      </c>
      <c r="S93" s="91" t="s">
        <v>999</v>
      </c>
      <c r="T93" s="91" t="s">
        <v>114</v>
      </c>
      <c r="U93" s="91" t="s">
        <v>1000</v>
      </c>
      <c r="V93" s="91" t="s">
        <v>225</v>
      </c>
      <c r="W93" s="91" t="s">
        <v>174</v>
      </c>
      <c r="X93" s="91" t="s">
        <v>1001</v>
      </c>
      <c r="Y93" s="91" t="s">
        <v>1002</v>
      </c>
      <c r="Z93" s="91" t="s">
        <v>1003</v>
      </c>
      <c r="AA93" s="91" t="s">
        <v>1004</v>
      </c>
      <c r="AB93" s="91" t="s">
        <v>114</v>
      </c>
      <c r="AC93" s="91" t="s">
        <v>1005</v>
      </c>
      <c r="AD93" s="91" t="s">
        <v>134</v>
      </c>
      <c r="AE93" s="91" t="s">
        <v>1006</v>
      </c>
      <c r="AF93" s="91" t="s">
        <v>161</v>
      </c>
      <c r="AG93" s="91" t="s">
        <v>1002</v>
      </c>
      <c r="AH93" s="91" t="s">
        <v>114</v>
      </c>
      <c r="AI93" s="91" t="s">
        <v>1003</v>
      </c>
      <c r="AJ93" s="91" t="s">
        <v>137</v>
      </c>
      <c r="AK93" s="91" t="s">
        <v>231</v>
      </c>
      <c r="AL93" s="91" t="s">
        <v>305</v>
      </c>
      <c r="AM93" s="91" t="s">
        <v>2158</v>
      </c>
      <c r="AN93" s="91" t="s">
        <v>141</v>
      </c>
      <c r="AO93" s="91" t="s">
        <v>142</v>
      </c>
      <c r="AP93" s="91" t="s">
        <v>143</v>
      </c>
      <c r="AQ93" s="91" t="s">
        <v>214</v>
      </c>
      <c r="AR93" s="91" t="s">
        <v>144</v>
      </c>
      <c r="AS93" s="91" t="s">
        <v>174</v>
      </c>
      <c r="AT93" s="91" t="s">
        <v>145</v>
      </c>
      <c r="AU93" s="91" t="s">
        <v>4268</v>
      </c>
      <c r="AV93" s="91" t="s">
        <v>114</v>
      </c>
      <c r="AW93" s="91" t="s">
        <v>148</v>
      </c>
      <c r="AX93" s="91" t="str">
        <f t="shared" si="5"/>
        <v>290992</v>
      </c>
      <c r="AY93" s="93" t="s">
        <v>149</v>
      </c>
    </row>
    <row r="94" spans="2:51" ht="15" customHeight="1" x14ac:dyDescent="0.25">
      <c r="B94" s="95" t="s">
        <v>6655</v>
      </c>
      <c r="C94" s="91" t="s">
        <v>113</v>
      </c>
      <c r="D94" s="91" t="s">
        <v>114</v>
      </c>
      <c r="E94" s="91" t="s">
        <v>167</v>
      </c>
      <c r="F94" s="91" t="s">
        <v>6656</v>
      </c>
      <c r="G94" s="91">
        <f t="shared" si="3"/>
        <v>7</v>
      </c>
      <c r="H94" s="91" t="s">
        <v>6657</v>
      </c>
      <c r="I94" s="91" t="s">
        <v>118</v>
      </c>
      <c r="J94" s="91" t="s">
        <v>119</v>
      </c>
      <c r="K94" s="91" t="s">
        <v>153</v>
      </c>
      <c r="L94" s="91" t="s">
        <v>121</v>
      </c>
      <c r="M94" s="91" t="s">
        <v>295</v>
      </c>
      <c r="N94" s="91" t="s">
        <v>123</v>
      </c>
      <c r="O94" s="91" t="s">
        <v>6658</v>
      </c>
      <c r="P94" s="91">
        <f t="shared" si="4"/>
        <v>7</v>
      </c>
      <c r="Q94" s="91" t="s">
        <v>6593</v>
      </c>
      <c r="R94" s="91" t="s">
        <v>6659</v>
      </c>
      <c r="S94" s="91" t="s">
        <v>6660</v>
      </c>
      <c r="T94" s="91" t="s">
        <v>114</v>
      </c>
      <c r="U94" s="91" t="s">
        <v>6661</v>
      </c>
      <c r="V94" s="91" t="s">
        <v>129</v>
      </c>
      <c r="W94" s="91" t="s">
        <v>174</v>
      </c>
      <c r="X94" s="91" t="s">
        <v>343</v>
      </c>
      <c r="Y94" s="91" t="s">
        <v>6662</v>
      </c>
      <c r="Z94" s="91" t="s">
        <v>6663</v>
      </c>
      <c r="AA94" s="91" t="s">
        <v>6660</v>
      </c>
      <c r="AB94" s="91" t="s">
        <v>114</v>
      </c>
      <c r="AC94" s="91" t="s">
        <v>6661</v>
      </c>
      <c r="AD94" s="91" t="s">
        <v>134</v>
      </c>
      <c r="AE94" s="91" t="s">
        <v>6664</v>
      </c>
      <c r="AF94" s="91" t="s">
        <v>161</v>
      </c>
      <c r="AG94" s="91" t="s">
        <v>6662</v>
      </c>
      <c r="AH94" s="91" t="s">
        <v>114</v>
      </c>
      <c r="AI94" s="91" t="s">
        <v>6663</v>
      </c>
      <c r="AJ94" s="91" t="s">
        <v>137</v>
      </c>
      <c r="AK94" s="91" t="s">
        <v>211</v>
      </c>
      <c r="AL94" s="91" t="s">
        <v>212</v>
      </c>
      <c r="AM94" s="91" t="s">
        <v>180</v>
      </c>
      <c r="AN94" s="91" t="s">
        <v>141</v>
      </c>
      <c r="AO94" s="91" t="s">
        <v>142</v>
      </c>
      <c r="AP94" s="91" t="s">
        <v>143</v>
      </c>
      <c r="AQ94" s="91" t="s">
        <v>144</v>
      </c>
      <c r="AR94" s="91" t="s">
        <v>144</v>
      </c>
      <c r="AS94" s="91" t="s">
        <v>174</v>
      </c>
      <c r="AT94" s="91" t="s">
        <v>145</v>
      </c>
      <c r="AU94" s="91" t="s">
        <v>6665</v>
      </c>
      <c r="AV94" s="91" t="s">
        <v>114</v>
      </c>
      <c r="AW94" s="91" t="s">
        <v>148</v>
      </c>
      <c r="AX94" s="91" t="str">
        <f t="shared" si="5"/>
        <v>323780</v>
      </c>
      <c r="AY94" s="93" t="s">
        <v>149</v>
      </c>
    </row>
    <row r="95" spans="2:51" ht="15" customHeight="1" x14ac:dyDescent="0.25">
      <c r="B95" s="95" t="s">
        <v>1040</v>
      </c>
      <c r="C95" s="91" t="s">
        <v>113</v>
      </c>
      <c r="D95" s="91" t="s">
        <v>114</v>
      </c>
      <c r="E95" s="91" t="s">
        <v>167</v>
      </c>
      <c r="F95" s="91" t="s">
        <v>1041</v>
      </c>
      <c r="G95" s="91">
        <f t="shared" si="3"/>
        <v>4</v>
      </c>
      <c r="H95" s="91" t="s">
        <v>4269</v>
      </c>
      <c r="I95" s="91" t="s">
        <v>118</v>
      </c>
      <c r="J95" s="91" t="s">
        <v>119</v>
      </c>
      <c r="K95" s="91" t="s">
        <v>321</v>
      </c>
      <c r="L95" s="91" t="s">
        <v>121</v>
      </c>
      <c r="M95" s="91" t="s">
        <v>295</v>
      </c>
      <c r="N95" s="91" t="s">
        <v>123</v>
      </c>
      <c r="O95" s="91" t="s">
        <v>911</v>
      </c>
      <c r="P95" s="91">
        <f t="shared" si="4"/>
        <v>5</v>
      </c>
      <c r="Q95" s="91" t="s">
        <v>4270</v>
      </c>
      <c r="R95" s="91" t="s">
        <v>221</v>
      </c>
      <c r="S95" s="91" t="s">
        <v>114</v>
      </c>
      <c r="T95" s="91" t="s">
        <v>1042</v>
      </c>
      <c r="U95" s="91" t="s">
        <v>1043</v>
      </c>
      <c r="V95" s="91" t="s">
        <v>129</v>
      </c>
      <c r="W95" s="91" t="s">
        <v>174</v>
      </c>
      <c r="X95" s="91" t="s">
        <v>313</v>
      </c>
      <c r="Y95" s="91" t="s">
        <v>1044</v>
      </c>
      <c r="Z95" s="91" t="s">
        <v>1045</v>
      </c>
      <c r="AA95" s="91" t="s">
        <v>114</v>
      </c>
      <c r="AB95" s="91" t="s">
        <v>1046</v>
      </c>
      <c r="AC95" s="91" t="s">
        <v>1043</v>
      </c>
      <c r="AD95" s="91" t="s">
        <v>331</v>
      </c>
      <c r="AE95" s="91" t="s">
        <v>1047</v>
      </c>
      <c r="AF95" s="91" t="s">
        <v>161</v>
      </c>
      <c r="AG95" s="91" t="s">
        <v>1044</v>
      </c>
      <c r="AH95" s="91" t="s">
        <v>114</v>
      </c>
      <c r="AI95" s="91" t="s">
        <v>1045</v>
      </c>
      <c r="AJ95" s="91" t="s">
        <v>137</v>
      </c>
      <c r="AK95" s="91" t="s">
        <v>197</v>
      </c>
      <c r="AL95" s="91" t="s">
        <v>284</v>
      </c>
      <c r="AM95" s="91" t="s">
        <v>180</v>
      </c>
      <c r="AN95" s="91" t="s">
        <v>141</v>
      </c>
      <c r="AO95" s="91" t="s">
        <v>142</v>
      </c>
      <c r="AP95" s="91" t="s">
        <v>333</v>
      </c>
      <c r="AQ95" s="91" t="s">
        <v>144</v>
      </c>
      <c r="AR95" s="91" t="s">
        <v>144</v>
      </c>
      <c r="AS95" s="91" t="s">
        <v>174</v>
      </c>
      <c r="AT95" s="91" t="s">
        <v>145</v>
      </c>
      <c r="AU95" s="91" t="s">
        <v>4271</v>
      </c>
      <c r="AV95" s="91" t="s">
        <v>114</v>
      </c>
      <c r="AW95" s="91" t="s">
        <v>148</v>
      </c>
      <c r="AX95" s="91" t="str">
        <f t="shared" si="5"/>
        <v>291014</v>
      </c>
      <c r="AY95" s="93" t="s">
        <v>149</v>
      </c>
    </row>
    <row r="96" spans="2:51" ht="15" customHeight="1" x14ac:dyDescent="0.25">
      <c r="B96" s="95" t="s">
        <v>6666</v>
      </c>
      <c r="C96" s="91" t="s">
        <v>113</v>
      </c>
      <c r="D96" s="91" t="s">
        <v>114</v>
      </c>
      <c r="E96" s="91" t="s">
        <v>167</v>
      </c>
      <c r="F96" s="91" t="s">
        <v>6667</v>
      </c>
      <c r="G96" s="91">
        <f t="shared" si="3"/>
        <v>7</v>
      </c>
      <c r="H96" s="91" t="s">
        <v>6668</v>
      </c>
      <c r="I96" s="91" t="s">
        <v>118</v>
      </c>
      <c r="J96" s="91" t="s">
        <v>119</v>
      </c>
      <c r="K96" s="91" t="s">
        <v>522</v>
      </c>
      <c r="L96" s="91" t="s">
        <v>121</v>
      </c>
      <c r="M96" s="91" t="s">
        <v>295</v>
      </c>
      <c r="N96" s="91" t="s">
        <v>123</v>
      </c>
      <c r="O96" s="91" t="s">
        <v>6658</v>
      </c>
      <c r="P96" s="91">
        <f t="shared" si="4"/>
        <v>7</v>
      </c>
      <c r="Q96" s="91" t="s">
        <v>6669</v>
      </c>
      <c r="R96" s="91" t="s">
        <v>6659</v>
      </c>
      <c r="S96" s="91" t="s">
        <v>6670</v>
      </c>
      <c r="T96" s="91" t="s">
        <v>114</v>
      </c>
      <c r="U96" s="91" t="s">
        <v>6671</v>
      </c>
      <c r="V96" s="91" t="s">
        <v>129</v>
      </c>
      <c r="W96" s="91" t="s">
        <v>174</v>
      </c>
      <c r="X96" s="91" t="s">
        <v>313</v>
      </c>
      <c r="Y96" s="91" t="s">
        <v>6672</v>
      </c>
      <c r="Z96" s="91" t="s">
        <v>6673</v>
      </c>
      <c r="AA96" s="91" t="s">
        <v>6670</v>
      </c>
      <c r="AB96" s="91" t="s">
        <v>114</v>
      </c>
      <c r="AC96" s="91" t="s">
        <v>6674</v>
      </c>
      <c r="AD96" s="91" t="s">
        <v>134</v>
      </c>
      <c r="AE96" s="91" t="s">
        <v>6675</v>
      </c>
      <c r="AF96" s="91" t="s">
        <v>161</v>
      </c>
      <c r="AG96" s="91" t="s">
        <v>6672</v>
      </c>
      <c r="AH96" s="91" t="s">
        <v>114</v>
      </c>
      <c r="AI96" s="91" t="s">
        <v>6673</v>
      </c>
      <c r="AJ96" s="91" t="s">
        <v>137</v>
      </c>
      <c r="AK96" s="91" t="s">
        <v>211</v>
      </c>
      <c r="AL96" s="91" t="s">
        <v>284</v>
      </c>
      <c r="AM96" s="91" t="s">
        <v>1125</v>
      </c>
      <c r="AN96" s="91" t="s">
        <v>141</v>
      </c>
      <c r="AO96" s="91" t="s">
        <v>142</v>
      </c>
      <c r="AP96" s="91" t="s">
        <v>143</v>
      </c>
      <c r="AQ96" s="91" t="s">
        <v>430</v>
      </c>
      <c r="AR96" s="91" t="s">
        <v>430</v>
      </c>
      <c r="AS96" s="91" t="s">
        <v>174</v>
      </c>
      <c r="AT96" s="91" t="s">
        <v>145</v>
      </c>
      <c r="AU96" s="91" t="s">
        <v>6676</v>
      </c>
      <c r="AV96" s="91" t="s">
        <v>114</v>
      </c>
      <c r="AW96" s="91" t="s">
        <v>148</v>
      </c>
      <c r="AX96" s="91" t="str">
        <f t="shared" si="5"/>
        <v>323782</v>
      </c>
      <c r="AY96" s="93" t="s">
        <v>149</v>
      </c>
    </row>
    <row r="97" spans="2:51" ht="15" customHeight="1" x14ac:dyDescent="0.25">
      <c r="B97" s="95" t="s">
        <v>1048</v>
      </c>
      <c r="C97" s="91" t="s">
        <v>113</v>
      </c>
      <c r="D97" s="91" t="s">
        <v>114</v>
      </c>
      <c r="E97" s="91" t="s">
        <v>167</v>
      </c>
      <c r="F97" s="91" t="s">
        <v>1049</v>
      </c>
      <c r="G97" s="91">
        <f t="shared" si="3"/>
        <v>2</v>
      </c>
      <c r="H97" s="91" t="s">
        <v>1050</v>
      </c>
      <c r="I97" s="91" t="s">
        <v>118</v>
      </c>
      <c r="J97" s="91" t="s">
        <v>119</v>
      </c>
      <c r="K97" s="91" t="s">
        <v>367</v>
      </c>
      <c r="L97" s="91" t="s">
        <v>121</v>
      </c>
      <c r="M97" s="91" t="s">
        <v>170</v>
      </c>
      <c r="N97" s="91" t="s">
        <v>123</v>
      </c>
      <c r="O97" s="91" t="s">
        <v>1051</v>
      </c>
      <c r="P97" s="91">
        <f t="shared" si="4"/>
        <v>2</v>
      </c>
      <c r="Q97" s="91" t="s">
        <v>276</v>
      </c>
      <c r="R97" s="91" t="s">
        <v>1052</v>
      </c>
      <c r="S97" s="91" t="s">
        <v>1053</v>
      </c>
      <c r="T97" s="91" t="s">
        <v>114</v>
      </c>
      <c r="U97" s="91" t="s">
        <v>1054</v>
      </c>
      <c r="V97" s="91" t="s">
        <v>225</v>
      </c>
      <c r="W97" s="91" t="s">
        <v>174</v>
      </c>
      <c r="X97" s="91" t="s">
        <v>1055</v>
      </c>
      <c r="Y97" s="91" t="s">
        <v>1056</v>
      </c>
      <c r="Z97" s="91" t="s">
        <v>1057</v>
      </c>
      <c r="AA97" s="91" t="s">
        <v>1053</v>
      </c>
      <c r="AB97" s="91" t="s">
        <v>114</v>
      </c>
      <c r="AC97" s="91" t="s">
        <v>1054</v>
      </c>
      <c r="AD97" s="91" t="s">
        <v>134</v>
      </c>
      <c r="AE97" s="91" t="s">
        <v>1058</v>
      </c>
      <c r="AF97" s="91" t="s">
        <v>161</v>
      </c>
      <c r="AG97" s="91" t="s">
        <v>1056</v>
      </c>
      <c r="AH97" s="91" t="s">
        <v>114</v>
      </c>
      <c r="AI97" s="91" t="s">
        <v>1057</v>
      </c>
      <c r="AJ97" s="91" t="s">
        <v>137</v>
      </c>
      <c r="AK97" s="91" t="s">
        <v>211</v>
      </c>
      <c r="AL97" s="91" t="s">
        <v>179</v>
      </c>
      <c r="AM97" s="91" t="s">
        <v>140</v>
      </c>
      <c r="AN97" s="91" t="s">
        <v>141</v>
      </c>
      <c r="AO97" s="91" t="s">
        <v>142</v>
      </c>
      <c r="AP97" s="91" t="s">
        <v>143</v>
      </c>
      <c r="AQ97" s="91" t="s">
        <v>430</v>
      </c>
      <c r="AR97" s="91" t="s">
        <v>430</v>
      </c>
      <c r="AS97" s="91" t="s">
        <v>174</v>
      </c>
      <c r="AT97" s="91" t="s">
        <v>145</v>
      </c>
      <c r="AU97" s="91" t="s">
        <v>1059</v>
      </c>
      <c r="AV97" s="91" t="s">
        <v>114</v>
      </c>
      <c r="AW97" s="91" t="s">
        <v>148</v>
      </c>
      <c r="AX97" s="91" t="str">
        <f t="shared" si="5"/>
        <v>288961</v>
      </c>
      <c r="AY97" s="93" t="s">
        <v>149</v>
      </c>
    </row>
    <row r="98" spans="2:51" ht="15" customHeight="1" x14ac:dyDescent="0.25">
      <c r="B98" s="95" t="s">
        <v>1060</v>
      </c>
      <c r="C98" s="91" t="s">
        <v>113</v>
      </c>
      <c r="D98" s="91" t="s">
        <v>114</v>
      </c>
      <c r="E98" s="91" t="s">
        <v>167</v>
      </c>
      <c r="F98" s="91" t="s">
        <v>1061</v>
      </c>
      <c r="G98" s="91">
        <f t="shared" si="3"/>
        <v>4</v>
      </c>
      <c r="H98" s="91" t="s">
        <v>4272</v>
      </c>
      <c r="I98" s="91" t="s">
        <v>118</v>
      </c>
      <c r="J98" s="91" t="s">
        <v>119</v>
      </c>
      <c r="K98" s="91" t="s">
        <v>120</v>
      </c>
      <c r="L98" s="91" t="s">
        <v>121</v>
      </c>
      <c r="M98" s="91" t="s">
        <v>295</v>
      </c>
      <c r="N98" s="91" t="s">
        <v>123</v>
      </c>
      <c r="O98" s="91" t="s">
        <v>911</v>
      </c>
      <c r="P98" s="91">
        <f t="shared" si="4"/>
        <v>5</v>
      </c>
      <c r="Q98" s="91" t="s">
        <v>3666</v>
      </c>
      <c r="R98" s="91" t="s">
        <v>221</v>
      </c>
      <c r="S98" s="91" t="s">
        <v>114</v>
      </c>
      <c r="T98" s="91" t="s">
        <v>1062</v>
      </c>
      <c r="U98" s="91" t="s">
        <v>1063</v>
      </c>
      <c r="V98" s="91" t="s">
        <v>225</v>
      </c>
      <c r="W98" s="91" t="s">
        <v>174</v>
      </c>
      <c r="X98" s="91" t="s">
        <v>313</v>
      </c>
      <c r="Y98" s="91" t="s">
        <v>1064</v>
      </c>
      <c r="Z98" s="91" t="s">
        <v>1065</v>
      </c>
      <c r="AA98" s="91" t="s">
        <v>114</v>
      </c>
      <c r="AB98" s="91" t="s">
        <v>1066</v>
      </c>
      <c r="AC98" s="91" t="s">
        <v>1067</v>
      </c>
      <c r="AD98" s="91" t="s">
        <v>134</v>
      </c>
      <c r="AE98" s="91" t="s">
        <v>1068</v>
      </c>
      <c r="AF98" s="91" t="s">
        <v>161</v>
      </c>
      <c r="AG98" s="91" t="s">
        <v>1064</v>
      </c>
      <c r="AH98" s="91" t="s">
        <v>114</v>
      </c>
      <c r="AI98" s="91" t="s">
        <v>1065</v>
      </c>
      <c r="AJ98" s="91" t="s">
        <v>137</v>
      </c>
      <c r="AK98" s="91" t="s">
        <v>211</v>
      </c>
      <c r="AL98" s="91" t="s">
        <v>212</v>
      </c>
      <c r="AM98" s="91" t="s">
        <v>213</v>
      </c>
      <c r="AN98" s="91" t="s">
        <v>918</v>
      </c>
      <c r="AO98" s="91" t="s">
        <v>142</v>
      </c>
      <c r="AP98" s="91" t="s">
        <v>143</v>
      </c>
      <c r="AQ98" s="91" t="s">
        <v>777</v>
      </c>
      <c r="AR98" s="91" t="s">
        <v>777</v>
      </c>
      <c r="AS98" s="91" t="s">
        <v>174</v>
      </c>
      <c r="AT98" s="91" t="s">
        <v>145</v>
      </c>
      <c r="AU98" s="91" t="s">
        <v>4273</v>
      </c>
      <c r="AV98" s="91" t="s">
        <v>114</v>
      </c>
      <c r="AW98" s="91" t="s">
        <v>433</v>
      </c>
      <c r="AX98" s="91" t="str">
        <f t="shared" si="5"/>
        <v>291023</v>
      </c>
      <c r="AY98" s="93" t="s">
        <v>149</v>
      </c>
    </row>
    <row r="99" spans="2:51" ht="15" customHeight="1" x14ac:dyDescent="0.25">
      <c r="B99" s="95" t="s">
        <v>1069</v>
      </c>
      <c r="C99" s="91" t="s">
        <v>113</v>
      </c>
      <c r="D99" s="91" t="s">
        <v>114</v>
      </c>
      <c r="E99" s="91" t="s">
        <v>216</v>
      </c>
      <c r="F99" s="91" t="s">
        <v>1070</v>
      </c>
      <c r="G99" s="91">
        <f t="shared" si="3"/>
        <v>4</v>
      </c>
      <c r="H99" s="91" t="s">
        <v>4274</v>
      </c>
      <c r="I99" s="91" t="s">
        <v>118</v>
      </c>
      <c r="J99" s="91" t="s">
        <v>119</v>
      </c>
      <c r="K99" s="91" t="s">
        <v>630</v>
      </c>
      <c r="L99" s="91" t="s">
        <v>121</v>
      </c>
      <c r="M99" s="91" t="s">
        <v>219</v>
      </c>
      <c r="N99" s="91" t="s">
        <v>123</v>
      </c>
      <c r="O99" s="91" t="s">
        <v>911</v>
      </c>
      <c r="P99" s="91">
        <f t="shared" si="4"/>
        <v>5</v>
      </c>
      <c r="Q99" s="91" t="s">
        <v>4275</v>
      </c>
      <c r="R99" s="91" t="s">
        <v>221</v>
      </c>
      <c r="S99" s="91" t="s">
        <v>1071</v>
      </c>
      <c r="T99" s="91" t="s">
        <v>114</v>
      </c>
      <c r="U99" s="91" t="s">
        <v>1072</v>
      </c>
      <c r="V99" s="91" t="s">
        <v>225</v>
      </c>
      <c r="W99" s="91" t="s">
        <v>226</v>
      </c>
      <c r="X99" s="91" t="s">
        <v>693</v>
      </c>
      <c r="Y99" s="91" t="s">
        <v>1073</v>
      </c>
      <c r="Z99" s="91" t="s">
        <v>1074</v>
      </c>
      <c r="AA99" s="91" t="s">
        <v>1071</v>
      </c>
      <c r="AB99" s="91" t="s">
        <v>114</v>
      </c>
      <c r="AC99" s="91" t="s">
        <v>1075</v>
      </c>
      <c r="AD99" s="91" t="s">
        <v>625</v>
      </c>
      <c r="AE99" s="91" t="s">
        <v>1076</v>
      </c>
      <c r="AF99" s="91" t="s">
        <v>161</v>
      </c>
      <c r="AG99" s="91" t="s">
        <v>1073</v>
      </c>
      <c r="AH99" s="91" t="s">
        <v>114</v>
      </c>
      <c r="AI99" s="91" t="s">
        <v>1074</v>
      </c>
      <c r="AJ99" s="91" t="s">
        <v>137</v>
      </c>
      <c r="AK99" s="91" t="s">
        <v>211</v>
      </c>
      <c r="AL99" s="91" t="s">
        <v>212</v>
      </c>
      <c r="AM99" s="91" t="s">
        <v>233</v>
      </c>
      <c r="AN99" s="91" t="s">
        <v>141</v>
      </c>
      <c r="AO99" s="91" t="s">
        <v>142</v>
      </c>
      <c r="AP99" s="91" t="s">
        <v>333</v>
      </c>
      <c r="AQ99" s="91" t="s">
        <v>430</v>
      </c>
      <c r="AR99" s="91" t="s">
        <v>430</v>
      </c>
      <c r="AS99" s="91" t="s">
        <v>226</v>
      </c>
      <c r="AT99" s="91" t="s">
        <v>145</v>
      </c>
      <c r="AU99" s="91" t="s">
        <v>4276</v>
      </c>
      <c r="AV99" s="91" t="s">
        <v>4277</v>
      </c>
      <c r="AW99" s="91" t="s">
        <v>148</v>
      </c>
      <c r="AX99" s="91" t="str">
        <f t="shared" si="5"/>
        <v>291016</v>
      </c>
      <c r="AY99" s="93" t="s">
        <v>149</v>
      </c>
    </row>
    <row r="100" spans="2:51" ht="15" customHeight="1" x14ac:dyDescent="0.25">
      <c r="B100" s="95" t="s">
        <v>1087</v>
      </c>
      <c r="C100" s="91" t="s">
        <v>113</v>
      </c>
      <c r="D100" s="91" t="s">
        <v>114</v>
      </c>
      <c r="E100" s="91" t="s">
        <v>167</v>
      </c>
      <c r="F100" s="91" t="s">
        <v>1088</v>
      </c>
      <c r="G100" s="91">
        <f t="shared" si="3"/>
        <v>2</v>
      </c>
      <c r="H100" s="91" t="s">
        <v>1089</v>
      </c>
      <c r="I100" s="91" t="s">
        <v>118</v>
      </c>
      <c r="J100" s="91" t="s">
        <v>119</v>
      </c>
      <c r="K100" s="91" t="s">
        <v>339</v>
      </c>
      <c r="L100" s="91" t="s">
        <v>121</v>
      </c>
      <c r="M100" s="91" t="s">
        <v>295</v>
      </c>
      <c r="N100" s="91" t="s">
        <v>123</v>
      </c>
      <c r="O100" s="91" t="s">
        <v>1090</v>
      </c>
      <c r="P100" s="91">
        <f t="shared" si="4"/>
        <v>2</v>
      </c>
      <c r="Q100" s="91" t="s">
        <v>1091</v>
      </c>
      <c r="R100" s="91" t="s">
        <v>124</v>
      </c>
      <c r="S100" s="91" t="s">
        <v>114</v>
      </c>
      <c r="T100" s="91" t="s">
        <v>1092</v>
      </c>
      <c r="U100" s="91" t="s">
        <v>1093</v>
      </c>
      <c r="V100" s="91" t="s">
        <v>129</v>
      </c>
      <c r="W100" s="91" t="s">
        <v>174</v>
      </c>
      <c r="X100" s="91" t="s">
        <v>1094</v>
      </c>
      <c r="Y100" s="91" t="s">
        <v>1095</v>
      </c>
      <c r="Z100" s="91" t="s">
        <v>1096</v>
      </c>
      <c r="AA100" s="91" t="s">
        <v>1097</v>
      </c>
      <c r="AB100" s="91" t="s">
        <v>114</v>
      </c>
      <c r="AC100" s="91" t="s">
        <v>1098</v>
      </c>
      <c r="AD100" s="91" t="s">
        <v>134</v>
      </c>
      <c r="AE100" s="91" t="s">
        <v>1099</v>
      </c>
      <c r="AF100" s="91" t="s">
        <v>161</v>
      </c>
      <c r="AG100" s="91" t="s">
        <v>1100</v>
      </c>
      <c r="AH100" s="91" t="s">
        <v>114</v>
      </c>
      <c r="AI100" s="91" t="s">
        <v>1096</v>
      </c>
      <c r="AJ100" s="91" t="s">
        <v>137</v>
      </c>
      <c r="AK100" s="91" t="s">
        <v>197</v>
      </c>
      <c r="AL100" s="91" t="s">
        <v>198</v>
      </c>
      <c r="AM100" s="91" t="s">
        <v>180</v>
      </c>
      <c r="AN100" s="91" t="s">
        <v>141</v>
      </c>
      <c r="AO100" s="91" t="s">
        <v>142</v>
      </c>
      <c r="AP100" s="91" t="s">
        <v>143</v>
      </c>
      <c r="AQ100" s="91" t="s">
        <v>144</v>
      </c>
      <c r="AR100" s="91" t="s">
        <v>144</v>
      </c>
      <c r="AS100" s="91" t="s">
        <v>174</v>
      </c>
      <c r="AT100" s="91" t="s">
        <v>145</v>
      </c>
      <c r="AU100" s="91" t="s">
        <v>1101</v>
      </c>
      <c r="AV100" s="91" t="s">
        <v>114</v>
      </c>
      <c r="AW100" s="91" t="s">
        <v>148</v>
      </c>
      <c r="AX100" s="91" t="str">
        <f t="shared" si="5"/>
        <v>288980</v>
      </c>
      <c r="AY100" s="93" t="s">
        <v>149</v>
      </c>
    </row>
    <row r="101" spans="2:51" ht="15" customHeight="1" x14ac:dyDescent="0.25">
      <c r="B101" s="95" t="s">
        <v>1114</v>
      </c>
      <c r="C101" s="91" t="s">
        <v>113</v>
      </c>
      <c r="D101" s="91" t="s">
        <v>114</v>
      </c>
      <c r="E101" s="91" t="s">
        <v>519</v>
      </c>
      <c r="F101" s="91" t="s">
        <v>1115</v>
      </c>
      <c r="G101" s="91">
        <f t="shared" si="3"/>
        <v>2</v>
      </c>
      <c r="H101" s="91" t="s">
        <v>1116</v>
      </c>
      <c r="I101" s="91" t="s">
        <v>118</v>
      </c>
      <c r="J101" s="91" t="s">
        <v>119</v>
      </c>
      <c r="K101" s="91" t="s">
        <v>498</v>
      </c>
      <c r="L101" s="91" t="s">
        <v>121</v>
      </c>
      <c r="M101" s="91" t="s">
        <v>523</v>
      </c>
      <c r="N101" s="91" t="s">
        <v>123</v>
      </c>
      <c r="O101" s="91" t="s">
        <v>1090</v>
      </c>
      <c r="P101" s="91">
        <f t="shared" si="4"/>
        <v>2</v>
      </c>
      <c r="Q101" s="91" t="s">
        <v>835</v>
      </c>
      <c r="R101" s="91" t="s">
        <v>124</v>
      </c>
      <c r="S101" s="91" t="s">
        <v>114</v>
      </c>
      <c r="T101" s="91" t="s">
        <v>1117</v>
      </c>
      <c r="U101" s="91" t="s">
        <v>1118</v>
      </c>
      <c r="V101" s="91" t="s">
        <v>225</v>
      </c>
      <c r="W101" s="91" t="s">
        <v>226</v>
      </c>
      <c r="X101" s="91" t="s">
        <v>1119</v>
      </c>
      <c r="Y101" s="91" t="s">
        <v>1120</v>
      </c>
      <c r="Z101" s="91" t="s">
        <v>1121</v>
      </c>
      <c r="AA101" s="91" t="s">
        <v>1122</v>
      </c>
      <c r="AB101" s="91" t="s">
        <v>114</v>
      </c>
      <c r="AC101" s="91" t="s">
        <v>1123</v>
      </c>
      <c r="AD101" s="91" t="s">
        <v>134</v>
      </c>
      <c r="AE101" s="91" t="s">
        <v>1124</v>
      </c>
      <c r="AF101" s="91" t="s">
        <v>161</v>
      </c>
      <c r="AG101" s="91" t="s">
        <v>1120</v>
      </c>
      <c r="AH101" s="91" t="s">
        <v>114</v>
      </c>
      <c r="AI101" s="91" t="s">
        <v>1121</v>
      </c>
      <c r="AJ101" s="91" t="s">
        <v>137</v>
      </c>
      <c r="AK101" s="91" t="s">
        <v>211</v>
      </c>
      <c r="AL101" s="91" t="s">
        <v>179</v>
      </c>
      <c r="AM101" s="91" t="s">
        <v>1125</v>
      </c>
      <c r="AN101" s="91" t="s">
        <v>141</v>
      </c>
      <c r="AO101" s="91" t="s">
        <v>142</v>
      </c>
      <c r="AP101" s="91" t="s">
        <v>143</v>
      </c>
      <c r="AQ101" s="91" t="s">
        <v>214</v>
      </c>
      <c r="AR101" s="91" t="s">
        <v>214</v>
      </c>
      <c r="AS101" s="91" t="s">
        <v>226</v>
      </c>
      <c r="AT101" s="91" t="s">
        <v>145</v>
      </c>
      <c r="AU101" s="91" t="s">
        <v>1126</v>
      </c>
      <c r="AV101" s="91" t="s">
        <v>1127</v>
      </c>
      <c r="AW101" s="91" t="s">
        <v>148</v>
      </c>
      <c r="AX101" s="91" t="str">
        <f t="shared" si="5"/>
        <v>288976</v>
      </c>
      <c r="AY101" s="93" t="s">
        <v>149</v>
      </c>
    </row>
    <row r="102" spans="2:51" ht="15" customHeight="1" x14ac:dyDescent="0.25">
      <c r="B102" s="95" t="s">
        <v>8142</v>
      </c>
      <c r="C102" s="91" t="s">
        <v>113</v>
      </c>
      <c r="D102" s="91" t="s">
        <v>114</v>
      </c>
      <c r="E102" s="91" t="s">
        <v>8143</v>
      </c>
      <c r="F102" s="91" t="s">
        <v>8144</v>
      </c>
      <c r="G102" s="91">
        <f t="shared" si="3"/>
        <v>9</v>
      </c>
      <c r="H102" s="91" t="s">
        <v>8145</v>
      </c>
      <c r="I102" s="91" t="s">
        <v>118</v>
      </c>
      <c r="J102" s="91" t="s">
        <v>119</v>
      </c>
      <c r="K102" s="91" t="s">
        <v>260</v>
      </c>
      <c r="L102" s="91" t="s">
        <v>121</v>
      </c>
      <c r="M102" s="91" t="s">
        <v>353</v>
      </c>
      <c r="N102" s="91" t="s">
        <v>123</v>
      </c>
      <c r="O102" s="91" t="s">
        <v>8146</v>
      </c>
      <c r="P102" s="91">
        <f t="shared" si="4"/>
        <v>9</v>
      </c>
      <c r="Q102" s="91" t="s">
        <v>8147</v>
      </c>
      <c r="R102" s="91" t="s">
        <v>8064</v>
      </c>
      <c r="S102" s="91" t="s">
        <v>8148</v>
      </c>
      <c r="T102" s="91" t="s">
        <v>114</v>
      </c>
      <c r="U102" s="91" t="s">
        <v>8149</v>
      </c>
      <c r="V102" s="91" t="s">
        <v>225</v>
      </c>
      <c r="W102" s="91" t="s">
        <v>357</v>
      </c>
      <c r="X102" s="91" t="s">
        <v>358</v>
      </c>
      <c r="Y102" s="91" t="s">
        <v>8150</v>
      </c>
      <c r="Z102" s="91" t="s">
        <v>8151</v>
      </c>
      <c r="AA102" s="91" t="s">
        <v>8148</v>
      </c>
      <c r="AB102" s="91" t="s">
        <v>114</v>
      </c>
      <c r="AC102" s="91" t="s">
        <v>8149</v>
      </c>
      <c r="AD102" s="91" t="s">
        <v>134</v>
      </c>
      <c r="AE102" s="91" t="s">
        <v>8152</v>
      </c>
      <c r="AF102" s="91" t="s">
        <v>161</v>
      </c>
      <c r="AG102" s="91" t="s">
        <v>8150</v>
      </c>
      <c r="AH102" s="91" t="s">
        <v>114</v>
      </c>
      <c r="AI102" s="91" t="s">
        <v>8151</v>
      </c>
      <c r="AJ102" s="91" t="s">
        <v>317</v>
      </c>
      <c r="AK102" s="91" t="s">
        <v>211</v>
      </c>
      <c r="AL102" s="91" t="s">
        <v>284</v>
      </c>
      <c r="AM102" s="91" t="s">
        <v>233</v>
      </c>
      <c r="AN102" s="91" t="s">
        <v>141</v>
      </c>
      <c r="AO102" s="91" t="s">
        <v>142</v>
      </c>
      <c r="AP102" s="91" t="s">
        <v>143</v>
      </c>
      <c r="AQ102" s="91" t="s">
        <v>144</v>
      </c>
      <c r="AR102" s="91" t="s">
        <v>144</v>
      </c>
      <c r="AS102" s="91" t="s">
        <v>357</v>
      </c>
      <c r="AT102" s="91" t="s">
        <v>145</v>
      </c>
      <c r="AU102" s="91" t="s">
        <v>8153</v>
      </c>
      <c r="AV102" s="91" t="s">
        <v>114</v>
      </c>
      <c r="AW102" s="91" t="s">
        <v>148</v>
      </c>
      <c r="AX102" s="91" t="str">
        <f t="shared" si="5"/>
        <v>327888</v>
      </c>
      <c r="AY102" s="93" t="s">
        <v>149</v>
      </c>
    </row>
    <row r="103" spans="2:51" ht="15" customHeight="1" x14ac:dyDescent="0.25">
      <c r="B103" s="95" t="s">
        <v>1128</v>
      </c>
      <c r="C103" s="91" t="s">
        <v>113</v>
      </c>
      <c r="D103" s="91" t="s">
        <v>114</v>
      </c>
      <c r="E103" s="91" t="s">
        <v>519</v>
      </c>
      <c r="F103" s="91" t="s">
        <v>1129</v>
      </c>
      <c r="G103" s="91">
        <f t="shared" si="3"/>
        <v>2</v>
      </c>
      <c r="H103" s="91" t="s">
        <v>1130</v>
      </c>
      <c r="I103" s="91" t="s">
        <v>118</v>
      </c>
      <c r="J103" s="91" t="s">
        <v>119</v>
      </c>
      <c r="K103" s="91" t="s">
        <v>498</v>
      </c>
      <c r="L103" s="91" t="s">
        <v>121</v>
      </c>
      <c r="M103" s="91" t="s">
        <v>523</v>
      </c>
      <c r="N103" s="91" t="s">
        <v>123</v>
      </c>
      <c r="O103" s="91" t="s">
        <v>1090</v>
      </c>
      <c r="P103" s="91">
        <f t="shared" si="4"/>
        <v>2</v>
      </c>
      <c r="Q103" s="91" t="s">
        <v>835</v>
      </c>
      <c r="R103" s="91" t="s">
        <v>124</v>
      </c>
      <c r="S103" s="91" t="s">
        <v>1131</v>
      </c>
      <c r="T103" s="91" t="s">
        <v>114</v>
      </c>
      <c r="U103" s="91" t="s">
        <v>1132</v>
      </c>
      <c r="V103" s="91" t="s">
        <v>225</v>
      </c>
      <c r="W103" s="91" t="s">
        <v>226</v>
      </c>
      <c r="X103" s="91" t="s">
        <v>1133</v>
      </c>
      <c r="Y103" s="91" t="s">
        <v>1134</v>
      </c>
      <c r="Z103" s="91" t="s">
        <v>1135</v>
      </c>
      <c r="AA103" s="91" t="s">
        <v>1131</v>
      </c>
      <c r="AB103" s="91" t="s">
        <v>114</v>
      </c>
      <c r="AC103" s="91" t="s">
        <v>1132</v>
      </c>
      <c r="AD103" s="91" t="s">
        <v>269</v>
      </c>
      <c r="AE103" s="91" t="s">
        <v>1136</v>
      </c>
      <c r="AF103" s="91" t="s">
        <v>161</v>
      </c>
      <c r="AG103" s="91" t="s">
        <v>1134</v>
      </c>
      <c r="AH103" s="91" t="s">
        <v>114</v>
      </c>
      <c r="AI103" s="91" t="s">
        <v>1135</v>
      </c>
      <c r="AJ103" s="91" t="s">
        <v>137</v>
      </c>
      <c r="AK103" s="91" t="s">
        <v>404</v>
      </c>
      <c r="AL103" s="91" t="s">
        <v>605</v>
      </c>
      <c r="AM103" s="91" t="s">
        <v>140</v>
      </c>
      <c r="AN103" s="91" t="s">
        <v>141</v>
      </c>
      <c r="AO103" s="91" t="s">
        <v>142</v>
      </c>
      <c r="AP103" s="91" t="s">
        <v>143</v>
      </c>
      <c r="AQ103" s="91" t="s">
        <v>430</v>
      </c>
      <c r="AR103" s="91" t="s">
        <v>430</v>
      </c>
      <c r="AS103" s="91" t="s">
        <v>226</v>
      </c>
      <c r="AT103" s="91" t="s">
        <v>145</v>
      </c>
      <c r="AU103" s="91" t="s">
        <v>1137</v>
      </c>
      <c r="AV103" s="91" t="s">
        <v>1138</v>
      </c>
      <c r="AW103" s="91" t="s">
        <v>148</v>
      </c>
      <c r="AX103" s="91" t="str">
        <f t="shared" si="5"/>
        <v>288978</v>
      </c>
      <c r="AY103" s="93" t="s">
        <v>149</v>
      </c>
    </row>
    <row r="104" spans="2:51" ht="15" customHeight="1" x14ac:dyDescent="0.25">
      <c r="B104" s="95" t="s">
        <v>1149</v>
      </c>
      <c r="C104" s="91" t="s">
        <v>113</v>
      </c>
      <c r="D104" s="91" t="s">
        <v>114</v>
      </c>
      <c r="E104" s="91" t="s">
        <v>167</v>
      </c>
      <c r="F104" s="91" t="s">
        <v>1150</v>
      </c>
      <c r="G104" s="91">
        <f t="shared" si="3"/>
        <v>4</v>
      </c>
      <c r="H104" s="91" t="s">
        <v>4278</v>
      </c>
      <c r="I104" s="91" t="s">
        <v>118</v>
      </c>
      <c r="J104" s="91" t="s">
        <v>119</v>
      </c>
      <c r="K104" s="91" t="s">
        <v>203</v>
      </c>
      <c r="L104" s="91" t="s">
        <v>121</v>
      </c>
      <c r="M104" s="91" t="s">
        <v>295</v>
      </c>
      <c r="N104" s="91" t="s">
        <v>123</v>
      </c>
      <c r="O104" s="91" t="s">
        <v>911</v>
      </c>
      <c r="P104" s="91">
        <f t="shared" si="4"/>
        <v>5</v>
      </c>
      <c r="Q104" s="91" t="s">
        <v>3927</v>
      </c>
      <c r="R104" s="91" t="s">
        <v>221</v>
      </c>
      <c r="S104" s="91" t="s">
        <v>1151</v>
      </c>
      <c r="T104" s="91" t="s">
        <v>114</v>
      </c>
      <c r="U104" s="91" t="s">
        <v>1152</v>
      </c>
      <c r="V104" s="91" t="s">
        <v>129</v>
      </c>
      <c r="W104" s="91" t="s">
        <v>174</v>
      </c>
      <c r="X104" s="91" t="s">
        <v>473</v>
      </c>
      <c r="Y104" s="91" t="s">
        <v>1153</v>
      </c>
      <c r="Z104" s="91" t="s">
        <v>1154</v>
      </c>
      <c r="AA104" s="91" t="s">
        <v>114</v>
      </c>
      <c r="AB104" s="91" t="s">
        <v>1155</v>
      </c>
      <c r="AC104" s="91" t="s">
        <v>1152</v>
      </c>
      <c r="AD104" s="91" t="s">
        <v>331</v>
      </c>
      <c r="AE104" s="91" t="s">
        <v>1156</v>
      </c>
      <c r="AF104" s="91" t="s">
        <v>161</v>
      </c>
      <c r="AG104" s="91" t="s">
        <v>1153</v>
      </c>
      <c r="AH104" s="91" t="s">
        <v>114</v>
      </c>
      <c r="AI104" s="91" t="s">
        <v>1154</v>
      </c>
      <c r="AJ104" s="91" t="s">
        <v>137</v>
      </c>
      <c r="AK104" s="91" t="s">
        <v>197</v>
      </c>
      <c r="AL104" s="91" t="s">
        <v>284</v>
      </c>
      <c r="AM104" s="91" t="s">
        <v>180</v>
      </c>
      <c r="AN104" s="91" t="s">
        <v>141</v>
      </c>
      <c r="AO104" s="91" t="s">
        <v>142</v>
      </c>
      <c r="AP104" s="91" t="s">
        <v>143</v>
      </c>
      <c r="AQ104" s="91" t="s">
        <v>144</v>
      </c>
      <c r="AR104" s="91" t="s">
        <v>144</v>
      </c>
      <c r="AS104" s="91" t="s">
        <v>174</v>
      </c>
      <c r="AT104" s="91" t="s">
        <v>145</v>
      </c>
      <c r="AU104" s="91" t="s">
        <v>4279</v>
      </c>
      <c r="AV104" s="91" t="s">
        <v>114</v>
      </c>
      <c r="AW104" s="91" t="s">
        <v>148</v>
      </c>
      <c r="AX104" s="91" t="str">
        <f t="shared" si="5"/>
        <v>291027</v>
      </c>
      <c r="AY104" s="93" t="s">
        <v>149</v>
      </c>
    </row>
    <row r="105" spans="2:51" ht="15" customHeight="1" x14ac:dyDescent="0.25">
      <c r="B105" s="95" t="s">
        <v>8154</v>
      </c>
      <c r="C105" s="91" t="s">
        <v>113</v>
      </c>
      <c r="D105" s="91" t="s">
        <v>114</v>
      </c>
      <c r="E105" s="91" t="s">
        <v>167</v>
      </c>
      <c r="F105" s="91" t="s">
        <v>8155</v>
      </c>
      <c r="G105" s="91">
        <f t="shared" si="3"/>
        <v>9</v>
      </c>
      <c r="H105" s="91" t="s">
        <v>8156</v>
      </c>
      <c r="I105" s="91" t="s">
        <v>118</v>
      </c>
      <c r="J105" s="91" t="s">
        <v>119</v>
      </c>
      <c r="K105" s="91" t="s">
        <v>339</v>
      </c>
      <c r="L105" s="91" t="s">
        <v>121</v>
      </c>
      <c r="M105" s="91" t="s">
        <v>295</v>
      </c>
      <c r="N105" s="91" t="s">
        <v>123</v>
      </c>
      <c r="O105" s="91" t="s">
        <v>8146</v>
      </c>
      <c r="P105" s="91">
        <f t="shared" si="4"/>
        <v>9</v>
      </c>
      <c r="Q105" s="91" t="s">
        <v>8085</v>
      </c>
      <c r="R105" s="91" t="s">
        <v>8064</v>
      </c>
      <c r="S105" s="91" t="s">
        <v>8157</v>
      </c>
      <c r="T105" s="91" t="s">
        <v>114</v>
      </c>
      <c r="U105" s="91" t="s">
        <v>8158</v>
      </c>
      <c r="V105" s="91" t="s">
        <v>225</v>
      </c>
      <c r="W105" s="91" t="s">
        <v>174</v>
      </c>
      <c r="X105" s="91" t="s">
        <v>1144</v>
      </c>
      <c r="Y105" s="91" t="s">
        <v>8159</v>
      </c>
      <c r="Z105" s="91" t="s">
        <v>8160</v>
      </c>
      <c r="AA105" s="91" t="s">
        <v>8157</v>
      </c>
      <c r="AB105" s="91" t="s">
        <v>114</v>
      </c>
      <c r="AC105" s="91" t="s">
        <v>8158</v>
      </c>
      <c r="AD105" s="91" t="s">
        <v>269</v>
      </c>
      <c r="AE105" s="91" t="s">
        <v>8161</v>
      </c>
      <c r="AF105" s="91" t="s">
        <v>161</v>
      </c>
      <c r="AG105" s="91" t="s">
        <v>8159</v>
      </c>
      <c r="AH105" s="91" t="s">
        <v>114</v>
      </c>
      <c r="AI105" s="91" t="s">
        <v>8160</v>
      </c>
      <c r="AJ105" s="91" t="s">
        <v>137</v>
      </c>
      <c r="AK105" s="91" t="s">
        <v>138</v>
      </c>
      <c r="AL105" s="91" t="s">
        <v>284</v>
      </c>
      <c r="AM105" s="91" t="s">
        <v>164</v>
      </c>
      <c r="AN105" s="91" t="s">
        <v>141</v>
      </c>
      <c r="AO105" s="91" t="s">
        <v>142</v>
      </c>
      <c r="AP105" s="91" t="s">
        <v>143</v>
      </c>
      <c r="AQ105" s="91" t="s">
        <v>144</v>
      </c>
      <c r="AR105" s="91" t="s">
        <v>144</v>
      </c>
      <c r="AS105" s="91" t="s">
        <v>174</v>
      </c>
      <c r="AT105" s="91" t="s">
        <v>145</v>
      </c>
      <c r="AU105" s="91" t="s">
        <v>8162</v>
      </c>
      <c r="AV105" s="91" t="s">
        <v>114</v>
      </c>
      <c r="AW105" s="91" t="s">
        <v>148</v>
      </c>
      <c r="AX105" s="91" t="str">
        <f t="shared" si="5"/>
        <v>327896</v>
      </c>
      <c r="AY105" s="93" t="s">
        <v>149</v>
      </c>
    </row>
    <row r="106" spans="2:51" ht="15" customHeight="1" x14ac:dyDescent="0.25">
      <c r="B106" s="95" t="s">
        <v>1166</v>
      </c>
      <c r="C106" s="91" t="s">
        <v>113</v>
      </c>
      <c r="D106" s="91" t="s">
        <v>114</v>
      </c>
      <c r="E106" s="91" t="s">
        <v>167</v>
      </c>
      <c r="F106" s="91" t="s">
        <v>1167</v>
      </c>
      <c r="G106" s="91">
        <f t="shared" si="3"/>
        <v>2</v>
      </c>
      <c r="H106" s="91" t="s">
        <v>1168</v>
      </c>
      <c r="I106" s="91" t="s">
        <v>118</v>
      </c>
      <c r="J106" s="91" t="s">
        <v>119</v>
      </c>
      <c r="K106" s="91" t="s">
        <v>120</v>
      </c>
      <c r="L106" s="91" t="s">
        <v>121</v>
      </c>
      <c r="M106" s="91" t="s">
        <v>295</v>
      </c>
      <c r="N106" s="91" t="s">
        <v>123</v>
      </c>
      <c r="O106" s="91" t="s">
        <v>632</v>
      </c>
      <c r="P106" s="91">
        <f t="shared" si="4"/>
        <v>2</v>
      </c>
      <c r="Q106" s="91" t="s">
        <v>469</v>
      </c>
      <c r="R106" s="91" t="s">
        <v>276</v>
      </c>
      <c r="S106" s="91" t="s">
        <v>1169</v>
      </c>
      <c r="T106" s="91" t="s">
        <v>114</v>
      </c>
      <c r="U106" s="91" t="s">
        <v>1170</v>
      </c>
      <c r="V106" s="91" t="s">
        <v>129</v>
      </c>
      <c r="W106" s="91" t="s">
        <v>174</v>
      </c>
      <c r="X106" s="91" t="s">
        <v>650</v>
      </c>
      <c r="Y106" s="91" t="s">
        <v>1171</v>
      </c>
      <c r="Z106" s="91" t="s">
        <v>1172</v>
      </c>
      <c r="AA106" s="91" t="s">
        <v>1169</v>
      </c>
      <c r="AB106" s="91" t="s">
        <v>114</v>
      </c>
      <c r="AC106" s="91" t="s">
        <v>1170</v>
      </c>
      <c r="AD106" s="91" t="s">
        <v>253</v>
      </c>
      <c r="AE106" s="91" t="s">
        <v>1173</v>
      </c>
      <c r="AF106" s="91" t="s">
        <v>161</v>
      </c>
      <c r="AG106" s="91" t="s">
        <v>1171</v>
      </c>
      <c r="AH106" s="91" t="s">
        <v>114</v>
      </c>
      <c r="AI106" s="91" t="s">
        <v>1172</v>
      </c>
      <c r="AJ106" s="91" t="s">
        <v>137</v>
      </c>
      <c r="AK106" s="91" t="s">
        <v>404</v>
      </c>
      <c r="AL106" s="91" t="s">
        <v>198</v>
      </c>
      <c r="AM106" s="91" t="s">
        <v>180</v>
      </c>
      <c r="AN106" s="91" t="s">
        <v>141</v>
      </c>
      <c r="AO106" s="91" t="s">
        <v>142</v>
      </c>
      <c r="AP106" s="91" t="s">
        <v>143</v>
      </c>
      <c r="AQ106" s="91" t="s">
        <v>144</v>
      </c>
      <c r="AR106" s="91" t="s">
        <v>144</v>
      </c>
      <c r="AS106" s="91" t="s">
        <v>174</v>
      </c>
      <c r="AT106" s="91" t="s">
        <v>145</v>
      </c>
      <c r="AU106" s="91" t="s">
        <v>1174</v>
      </c>
      <c r="AV106" s="91" t="s">
        <v>114</v>
      </c>
      <c r="AW106" s="91" t="s">
        <v>148</v>
      </c>
      <c r="AX106" s="91" t="str">
        <f t="shared" si="5"/>
        <v>288999</v>
      </c>
      <c r="AY106" s="93" t="s">
        <v>149</v>
      </c>
    </row>
    <row r="107" spans="2:51" ht="15" customHeight="1" x14ac:dyDescent="0.25">
      <c r="B107" s="95" t="s">
        <v>1185</v>
      </c>
      <c r="C107" s="91" t="s">
        <v>113</v>
      </c>
      <c r="D107" s="91" t="s">
        <v>114</v>
      </c>
      <c r="E107" s="91" t="s">
        <v>167</v>
      </c>
      <c r="F107" s="91" t="s">
        <v>1186</v>
      </c>
      <c r="G107" s="91">
        <f t="shared" si="3"/>
        <v>2</v>
      </c>
      <c r="H107" s="91" t="s">
        <v>1187</v>
      </c>
      <c r="I107" s="91" t="s">
        <v>118</v>
      </c>
      <c r="J107" s="91" t="s">
        <v>119</v>
      </c>
      <c r="K107" s="91" t="s">
        <v>153</v>
      </c>
      <c r="L107" s="91" t="s">
        <v>121</v>
      </c>
      <c r="M107" s="91" t="s">
        <v>170</v>
      </c>
      <c r="N107" s="91" t="s">
        <v>123</v>
      </c>
      <c r="O107" s="91" t="s">
        <v>632</v>
      </c>
      <c r="P107" s="91">
        <f t="shared" si="4"/>
        <v>2</v>
      </c>
      <c r="Q107" s="91" t="s">
        <v>835</v>
      </c>
      <c r="R107" s="91" t="s">
        <v>276</v>
      </c>
      <c r="S107" s="91" t="s">
        <v>1188</v>
      </c>
      <c r="T107" s="91" t="s">
        <v>114</v>
      </c>
      <c r="U107" s="91" t="s">
        <v>1189</v>
      </c>
      <c r="V107" s="91" t="s">
        <v>129</v>
      </c>
      <c r="W107" s="91" t="s">
        <v>174</v>
      </c>
      <c r="X107" s="91" t="s">
        <v>1190</v>
      </c>
      <c r="Y107" s="91" t="s">
        <v>1191</v>
      </c>
      <c r="Z107" s="91" t="s">
        <v>1192</v>
      </c>
      <c r="AA107" s="91" t="s">
        <v>1188</v>
      </c>
      <c r="AB107" s="91" t="s">
        <v>114</v>
      </c>
      <c r="AC107" s="91" t="s">
        <v>1189</v>
      </c>
      <c r="AD107" s="91" t="s">
        <v>134</v>
      </c>
      <c r="AE107" s="91" t="s">
        <v>1193</v>
      </c>
      <c r="AF107" s="91" t="s">
        <v>161</v>
      </c>
      <c r="AG107" s="91" t="s">
        <v>1191</v>
      </c>
      <c r="AH107" s="91" t="s">
        <v>114</v>
      </c>
      <c r="AI107" s="91" t="s">
        <v>1192</v>
      </c>
      <c r="AJ107" s="91" t="s">
        <v>137</v>
      </c>
      <c r="AK107" s="91" t="s">
        <v>231</v>
      </c>
      <c r="AL107" s="91" t="s">
        <v>284</v>
      </c>
      <c r="AM107" s="91" t="s">
        <v>180</v>
      </c>
      <c r="AN107" s="91" t="s">
        <v>141</v>
      </c>
      <c r="AO107" s="91" t="s">
        <v>142</v>
      </c>
      <c r="AP107" s="91" t="s">
        <v>143</v>
      </c>
      <c r="AQ107" s="91" t="s">
        <v>144</v>
      </c>
      <c r="AR107" s="91" t="s">
        <v>144</v>
      </c>
      <c r="AS107" s="91" t="s">
        <v>174</v>
      </c>
      <c r="AT107" s="91" t="s">
        <v>145</v>
      </c>
      <c r="AU107" s="91" t="s">
        <v>1194</v>
      </c>
      <c r="AV107" s="91" t="s">
        <v>114</v>
      </c>
      <c r="AW107" s="91" t="s">
        <v>148</v>
      </c>
      <c r="AX107" s="91" t="str">
        <f t="shared" si="5"/>
        <v>289000</v>
      </c>
      <c r="AY107" s="93" t="s">
        <v>149</v>
      </c>
    </row>
    <row r="108" spans="2:51" ht="15" customHeight="1" x14ac:dyDescent="0.25">
      <c r="B108" s="95" t="s">
        <v>1195</v>
      </c>
      <c r="C108" s="91" t="s">
        <v>113</v>
      </c>
      <c r="D108" s="91" t="s">
        <v>114</v>
      </c>
      <c r="E108" s="91" t="s">
        <v>519</v>
      </c>
      <c r="F108" s="91" t="s">
        <v>1196</v>
      </c>
      <c r="G108" s="91">
        <f t="shared" si="3"/>
        <v>2</v>
      </c>
      <c r="H108" s="91" t="s">
        <v>1197</v>
      </c>
      <c r="I108" s="91" t="s">
        <v>118</v>
      </c>
      <c r="J108" s="91" t="s">
        <v>119</v>
      </c>
      <c r="K108" s="91" t="s">
        <v>545</v>
      </c>
      <c r="L108" s="91" t="s">
        <v>121</v>
      </c>
      <c r="M108" s="91" t="s">
        <v>523</v>
      </c>
      <c r="N108" s="91" t="s">
        <v>123</v>
      </c>
      <c r="O108" s="91" t="s">
        <v>632</v>
      </c>
      <c r="P108" s="91">
        <f t="shared" si="4"/>
        <v>2</v>
      </c>
      <c r="Q108" s="91" t="s">
        <v>1090</v>
      </c>
      <c r="R108" s="91" t="s">
        <v>276</v>
      </c>
      <c r="S108" s="91" t="s">
        <v>1198</v>
      </c>
      <c r="T108" s="91" t="s">
        <v>114</v>
      </c>
      <c r="U108" s="91" t="s">
        <v>1199</v>
      </c>
      <c r="V108" s="91" t="s">
        <v>129</v>
      </c>
      <c r="W108" s="91" t="s">
        <v>226</v>
      </c>
      <c r="X108" s="91" t="s">
        <v>693</v>
      </c>
      <c r="Y108" s="91" t="s">
        <v>1200</v>
      </c>
      <c r="Z108" s="91" t="s">
        <v>1201</v>
      </c>
      <c r="AA108" s="91" t="s">
        <v>1198</v>
      </c>
      <c r="AB108" s="91" t="s">
        <v>114</v>
      </c>
      <c r="AC108" s="91" t="s">
        <v>1199</v>
      </c>
      <c r="AD108" s="91" t="s">
        <v>134</v>
      </c>
      <c r="AE108" s="91" t="s">
        <v>1202</v>
      </c>
      <c r="AF108" s="91" t="s">
        <v>161</v>
      </c>
      <c r="AG108" s="91" t="s">
        <v>1200</v>
      </c>
      <c r="AH108" s="91" t="s">
        <v>114</v>
      </c>
      <c r="AI108" s="91" t="s">
        <v>1201</v>
      </c>
      <c r="AJ108" s="91" t="s">
        <v>137</v>
      </c>
      <c r="AK108" s="91" t="s">
        <v>138</v>
      </c>
      <c r="AL108" s="91" t="s">
        <v>284</v>
      </c>
      <c r="AM108" s="91" t="s">
        <v>180</v>
      </c>
      <c r="AN108" s="91" t="s">
        <v>141</v>
      </c>
      <c r="AO108" s="91" t="s">
        <v>142</v>
      </c>
      <c r="AP108" s="91" t="s">
        <v>143</v>
      </c>
      <c r="AQ108" s="91" t="s">
        <v>144</v>
      </c>
      <c r="AR108" s="91" t="s">
        <v>144</v>
      </c>
      <c r="AS108" s="91" t="s">
        <v>226</v>
      </c>
      <c r="AT108" s="91" t="s">
        <v>145</v>
      </c>
      <c r="AU108" s="91" t="s">
        <v>1203</v>
      </c>
      <c r="AV108" s="91" t="s">
        <v>1204</v>
      </c>
      <c r="AW108" s="91" t="s">
        <v>148</v>
      </c>
      <c r="AX108" s="91" t="str">
        <f t="shared" si="5"/>
        <v>289001</v>
      </c>
      <c r="AY108" s="93" t="s">
        <v>149</v>
      </c>
    </row>
    <row r="109" spans="2:51" ht="15" customHeight="1" x14ac:dyDescent="0.25">
      <c r="B109" s="95" t="s">
        <v>1205</v>
      </c>
      <c r="C109" s="91" t="s">
        <v>113</v>
      </c>
      <c r="D109" s="91" t="s">
        <v>114</v>
      </c>
      <c r="E109" s="91" t="s">
        <v>519</v>
      </c>
      <c r="F109" s="91" t="s">
        <v>1206</v>
      </c>
      <c r="G109" s="91">
        <f t="shared" si="3"/>
        <v>2</v>
      </c>
      <c r="H109" s="91" t="s">
        <v>1207</v>
      </c>
      <c r="I109" s="91" t="s">
        <v>118</v>
      </c>
      <c r="J109" s="91" t="s">
        <v>119</v>
      </c>
      <c r="K109" s="91" t="s">
        <v>545</v>
      </c>
      <c r="L109" s="91" t="s">
        <v>121</v>
      </c>
      <c r="M109" s="91" t="s">
        <v>523</v>
      </c>
      <c r="N109" s="91" t="s">
        <v>123</v>
      </c>
      <c r="O109" s="91" t="s">
        <v>632</v>
      </c>
      <c r="P109" s="91">
        <f t="shared" si="4"/>
        <v>2</v>
      </c>
      <c r="Q109" s="91" t="s">
        <v>1090</v>
      </c>
      <c r="R109" s="91" t="s">
        <v>276</v>
      </c>
      <c r="S109" s="91" t="s">
        <v>1208</v>
      </c>
      <c r="T109" s="91" t="s">
        <v>114</v>
      </c>
      <c r="U109" s="91" t="s">
        <v>1209</v>
      </c>
      <c r="V109" s="91" t="s">
        <v>129</v>
      </c>
      <c r="W109" s="91" t="s">
        <v>226</v>
      </c>
      <c r="X109" s="91" t="s">
        <v>426</v>
      </c>
      <c r="Y109" s="91" t="s">
        <v>1210</v>
      </c>
      <c r="Z109" s="91" t="s">
        <v>1211</v>
      </c>
      <c r="AA109" s="91" t="s">
        <v>1208</v>
      </c>
      <c r="AB109" s="91" t="s">
        <v>114</v>
      </c>
      <c r="AC109" s="91" t="s">
        <v>1209</v>
      </c>
      <c r="AD109" s="91" t="s">
        <v>253</v>
      </c>
      <c r="AE109" s="91" t="s">
        <v>1212</v>
      </c>
      <c r="AF109" s="91" t="s">
        <v>161</v>
      </c>
      <c r="AG109" s="91" t="s">
        <v>1210</v>
      </c>
      <c r="AH109" s="91" t="s">
        <v>114</v>
      </c>
      <c r="AI109" s="91" t="s">
        <v>1211</v>
      </c>
      <c r="AJ109" s="91" t="s">
        <v>114</v>
      </c>
      <c r="AK109" s="91" t="s">
        <v>114</v>
      </c>
      <c r="AL109" s="91" t="s">
        <v>114</v>
      </c>
      <c r="AM109" s="91" t="s">
        <v>180</v>
      </c>
      <c r="AN109" s="91" t="s">
        <v>141</v>
      </c>
      <c r="AO109" s="91" t="s">
        <v>142</v>
      </c>
      <c r="AP109" s="91" t="s">
        <v>143</v>
      </c>
      <c r="AQ109" s="91" t="s">
        <v>144</v>
      </c>
      <c r="AR109" s="91" t="s">
        <v>144</v>
      </c>
      <c r="AS109" s="91" t="s">
        <v>226</v>
      </c>
      <c r="AT109" s="91" t="s">
        <v>145</v>
      </c>
      <c r="AU109" s="91" t="s">
        <v>1213</v>
      </c>
      <c r="AV109" s="91" t="s">
        <v>1214</v>
      </c>
      <c r="AW109" s="91" t="s">
        <v>148</v>
      </c>
      <c r="AX109" s="91" t="str">
        <f t="shared" si="5"/>
        <v>289003</v>
      </c>
      <c r="AY109" s="93" t="s">
        <v>149</v>
      </c>
    </row>
    <row r="110" spans="2:51" ht="15" customHeight="1" x14ac:dyDescent="0.25">
      <c r="B110" s="95" t="s">
        <v>7461</v>
      </c>
      <c r="C110" s="91" t="s">
        <v>113</v>
      </c>
      <c r="D110" s="91" t="s">
        <v>114</v>
      </c>
      <c r="E110" s="91" t="s">
        <v>216</v>
      </c>
      <c r="F110" s="91" t="s">
        <v>7462</v>
      </c>
      <c r="G110" s="91">
        <f t="shared" si="3"/>
        <v>8</v>
      </c>
      <c r="H110" s="91" t="s">
        <v>8163</v>
      </c>
      <c r="I110" s="91" t="s">
        <v>118</v>
      </c>
      <c r="J110" s="91" t="s">
        <v>119</v>
      </c>
      <c r="K110" s="91" t="s">
        <v>1823</v>
      </c>
      <c r="L110" s="91" t="s">
        <v>121</v>
      </c>
      <c r="M110" s="91" t="s">
        <v>219</v>
      </c>
      <c r="N110" s="91" t="s">
        <v>123</v>
      </c>
      <c r="O110" s="91" t="s">
        <v>7452</v>
      </c>
      <c r="P110" s="91">
        <f t="shared" si="4"/>
        <v>9</v>
      </c>
      <c r="Q110" s="91" t="s">
        <v>8164</v>
      </c>
      <c r="R110" s="91" t="s">
        <v>7380</v>
      </c>
      <c r="S110" s="91" t="s">
        <v>114</v>
      </c>
      <c r="T110" s="91" t="s">
        <v>7463</v>
      </c>
      <c r="U110" s="91" t="s">
        <v>7464</v>
      </c>
      <c r="V110" s="91" t="s">
        <v>129</v>
      </c>
      <c r="W110" s="91" t="s">
        <v>226</v>
      </c>
      <c r="X110" s="91" t="s">
        <v>426</v>
      </c>
      <c r="Y110" s="91" t="s">
        <v>7075</v>
      </c>
      <c r="Z110" s="91" t="s">
        <v>7076</v>
      </c>
      <c r="AA110" s="91" t="s">
        <v>114</v>
      </c>
      <c r="AB110" s="91" t="s">
        <v>7463</v>
      </c>
      <c r="AC110" s="91" t="s">
        <v>7464</v>
      </c>
      <c r="AD110" s="91" t="s">
        <v>625</v>
      </c>
      <c r="AE110" s="91" t="s">
        <v>7465</v>
      </c>
      <c r="AF110" s="91" t="s">
        <v>161</v>
      </c>
      <c r="AG110" s="91" t="s">
        <v>7075</v>
      </c>
      <c r="AH110" s="91" t="s">
        <v>114</v>
      </c>
      <c r="AI110" s="91" t="s">
        <v>498</v>
      </c>
      <c r="AJ110" s="91" t="s">
        <v>137</v>
      </c>
      <c r="AK110" s="91" t="s">
        <v>138</v>
      </c>
      <c r="AL110" s="91" t="s">
        <v>198</v>
      </c>
      <c r="AM110" s="91" t="s">
        <v>233</v>
      </c>
      <c r="AN110" s="91" t="s">
        <v>141</v>
      </c>
      <c r="AO110" s="91" t="s">
        <v>142</v>
      </c>
      <c r="AP110" s="91" t="s">
        <v>333</v>
      </c>
      <c r="AQ110" s="91" t="s">
        <v>430</v>
      </c>
      <c r="AR110" s="91" t="s">
        <v>430</v>
      </c>
      <c r="AS110" s="91" t="s">
        <v>226</v>
      </c>
      <c r="AT110" s="91" t="s">
        <v>145</v>
      </c>
      <c r="AU110" s="91" t="s">
        <v>8165</v>
      </c>
      <c r="AV110" s="91" t="s">
        <v>8166</v>
      </c>
      <c r="AW110" s="91" t="s">
        <v>148</v>
      </c>
      <c r="AX110" s="91" t="str">
        <f t="shared" si="5"/>
        <v>325879</v>
      </c>
      <c r="AY110" s="93" t="s">
        <v>149</v>
      </c>
    </row>
    <row r="111" spans="2:51" ht="15" customHeight="1" x14ac:dyDescent="0.25">
      <c r="B111" s="95" t="s">
        <v>1235</v>
      </c>
      <c r="C111" s="91" t="s">
        <v>113</v>
      </c>
      <c r="D111" s="91" t="s">
        <v>114</v>
      </c>
      <c r="E111" s="91" t="s">
        <v>167</v>
      </c>
      <c r="F111" s="91" t="s">
        <v>1236</v>
      </c>
      <c r="G111" s="91">
        <f t="shared" si="3"/>
        <v>2</v>
      </c>
      <c r="H111" s="91" t="s">
        <v>1237</v>
      </c>
      <c r="I111" s="91" t="s">
        <v>118</v>
      </c>
      <c r="J111" s="91" t="s">
        <v>119</v>
      </c>
      <c r="K111" s="91" t="s">
        <v>240</v>
      </c>
      <c r="L111" s="91" t="s">
        <v>121</v>
      </c>
      <c r="M111" s="91" t="s">
        <v>295</v>
      </c>
      <c r="N111" s="91" t="s">
        <v>123</v>
      </c>
      <c r="O111" s="91" t="s">
        <v>632</v>
      </c>
      <c r="P111" s="91">
        <f t="shared" si="4"/>
        <v>2</v>
      </c>
      <c r="Q111" s="91" t="s">
        <v>821</v>
      </c>
      <c r="R111" s="91" t="s">
        <v>276</v>
      </c>
      <c r="S111" s="91" t="s">
        <v>1238</v>
      </c>
      <c r="T111" s="91" t="s">
        <v>114</v>
      </c>
      <c r="U111" s="91" t="s">
        <v>1239</v>
      </c>
      <c r="V111" s="91" t="s">
        <v>129</v>
      </c>
      <c r="W111" s="91" t="s">
        <v>174</v>
      </c>
      <c r="X111" s="91" t="s">
        <v>1240</v>
      </c>
      <c r="Y111" s="91" t="s">
        <v>1241</v>
      </c>
      <c r="Z111" s="91" t="s">
        <v>1242</v>
      </c>
      <c r="AA111" s="91" t="s">
        <v>1238</v>
      </c>
      <c r="AB111" s="91" t="s">
        <v>114</v>
      </c>
      <c r="AC111" s="91" t="s">
        <v>1239</v>
      </c>
      <c r="AD111" s="91" t="s">
        <v>269</v>
      </c>
      <c r="AE111" s="91" t="s">
        <v>1243</v>
      </c>
      <c r="AF111" s="91" t="s">
        <v>161</v>
      </c>
      <c r="AG111" s="91" t="s">
        <v>1241</v>
      </c>
      <c r="AH111" s="91" t="s">
        <v>114</v>
      </c>
      <c r="AI111" s="91" t="s">
        <v>1242</v>
      </c>
      <c r="AJ111" s="91" t="s">
        <v>137</v>
      </c>
      <c r="AK111" s="91" t="s">
        <v>162</v>
      </c>
      <c r="AL111" s="91" t="s">
        <v>305</v>
      </c>
      <c r="AM111" s="91" t="s">
        <v>180</v>
      </c>
      <c r="AN111" s="91" t="s">
        <v>141</v>
      </c>
      <c r="AO111" s="91" t="s">
        <v>142</v>
      </c>
      <c r="AP111" s="91" t="s">
        <v>143</v>
      </c>
      <c r="AQ111" s="91" t="s">
        <v>430</v>
      </c>
      <c r="AR111" s="91" t="s">
        <v>430</v>
      </c>
      <c r="AS111" s="91" t="s">
        <v>174</v>
      </c>
      <c r="AT111" s="91" t="s">
        <v>145</v>
      </c>
      <c r="AU111" s="91" t="s">
        <v>1244</v>
      </c>
      <c r="AV111" s="91" t="s">
        <v>114</v>
      </c>
      <c r="AW111" s="91" t="s">
        <v>148</v>
      </c>
      <c r="AX111" s="91" t="str">
        <f t="shared" si="5"/>
        <v>289009</v>
      </c>
      <c r="AY111" s="93" t="s">
        <v>149</v>
      </c>
    </row>
    <row r="112" spans="2:51" ht="15" customHeight="1" x14ac:dyDescent="0.25">
      <c r="B112" s="95" t="s">
        <v>1245</v>
      </c>
      <c r="C112" s="91" t="s">
        <v>113</v>
      </c>
      <c r="D112" s="91" t="s">
        <v>114</v>
      </c>
      <c r="E112" s="91" t="s">
        <v>756</v>
      </c>
      <c r="F112" s="91" t="s">
        <v>1246</v>
      </c>
      <c r="G112" s="91">
        <f t="shared" si="3"/>
        <v>4</v>
      </c>
      <c r="H112" s="91" t="s">
        <v>4280</v>
      </c>
      <c r="I112" s="91" t="s">
        <v>118</v>
      </c>
      <c r="J112" s="91" t="s">
        <v>119</v>
      </c>
      <c r="K112" s="91" t="s">
        <v>153</v>
      </c>
      <c r="L112" s="91" t="s">
        <v>121</v>
      </c>
      <c r="M112" s="91" t="s">
        <v>744</v>
      </c>
      <c r="N112" s="91" t="s">
        <v>123</v>
      </c>
      <c r="O112" s="91" t="s">
        <v>1247</v>
      </c>
      <c r="P112" s="91">
        <f t="shared" si="4"/>
        <v>5</v>
      </c>
      <c r="Q112" s="91" t="s">
        <v>309</v>
      </c>
      <c r="R112" s="91" t="s">
        <v>437</v>
      </c>
      <c r="S112" s="91" t="s">
        <v>1248</v>
      </c>
      <c r="T112" s="91" t="s">
        <v>114</v>
      </c>
      <c r="U112" s="91" t="s">
        <v>1249</v>
      </c>
      <c r="V112" s="91" t="s">
        <v>129</v>
      </c>
      <c r="W112" s="91" t="s">
        <v>748</v>
      </c>
      <c r="X112" s="91" t="s">
        <v>1250</v>
      </c>
      <c r="Y112" s="91" t="s">
        <v>1251</v>
      </c>
      <c r="Z112" s="91" t="s">
        <v>1252</v>
      </c>
      <c r="AA112" s="91" t="s">
        <v>1248</v>
      </c>
      <c r="AB112" s="91" t="s">
        <v>114</v>
      </c>
      <c r="AC112" s="91" t="s">
        <v>1249</v>
      </c>
      <c r="AD112" s="91" t="s">
        <v>625</v>
      </c>
      <c r="AE112" s="91" t="s">
        <v>1253</v>
      </c>
      <c r="AF112" s="91" t="s">
        <v>161</v>
      </c>
      <c r="AG112" s="91" t="s">
        <v>1251</v>
      </c>
      <c r="AH112" s="91" t="s">
        <v>114</v>
      </c>
      <c r="AI112" s="91" t="s">
        <v>1252</v>
      </c>
      <c r="AJ112" s="91" t="s">
        <v>137</v>
      </c>
      <c r="AK112" s="91" t="s">
        <v>138</v>
      </c>
      <c r="AL112" s="91" t="s">
        <v>212</v>
      </c>
      <c r="AM112" s="91" t="s">
        <v>233</v>
      </c>
      <c r="AN112" s="91" t="s">
        <v>141</v>
      </c>
      <c r="AO112" s="91" t="s">
        <v>142</v>
      </c>
      <c r="AP112" s="91" t="s">
        <v>143</v>
      </c>
      <c r="AQ112" s="91" t="s">
        <v>144</v>
      </c>
      <c r="AR112" s="91" t="s">
        <v>144</v>
      </c>
      <c r="AS112" s="91" t="s">
        <v>748</v>
      </c>
      <c r="AT112" s="91" t="s">
        <v>145</v>
      </c>
      <c r="AU112" s="91" t="s">
        <v>4281</v>
      </c>
      <c r="AV112" s="91" t="s">
        <v>4282</v>
      </c>
      <c r="AW112" s="91" t="s">
        <v>148</v>
      </c>
      <c r="AX112" s="91" t="str">
        <f t="shared" si="5"/>
        <v>291057</v>
      </c>
      <c r="AY112" s="93" t="s">
        <v>149</v>
      </c>
    </row>
    <row r="113" spans="2:51" ht="15" customHeight="1" x14ac:dyDescent="0.25">
      <c r="B113" s="95" t="s">
        <v>1266</v>
      </c>
      <c r="C113" s="91" t="s">
        <v>113</v>
      </c>
      <c r="D113" s="91" t="s">
        <v>114</v>
      </c>
      <c r="E113" s="91" t="s">
        <v>216</v>
      </c>
      <c r="F113" s="91" t="s">
        <v>1267</v>
      </c>
      <c r="G113" s="91">
        <f t="shared" si="3"/>
        <v>4</v>
      </c>
      <c r="H113" s="91" t="s">
        <v>4283</v>
      </c>
      <c r="I113" s="91" t="s">
        <v>118</v>
      </c>
      <c r="J113" s="91" t="s">
        <v>119</v>
      </c>
      <c r="K113" s="91" t="s">
        <v>630</v>
      </c>
      <c r="L113" s="91" t="s">
        <v>121</v>
      </c>
      <c r="M113" s="91" t="s">
        <v>219</v>
      </c>
      <c r="N113" s="91" t="s">
        <v>123</v>
      </c>
      <c r="O113" s="91" t="s">
        <v>1247</v>
      </c>
      <c r="P113" s="91">
        <f t="shared" si="4"/>
        <v>5</v>
      </c>
      <c r="Q113" s="91" t="s">
        <v>4270</v>
      </c>
      <c r="R113" s="91" t="s">
        <v>437</v>
      </c>
      <c r="S113" s="91" t="s">
        <v>1268</v>
      </c>
      <c r="T113" s="91" t="s">
        <v>114</v>
      </c>
      <c r="U113" s="91" t="s">
        <v>1269</v>
      </c>
      <c r="V113" s="91" t="s">
        <v>225</v>
      </c>
      <c r="W113" s="91" t="s">
        <v>226</v>
      </c>
      <c r="X113" s="91" t="s">
        <v>440</v>
      </c>
      <c r="Y113" s="91" t="s">
        <v>1270</v>
      </c>
      <c r="Z113" s="91" t="s">
        <v>1271</v>
      </c>
      <c r="AA113" s="91" t="s">
        <v>1268</v>
      </c>
      <c r="AB113" s="91" t="s">
        <v>114</v>
      </c>
      <c r="AC113" s="91" t="s">
        <v>1269</v>
      </c>
      <c r="AD113" s="91" t="s">
        <v>331</v>
      </c>
      <c r="AE113" s="91" t="s">
        <v>1272</v>
      </c>
      <c r="AF113" s="91" t="s">
        <v>161</v>
      </c>
      <c r="AG113" s="91" t="s">
        <v>1270</v>
      </c>
      <c r="AH113" s="91" t="s">
        <v>114</v>
      </c>
      <c r="AI113" s="91" t="s">
        <v>1271</v>
      </c>
      <c r="AJ113" s="91" t="s">
        <v>317</v>
      </c>
      <c r="AK113" s="91" t="s">
        <v>211</v>
      </c>
      <c r="AL113" s="91" t="s">
        <v>284</v>
      </c>
      <c r="AM113" s="91" t="s">
        <v>233</v>
      </c>
      <c r="AN113" s="91" t="s">
        <v>141</v>
      </c>
      <c r="AO113" s="91" t="s">
        <v>142</v>
      </c>
      <c r="AP113" s="91" t="s">
        <v>333</v>
      </c>
      <c r="AQ113" s="91" t="s">
        <v>144</v>
      </c>
      <c r="AR113" s="91" t="s">
        <v>144</v>
      </c>
      <c r="AS113" s="91" t="s">
        <v>226</v>
      </c>
      <c r="AT113" s="91" t="s">
        <v>145</v>
      </c>
      <c r="AU113" s="91" t="s">
        <v>4284</v>
      </c>
      <c r="AV113" s="91" t="s">
        <v>4285</v>
      </c>
      <c r="AW113" s="91" t="s">
        <v>148</v>
      </c>
      <c r="AX113" s="91" t="str">
        <f t="shared" si="5"/>
        <v>291058</v>
      </c>
      <c r="AY113" s="93" t="s">
        <v>149</v>
      </c>
    </row>
    <row r="114" spans="2:51" ht="15" customHeight="1" x14ac:dyDescent="0.25">
      <c r="B114" s="95" t="s">
        <v>1277</v>
      </c>
      <c r="C114" s="91" t="s">
        <v>113</v>
      </c>
      <c r="D114" s="91" t="s">
        <v>114</v>
      </c>
      <c r="E114" s="91" t="s">
        <v>780</v>
      </c>
      <c r="F114" s="91" t="s">
        <v>1278</v>
      </c>
      <c r="G114" s="91">
        <f t="shared" si="3"/>
        <v>4</v>
      </c>
      <c r="H114" s="91" t="s">
        <v>4286</v>
      </c>
      <c r="I114" s="91" t="s">
        <v>118</v>
      </c>
      <c r="J114" s="91" t="s">
        <v>119</v>
      </c>
      <c r="K114" s="91" t="s">
        <v>545</v>
      </c>
      <c r="L114" s="91" t="s">
        <v>121</v>
      </c>
      <c r="M114" s="91" t="s">
        <v>241</v>
      </c>
      <c r="N114" s="91" t="s">
        <v>123</v>
      </c>
      <c r="O114" s="91" t="s">
        <v>1279</v>
      </c>
      <c r="P114" s="91">
        <f t="shared" si="4"/>
        <v>5</v>
      </c>
      <c r="Q114" s="91" t="s">
        <v>1247</v>
      </c>
      <c r="R114" s="91" t="s">
        <v>1280</v>
      </c>
      <c r="S114" s="91" t="s">
        <v>1281</v>
      </c>
      <c r="T114" s="91" t="s">
        <v>114</v>
      </c>
      <c r="U114" s="91" t="s">
        <v>1282</v>
      </c>
      <c r="V114" s="91" t="s">
        <v>129</v>
      </c>
      <c r="W114" s="91" t="s">
        <v>247</v>
      </c>
      <c r="X114" s="91" t="s">
        <v>1283</v>
      </c>
      <c r="Y114" s="91" t="s">
        <v>1284</v>
      </c>
      <c r="Z114" s="91" t="s">
        <v>1285</v>
      </c>
      <c r="AA114" s="91" t="s">
        <v>1286</v>
      </c>
      <c r="AB114" s="91" t="s">
        <v>114</v>
      </c>
      <c r="AC114" s="91" t="s">
        <v>1287</v>
      </c>
      <c r="AD114" s="91" t="s">
        <v>134</v>
      </c>
      <c r="AE114" s="91" t="s">
        <v>1288</v>
      </c>
      <c r="AF114" s="91" t="s">
        <v>161</v>
      </c>
      <c r="AG114" s="91" t="s">
        <v>1284</v>
      </c>
      <c r="AH114" s="91" t="s">
        <v>114</v>
      </c>
      <c r="AI114" s="91" t="s">
        <v>1285</v>
      </c>
      <c r="AJ114" s="91" t="s">
        <v>137</v>
      </c>
      <c r="AK114" s="91" t="s">
        <v>138</v>
      </c>
      <c r="AL114" s="91" t="s">
        <v>179</v>
      </c>
      <c r="AM114" s="91" t="s">
        <v>213</v>
      </c>
      <c r="AN114" s="91" t="s">
        <v>141</v>
      </c>
      <c r="AO114" s="91" t="s">
        <v>253</v>
      </c>
      <c r="AP114" s="91" t="s">
        <v>143</v>
      </c>
      <c r="AQ114" s="91" t="s">
        <v>506</v>
      </c>
      <c r="AR114" s="91" t="s">
        <v>506</v>
      </c>
      <c r="AS114" s="91" t="s">
        <v>247</v>
      </c>
      <c r="AT114" s="91" t="s">
        <v>145</v>
      </c>
      <c r="AU114" s="91" t="s">
        <v>4287</v>
      </c>
      <c r="AV114" s="91" t="s">
        <v>4288</v>
      </c>
      <c r="AW114" s="91" t="s">
        <v>433</v>
      </c>
      <c r="AX114" s="91" t="str">
        <f t="shared" si="5"/>
        <v>291068</v>
      </c>
      <c r="AY114" s="93" t="s">
        <v>149</v>
      </c>
    </row>
    <row r="115" spans="2:51" ht="15" customHeight="1" x14ac:dyDescent="0.25">
      <c r="B115" s="95" t="s">
        <v>8720</v>
      </c>
      <c r="C115" s="91" t="s">
        <v>113</v>
      </c>
      <c r="D115" s="91" t="s">
        <v>114</v>
      </c>
      <c r="E115" s="91" t="s">
        <v>8188</v>
      </c>
      <c r="F115" s="91" t="s">
        <v>8721</v>
      </c>
      <c r="G115" s="91">
        <f t="shared" si="3"/>
        <v>10</v>
      </c>
      <c r="H115" s="91" t="s">
        <v>8721</v>
      </c>
      <c r="I115" s="91" t="s">
        <v>511</v>
      </c>
      <c r="J115" s="91" t="s">
        <v>498</v>
      </c>
      <c r="K115" s="91" t="s">
        <v>498</v>
      </c>
      <c r="L115" s="91" t="s">
        <v>121</v>
      </c>
      <c r="M115" s="91" t="s">
        <v>261</v>
      </c>
      <c r="N115" s="91" t="s">
        <v>512</v>
      </c>
      <c r="O115" s="91" t="s">
        <v>8701</v>
      </c>
      <c r="P115" s="91" t="e">
        <f t="shared" si="4"/>
        <v>#VALUE!</v>
      </c>
      <c r="Q115" s="91" t="s">
        <v>114</v>
      </c>
      <c r="R115" s="91" t="s">
        <v>8703</v>
      </c>
      <c r="S115" s="91" t="s">
        <v>8722</v>
      </c>
      <c r="T115" s="91" t="s">
        <v>114</v>
      </c>
      <c r="U115" s="91" t="s">
        <v>8723</v>
      </c>
      <c r="V115" s="91" t="s">
        <v>225</v>
      </c>
      <c r="W115" s="91" t="s">
        <v>265</v>
      </c>
      <c r="X115" s="91" t="s">
        <v>460</v>
      </c>
      <c r="Y115" s="91" t="s">
        <v>8724</v>
      </c>
      <c r="Z115" s="91" t="s">
        <v>8725</v>
      </c>
      <c r="AA115" s="91" t="s">
        <v>8722</v>
      </c>
      <c r="AB115" s="91" t="s">
        <v>114</v>
      </c>
      <c r="AC115" s="91" t="s">
        <v>8723</v>
      </c>
      <c r="AD115" s="91" t="s">
        <v>269</v>
      </c>
      <c r="AE115" s="91" t="s">
        <v>8726</v>
      </c>
      <c r="AF115" s="91" t="s">
        <v>161</v>
      </c>
      <c r="AG115" s="91" t="s">
        <v>8724</v>
      </c>
      <c r="AH115" s="91" t="s">
        <v>114</v>
      </c>
      <c r="AI115" s="91" t="s">
        <v>8725</v>
      </c>
      <c r="AJ115" s="91" t="s">
        <v>137</v>
      </c>
      <c r="AK115" s="91" t="s">
        <v>404</v>
      </c>
      <c r="AL115" s="91" t="s">
        <v>605</v>
      </c>
      <c r="AM115" s="91"/>
      <c r="AN115" s="91"/>
      <c r="AO115" s="91"/>
      <c r="AP115" s="91"/>
      <c r="AQ115" s="91"/>
      <c r="AR115" s="91"/>
      <c r="AS115" s="91"/>
      <c r="AT115" s="91"/>
      <c r="AU115" s="91"/>
      <c r="AV115" s="91"/>
      <c r="AW115" s="91"/>
      <c r="AX115" s="91" t="str">
        <f t="shared" si="5"/>
        <v>329981</v>
      </c>
      <c r="AY115" s="93" t="s">
        <v>5876</v>
      </c>
    </row>
    <row r="116" spans="2:51" ht="15" customHeight="1" x14ac:dyDescent="0.25">
      <c r="B116" s="95" t="s">
        <v>4289</v>
      </c>
      <c r="C116" s="91" t="s">
        <v>113</v>
      </c>
      <c r="D116" s="91" t="s">
        <v>114</v>
      </c>
      <c r="E116" s="91" t="s">
        <v>1709</v>
      </c>
      <c r="F116" s="91" t="s">
        <v>4290</v>
      </c>
      <c r="G116" s="91">
        <f t="shared" si="3"/>
        <v>5</v>
      </c>
      <c r="H116" s="91" t="s">
        <v>4291</v>
      </c>
      <c r="I116" s="91" t="s">
        <v>118</v>
      </c>
      <c r="J116" s="91" t="s">
        <v>119</v>
      </c>
      <c r="K116" s="91" t="s">
        <v>203</v>
      </c>
      <c r="L116" s="91" t="s">
        <v>121</v>
      </c>
      <c r="M116" s="91" t="s">
        <v>1712</v>
      </c>
      <c r="N116" s="91" t="s">
        <v>123</v>
      </c>
      <c r="O116" s="91" t="s">
        <v>4292</v>
      </c>
      <c r="P116" s="91">
        <f t="shared" si="4"/>
        <v>5</v>
      </c>
      <c r="Q116" s="91" t="s">
        <v>309</v>
      </c>
      <c r="R116" s="91" t="s">
        <v>3365</v>
      </c>
      <c r="S116" s="91" t="s">
        <v>4293</v>
      </c>
      <c r="T116" s="91" t="s">
        <v>114</v>
      </c>
      <c r="U116" s="91" t="s">
        <v>4294</v>
      </c>
      <c r="V116" s="91" t="s">
        <v>225</v>
      </c>
      <c r="W116" s="91" t="s">
        <v>1715</v>
      </c>
      <c r="X116" s="91" t="s">
        <v>1716</v>
      </c>
      <c r="Y116" s="91" t="s">
        <v>4295</v>
      </c>
      <c r="Z116" s="91" t="s">
        <v>4296</v>
      </c>
      <c r="AA116" s="91" t="s">
        <v>4293</v>
      </c>
      <c r="AB116" s="91" t="s">
        <v>114</v>
      </c>
      <c r="AC116" s="91" t="s">
        <v>4294</v>
      </c>
      <c r="AD116" s="91" t="s">
        <v>134</v>
      </c>
      <c r="AE116" s="91" t="s">
        <v>4297</v>
      </c>
      <c r="AF116" s="91" t="s">
        <v>161</v>
      </c>
      <c r="AG116" s="91" t="s">
        <v>4295</v>
      </c>
      <c r="AH116" s="91" t="s">
        <v>114</v>
      </c>
      <c r="AI116" s="91" t="s">
        <v>4296</v>
      </c>
      <c r="AJ116" s="91" t="s">
        <v>137</v>
      </c>
      <c r="AK116" s="91" t="s">
        <v>162</v>
      </c>
      <c r="AL116" s="91" t="s">
        <v>284</v>
      </c>
      <c r="AM116" s="91" t="s">
        <v>233</v>
      </c>
      <c r="AN116" s="91" t="s">
        <v>141</v>
      </c>
      <c r="AO116" s="91" t="s">
        <v>142</v>
      </c>
      <c r="AP116" s="91" t="s">
        <v>143</v>
      </c>
      <c r="AQ116" s="91" t="s">
        <v>144</v>
      </c>
      <c r="AR116" s="91" t="s">
        <v>144</v>
      </c>
      <c r="AS116" s="91" t="s">
        <v>1715</v>
      </c>
      <c r="AT116" s="91" t="s">
        <v>145</v>
      </c>
      <c r="AU116" s="91" t="s">
        <v>1719</v>
      </c>
      <c r="AV116" s="91" t="s">
        <v>4298</v>
      </c>
      <c r="AW116" s="91" t="s">
        <v>148</v>
      </c>
      <c r="AX116" s="91" t="str">
        <f t="shared" si="5"/>
        <v>291070</v>
      </c>
      <c r="AY116" s="93" t="s">
        <v>149</v>
      </c>
    </row>
    <row r="117" spans="2:51" ht="15" customHeight="1" x14ac:dyDescent="0.25">
      <c r="B117" s="95" t="s">
        <v>8727</v>
      </c>
      <c r="C117" s="91" t="s">
        <v>113</v>
      </c>
      <c r="D117" s="91" t="s">
        <v>114</v>
      </c>
      <c r="E117" s="91" t="s">
        <v>167</v>
      </c>
      <c r="F117" s="91" t="s">
        <v>8728</v>
      </c>
      <c r="G117" s="91">
        <f t="shared" si="3"/>
        <v>10</v>
      </c>
      <c r="H117" s="91" t="s">
        <v>8729</v>
      </c>
      <c r="I117" s="91" t="s">
        <v>118</v>
      </c>
      <c r="J117" s="91" t="s">
        <v>153</v>
      </c>
      <c r="K117" s="91" t="s">
        <v>498</v>
      </c>
      <c r="L117" s="91" t="s">
        <v>121</v>
      </c>
      <c r="M117" s="91" t="s">
        <v>8730</v>
      </c>
      <c r="N117" s="91" t="s">
        <v>262</v>
      </c>
      <c r="O117" s="91" t="s">
        <v>8731</v>
      </c>
      <c r="P117" s="91" t="e">
        <f t="shared" si="4"/>
        <v>#VALUE!</v>
      </c>
      <c r="Q117" s="91" t="s">
        <v>114</v>
      </c>
      <c r="R117" s="91" t="s">
        <v>8702</v>
      </c>
      <c r="S117" s="91" t="s">
        <v>8732</v>
      </c>
      <c r="T117" s="91" t="s">
        <v>114</v>
      </c>
      <c r="U117" s="91" t="s">
        <v>8733</v>
      </c>
      <c r="V117" s="91" t="s">
        <v>225</v>
      </c>
      <c r="W117" s="91" t="s">
        <v>174</v>
      </c>
      <c r="X117" s="91" t="s">
        <v>343</v>
      </c>
      <c r="Y117" s="91" t="s">
        <v>8734</v>
      </c>
      <c r="Z117" s="91" t="s">
        <v>8735</v>
      </c>
      <c r="AA117" s="91" t="s">
        <v>8732</v>
      </c>
      <c r="AB117" s="91" t="s">
        <v>114</v>
      </c>
      <c r="AC117" s="91" t="s">
        <v>8733</v>
      </c>
      <c r="AD117" s="91" t="s">
        <v>134</v>
      </c>
      <c r="AE117" s="91" t="s">
        <v>8736</v>
      </c>
      <c r="AF117" s="91" t="s">
        <v>161</v>
      </c>
      <c r="AG117" s="91" t="s">
        <v>8734</v>
      </c>
      <c r="AH117" s="91" t="s">
        <v>114</v>
      </c>
      <c r="AI117" s="91" t="s">
        <v>8735</v>
      </c>
      <c r="AJ117" s="91" t="s">
        <v>137</v>
      </c>
      <c r="AK117" s="91" t="s">
        <v>138</v>
      </c>
      <c r="AL117" s="91" t="s">
        <v>179</v>
      </c>
      <c r="AM117" s="91" t="s">
        <v>2349</v>
      </c>
      <c r="AN117" s="91" t="s">
        <v>141</v>
      </c>
      <c r="AO117" s="91" t="s">
        <v>142</v>
      </c>
      <c r="AP117" s="91"/>
      <c r="AQ117" s="91" t="s">
        <v>777</v>
      </c>
      <c r="AR117" s="91" t="s">
        <v>214</v>
      </c>
      <c r="AS117" s="91" t="s">
        <v>174</v>
      </c>
      <c r="AT117" s="91" t="s">
        <v>145</v>
      </c>
      <c r="AU117" s="91"/>
      <c r="AV117" s="91"/>
      <c r="AW117" s="91"/>
      <c r="AX117" s="91" t="str">
        <f t="shared" si="5"/>
        <v>329983</v>
      </c>
      <c r="AY117" s="93" t="s">
        <v>5876</v>
      </c>
    </row>
    <row r="118" spans="2:51" ht="15" customHeight="1" x14ac:dyDescent="0.25">
      <c r="B118" s="95" t="s">
        <v>8737</v>
      </c>
      <c r="C118" s="91" t="s">
        <v>113</v>
      </c>
      <c r="D118" s="91" t="s">
        <v>114</v>
      </c>
      <c r="E118" s="91" t="s">
        <v>8188</v>
      </c>
      <c r="F118" s="91" t="s">
        <v>8738</v>
      </c>
      <c r="G118" s="91">
        <f t="shared" si="3"/>
        <v>10</v>
      </c>
      <c r="H118" s="91" t="s">
        <v>8738</v>
      </c>
      <c r="I118" s="91" t="s">
        <v>511</v>
      </c>
      <c r="J118" s="91" t="s">
        <v>498</v>
      </c>
      <c r="K118" s="91" t="s">
        <v>498</v>
      </c>
      <c r="L118" s="91" t="s">
        <v>121</v>
      </c>
      <c r="M118" s="91" t="s">
        <v>261</v>
      </c>
      <c r="N118" s="91" t="s">
        <v>512</v>
      </c>
      <c r="O118" s="91" t="s">
        <v>8701</v>
      </c>
      <c r="P118" s="91" t="e">
        <f t="shared" si="4"/>
        <v>#VALUE!</v>
      </c>
      <c r="Q118" s="91" t="s">
        <v>114</v>
      </c>
      <c r="R118" s="91" t="s">
        <v>8703</v>
      </c>
      <c r="S118" s="91" t="s">
        <v>8739</v>
      </c>
      <c r="T118" s="91" t="s">
        <v>114</v>
      </c>
      <c r="U118" s="91" t="s">
        <v>8740</v>
      </c>
      <c r="V118" s="91" t="s">
        <v>225</v>
      </c>
      <c r="W118" s="91" t="s">
        <v>265</v>
      </c>
      <c r="X118" s="91" t="s">
        <v>460</v>
      </c>
      <c r="Y118" s="91" t="s">
        <v>8741</v>
      </c>
      <c r="Z118" s="91" t="s">
        <v>8742</v>
      </c>
      <c r="AA118" s="91" t="s">
        <v>8739</v>
      </c>
      <c r="AB118" s="91" t="s">
        <v>114</v>
      </c>
      <c r="AC118" s="91" t="s">
        <v>8740</v>
      </c>
      <c r="AD118" s="91" t="s">
        <v>134</v>
      </c>
      <c r="AE118" s="91" t="s">
        <v>8743</v>
      </c>
      <c r="AF118" s="91" t="s">
        <v>136</v>
      </c>
      <c r="AG118" s="91" t="s">
        <v>8741</v>
      </c>
      <c r="AH118" s="91" t="s">
        <v>114</v>
      </c>
      <c r="AI118" s="91" t="s">
        <v>8742</v>
      </c>
      <c r="AJ118" s="91" t="s">
        <v>137</v>
      </c>
      <c r="AK118" s="91" t="s">
        <v>211</v>
      </c>
      <c r="AL118" s="91" t="s">
        <v>163</v>
      </c>
      <c r="AM118" s="91"/>
      <c r="AN118" s="91"/>
      <c r="AO118" s="91"/>
      <c r="AP118" s="91"/>
      <c r="AQ118" s="91"/>
      <c r="AR118" s="91"/>
      <c r="AS118" s="91"/>
      <c r="AT118" s="91"/>
      <c r="AU118" s="91"/>
      <c r="AV118" s="91"/>
      <c r="AW118" s="91"/>
      <c r="AX118" s="91" t="str">
        <f t="shared" si="5"/>
        <v>329976</v>
      </c>
      <c r="AY118" s="93" t="s">
        <v>5876</v>
      </c>
    </row>
    <row r="119" spans="2:51" ht="15" customHeight="1" x14ac:dyDescent="0.25">
      <c r="B119" s="95" t="s">
        <v>7466</v>
      </c>
      <c r="C119" s="91" t="s">
        <v>113</v>
      </c>
      <c r="D119" s="91" t="s">
        <v>114</v>
      </c>
      <c r="E119" s="91" t="s">
        <v>6296</v>
      </c>
      <c r="F119" s="91" t="s">
        <v>7467</v>
      </c>
      <c r="G119" s="91">
        <f t="shared" si="3"/>
        <v>8</v>
      </c>
      <c r="H119" s="91" t="s">
        <v>7468</v>
      </c>
      <c r="I119" s="91" t="s">
        <v>118</v>
      </c>
      <c r="J119" s="91" t="s">
        <v>119</v>
      </c>
      <c r="K119" s="91" t="s">
        <v>367</v>
      </c>
      <c r="L119" s="91" t="s">
        <v>121</v>
      </c>
      <c r="M119" s="91" t="s">
        <v>1619</v>
      </c>
      <c r="N119" s="91" t="s">
        <v>123</v>
      </c>
      <c r="O119" s="91" t="s">
        <v>7452</v>
      </c>
      <c r="P119" s="91">
        <f t="shared" si="4"/>
        <v>8</v>
      </c>
      <c r="Q119" s="91" t="s">
        <v>7390</v>
      </c>
      <c r="R119" s="91" t="s">
        <v>7380</v>
      </c>
      <c r="S119" s="91" t="s">
        <v>7391</v>
      </c>
      <c r="T119" s="91" t="s">
        <v>114</v>
      </c>
      <c r="U119" s="91" t="s">
        <v>7392</v>
      </c>
      <c r="V119" s="91" t="s">
        <v>129</v>
      </c>
      <c r="W119" s="91" t="s">
        <v>1622</v>
      </c>
      <c r="X119" s="91" t="s">
        <v>1623</v>
      </c>
      <c r="Y119" s="91" t="s">
        <v>7393</v>
      </c>
      <c r="Z119" s="91" t="s">
        <v>7394</v>
      </c>
      <c r="AA119" s="91" t="s">
        <v>7391</v>
      </c>
      <c r="AB119" s="91" t="s">
        <v>114</v>
      </c>
      <c r="AC119" s="91" t="s">
        <v>7392</v>
      </c>
      <c r="AD119" s="91" t="s">
        <v>134</v>
      </c>
      <c r="AE119" s="91" t="s">
        <v>7469</v>
      </c>
      <c r="AF119" s="91" t="s">
        <v>161</v>
      </c>
      <c r="AG119" s="91" t="s">
        <v>7393</v>
      </c>
      <c r="AH119" s="91" t="s">
        <v>114</v>
      </c>
      <c r="AI119" s="91" t="s">
        <v>7394</v>
      </c>
      <c r="AJ119" s="91" t="s">
        <v>137</v>
      </c>
      <c r="AK119" s="91" t="s">
        <v>211</v>
      </c>
      <c r="AL119" s="91" t="s">
        <v>284</v>
      </c>
      <c r="AM119" s="91" t="s">
        <v>213</v>
      </c>
      <c r="AN119" s="91" t="s">
        <v>141</v>
      </c>
      <c r="AO119" s="91" t="s">
        <v>142</v>
      </c>
      <c r="AP119" s="91" t="s">
        <v>143</v>
      </c>
      <c r="AQ119" s="91" t="s">
        <v>214</v>
      </c>
      <c r="AR119" s="91" t="s">
        <v>214</v>
      </c>
      <c r="AS119" s="91" t="s">
        <v>1622</v>
      </c>
      <c r="AT119" s="91" t="s">
        <v>145</v>
      </c>
      <c r="AU119" s="91" t="s">
        <v>7470</v>
      </c>
      <c r="AV119" s="91" t="s">
        <v>7471</v>
      </c>
      <c r="AW119" s="91" t="s">
        <v>148</v>
      </c>
      <c r="AX119" s="91" t="str">
        <f t="shared" si="5"/>
        <v>325882</v>
      </c>
      <c r="AY119" s="93" t="s">
        <v>149</v>
      </c>
    </row>
    <row r="120" spans="2:51" ht="15" customHeight="1" x14ac:dyDescent="0.25">
      <c r="B120" s="95" t="s">
        <v>1289</v>
      </c>
      <c r="C120" s="91" t="s">
        <v>113</v>
      </c>
      <c r="D120" s="91" t="s">
        <v>114</v>
      </c>
      <c r="E120" s="91" t="s">
        <v>167</v>
      </c>
      <c r="F120" s="91" t="s">
        <v>1290</v>
      </c>
      <c r="G120" s="91">
        <f t="shared" si="3"/>
        <v>4</v>
      </c>
      <c r="H120" s="91" t="s">
        <v>4299</v>
      </c>
      <c r="I120" s="91" t="s">
        <v>118</v>
      </c>
      <c r="J120" s="91" t="s">
        <v>119</v>
      </c>
      <c r="K120" s="91" t="s">
        <v>387</v>
      </c>
      <c r="L120" s="91" t="s">
        <v>121</v>
      </c>
      <c r="M120" s="91" t="s">
        <v>219</v>
      </c>
      <c r="N120" s="91" t="s">
        <v>123</v>
      </c>
      <c r="O120" s="91" t="s">
        <v>1247</v>
      </c>
      <c r="P120" s="91">
        <f t="shared" si="4"/>
        <v>5</v>
      </c>
      <c r="Q120" s="91" t="s">
        <v>1247</v>
      </c>
      <c r="R120" s="91" t="s">
        <v>437</v>
      </c>
      <c r="S120" s="91" t="s">
        <v>1291</v>
      </c>
      <c r="T120" s="91" t="s">
        <v>114</v>
      </c>
      <c r="U120" s="91" t="s">
        <v>1292</v>
      </c>
      <c r="V120" s="91" t="s">
        <v>129</v>
      </c>
      <c r="W120" s="91" t="s">
        <v>174</v>
      </c>
      <c r="X120" s="91" t="s">
        <v>473</v>
      </c>
      <c r="Y120" s="91" t="s">
        <v>114</v>
      </c>
      <c r="Z120" s="91" t="s">
        <v>1293</v>
      </c>
      <c r="AA120" s="91" t="s">
        <v>1291</v>
      </c>
      <c r="AB120" s="91" t="s">
        <v>114</v>
      </c>
      <c r="AC120" s="91" t="s">
        <v>1294</v>
      </c>
      <c r="AD120" s="91" t="s">
        <v>134</v>
      </c>
      <c r="AE120" s="91" t="s">
        <v>1295</v>
      </c>
      <c r="AF120" s="91" t="s">
        <v>136</v>
      </c>
      <c r="AG120" s="91" t="s">
        <v>114</v>
      </c>
      <c r="AH120" s="91" t="s">
        <v>114</v>
      </c>
      <c r="AI120" s="91" t="s">
        <v>1293</v>
      </c>
      <c r="AJ120" s="91" t="s">
        <v>137</v>
      </c>
      <c r="AK120" s="91" t="s">
        <v>197</v>
      </c>
      <c r="AL120" s="91" t="s">
        <v>139</v>
      </c>
      <c r="AM120" s="91" t="s">
        <v>140</v>
      </c>
      <c r="AN120" s="91" t="s">
        <v>141</v>
      </c>
      <c r="AO120" s="91" t="s">
        <v>142</v>
      </c>
      <c r="AP120" s="91" t="s">
        <v>143</v>
      </c>
      <c r="AQ120" s="91" t="s">
        <v>144</v>
      </c>
      <c r="AR120" s="91" t="s">
        <v>144</v>
      </c>
      <c r="AS120" s="91" t="s">
        <v>226</v>
      </c>
      <c r="AT120" s="91" t="s">
        <v>145</v>
      </c>
      <c r="AU120" s="91" t="s">
        <v>4300</v>
      </c>
      <c r="AV120" s="91" t="s">
        <v>4301</v>
      </c>
      <c r="AW120" s="91" t="s">
        <v>148</v>
      </c>
      <c r="AX120" s="91" t="str">
        <f t="shared" si="5"/>
        <v>291067</v>
      </c>
      <c r="AY120" s="93" t="s">
        <v>149</v>
      </c>
    </row>
    <row r="121" spans="2:51" ht="15" customHeight="1" x14ac:dyDescent="0.25">
      <c r="B121" s="95" t="s">
        <v>6677</v>
      </c>
      <c r="C121" s="91" t="s">
        <v>113</v>
      </c>
      <c r="D121" s="91" t="s">
        <v>114</v>
      </c>
      <c r="E121" s="91" t="s">
        <v>216</v>
      </c>
      <c r="F121" s="91" t="s">
        <v>6678</v>
      </c>
      <c r="G121" s="91">
        <f t="shared" si="3"/>
        <v>7</v>
      </c>
      <c r="H121" s="91" t="s">
        <v>6679</v>
      </c>
      <c r="I121" s="91" t="s">
        <v>118</v>
      </c>
      <c r="J121" s="91" t="s">
        <v>119</v>
      </c>
      <c r="K121" s="91" t="s">
        <v>4497</v>
      </c>
      <c r="L121" s="91" t="s">
        <v>121</v>
      </c>
      <c r="M121" s="91" t="s">
        <v>219</v>
      </c>
      <c r="N121" s="91" t="s">
        <v>123</v>
      </c>
      <c r="O121" s="91" t="s">
        <v>6658</v>
      </c>
      <c r="P121" s="91">
        <f t="shared" si="4"/>
        <v>7</v>
      </c>
      <c r="Q121" s="91" t="s">
        <v>6680</v>
      </c>
      <c r="R121" s="91" t="s">
        <v>6659</v>
      </c>
      <c r="S121" s="91" t="s">
        <v>6681</v>
      </c>
      <c r="T121" s="91" t="s">
        <v>114</v>
      </c>
      <c r="U121" s="91" t="s">
        <v>6682</v>
      </c>
      <c r="V121" s="91" t="s">
        <v>225</v>
      </c>
      <c r="W121" s="91" t="s">
        <v>226</v>
      </c>
      <c r="X121" s="91" t="s">
        <v>1133</v>
      </c>
      <c r="Y121" s="91" t="s">
        <v>6683</v>
      </c>
      <c r="Z121" s="91" t="s">
        <v>6684</v>
      </c>
      <c r="AA121" s="91" t="s">
        <v>6681</v>
      </c>
      <c r="AB121" s="91" t="s">
        <v>114</v>
      </c>
      <c r="AC121" s="91" t="s">
        <v>6682</v>
      </c>
      <c r="AD121" s="91" t="s">
        <v>134</v>
      </c>
      <c r="AE121" s="91" t="s">
        <v>6685</v>
      </c>
      <c r="AF121" s="91" t="s">
        <v>161</v>
      </c>
      <c r="AG121" s="91" t="s">
        <v>6683</v>
      </c>
      <c r="AH121" s="91" t="s">
        <v>114</v>
      </c>
      <c r="AI121" s="91" t="s">
        <v>6684</v>
      </c>
      <c r="AJ121" s="91" t="s">
        <v>137</v>
      </c>
      <c r="AK121" s="91" t="s">
        <v>211</v>
      </c>
      <c r="AL121" s="91" t="s">
        <v>284</v>
      </c>
      <c r="AM121" s="91" t="s">
        <v>252</v>
      </c>
      <c r="AN121" s="91" t="s">
        <v>141</v>
      </c>
      <c r="AO121" s="91" t="s">
        <v>142</v>
      </c>
      <c r="AP121" s="91" t="s">
        <v>333</v>
      </c>
      <c r="AQ121" s="91" t="s">
        <v>493</v>
      </c>
      <c r="AR121" s="91" t="s">
        <v>493</v>
      </c>
      <c r="AS121" s="91" t="s">
        <v>226</v>
      </c>
      <c r="AT121" s="91" t="s">
        <v>362</v>
      </c>
      <c r="AU121" s="91" t="s">
        <v>6686</v>
      </c>
      <c r="AV121" s="91" t="s">
        <v>6687</v>
      </c>
      <c r="AW121" s="91" t="s">
        <v>433</v>
      </c>
      <c r="AX121" s="91" t="str">
        <f t="shared" si="5"/>
        <v>323835</v>
      </c>
      <c r="AY121" s="93" t="s">
        <v>149</v>
      </c>
    </row>
    <row r="122" spans="2:51" ht="15" customHeight="1" x14ac:dyDescent="0.25">
      <c r="B122" s="95" t="s">
        <v>8744</v>
      </c>
      <c r="C122" s="91" t="s">
        <v>113</v>
      </c>
      <c r="D122" s="91" t="s">
        <v>114</v>
      </c>
      <c r="E122" s="91" t="s">
        <v>167</v>
      </c>
      <c r="F122" s="91" t="s">
        <v>8745</v>
      </c>
      <c r="G122" s="91">
        <f t="shared" si="3"/>
        <v>10</v>
      </c>
      <c r="H122" s="91" t="s">
        <v>8746</v>
      </c>
      <c r="I122" s="91" t="s">
        <v>118</v>
      </c>
      <c r="J122" s="91" t="s">
        <v>119</v>
      </c>
      <c r="K122" s="91" t="s">
        <v>498</v>
      </c>
      <c r="L122" s="91" t="s">
        <v>121</v>
      </c>
      <c r="M122" s="91" t="s">
        <v>3374</v>
      </c>
      <c r="N122" s="91" t="s">
        <v>262</v>
      </c>
      <c r="O122" s="91" t="s">
        <v>8701</v>
      </c>
      <c r="P122" s="91" t="e">
        <f t="shared" si="4"/>
        <v>#VALUE!</v>
      </c>
      <c r="Q122" s="91" t="s">
        <v>114</v>
      </c>
      <c r="R122" s="91" t="s">
        <v>8703</v>
      </c>
      <c r="S122" s="91" t="s">
        <v>8747</v>
      </c>
      <c r="T122" s="91" t="s">
        <v>114</v>
      </c>
      <c r="U122" s="91" t="s">
        <v>8748</v>
      </c>
      <c r="V122" s="91" t="s">
        <v>225</v>
      </c>
      <c r="W122" s="91" t="s">
        <v>174</v>
      </c>
      <c r="X122" s="91" t="s">
        <v>343</v>
      </c>
      <c r="Y122" s="91" t="s">
        <v>8749</v>
      </c>
      <c r="Z122" s="91" t="s">
        <v>8750</v>
      </c>
      <c r="AA122" s="91" t="s">
        <v>8747</v>
      </c>
      <c r="AB122" s="91" t="s">
        <v>114</v>
      </c>
      <c r="AC122" s="91" t="s">
        <v>8748</v>
      </c>
      <c r="AD122" s="91" t="s">
        <v>134</v>
      </c>
      <c r="AE122" s="91" t="s">
        <v>8751</v>
      </c>
      <c r="AF122" s="91" t="s">
        <v>161</v>
      </c>
      <c r="AG122" s="91" t="s">
        <v>8749</v>
      </c>
      <c r="AH122" s="91" t="s">
        <v>114</v>
      </c>
      <c r="AI122" s="91" t="s">
        <v>8750</v>
      </c>
      <c r="AJ122" s="91" t="s">
        <v>137</v>
      </c>
      <c r="AK122" s="91" t="s">
        <v>138</v>
      </c>
      <c r="AL122" s="91" t="s">
        <v>139</v>
      </c>
      <c r="AM122" s="91" t="s">
        <v>1340</v>
      </c>
      <c r="AN122" s="91" t="s">
        <v>141</v>
      </c>
      <c r="AO122" s="91" t="s">
        <v>142</v>
      </c>
      <c r="AP122" s="91" t="s">
        <v>114</v>
      </c>
      <c r="AQ122" s="91" t="s">
        <v>214</v>
      </c>
      <c r="AR122" s="91" t="s">
        <v>214</v>
      </c>
      <c r="AS122" s="91" t="s">
        <v>174</v>
      </c>
      <c r="AT122" s="91" t="s">
        <v>145</v>
      </c>
      <c r="AU122" s="91" t="s">
        <v>8752</v>
      </c>
      <c r="AV122" s="91" t="s">
        <v>114</v>
      </c>
      <c r="AW122" s="91" t="s">
        <v>114</v>
      </c>
      <c r="AX122" s="91" t="str">
        <f t="shared" si="5"/>
        <v>329978</v>
      </c>
      <c r="AY122" s="93" t="s">
        <v>5876</v>
      </c>
    </row>
    <row r="123" spans="2:51" ht="15" customHeight="1" x14ac:dyDescent="0.25">
      <c r="B123" s="95" t="s">
        <v>4302</v>
      </c>
      <c r="C123" s="91" t="s">
        <v>113</v>
      </c>
      <c r="D123" s="91" t="s">
        <v>114</v>
      </c>
      <c r="E123" s="91" t="s">
        <v>756</v>
      </c>
      <c r="F123" s="91" t="s">
        <v>4303</v>
      </c>
      <c r="G123" s="91">
        <f t="shared" si="3"/>
        <v>5</v>
      </c>
      <c r="H123" s="91" t="s">
        <v>4304</v>
      </c>
      <c r="I123" s="91" t="s">
        <v>118</v>
      </c>
      <c r="J123" s="91" t="s">
        <v>119</v>
      </c>
      <c r="K123" s="91" t="s">
        <v>186</v>
      </c>
      <c r="L123" s="91" t="s">
        <v>121</v>
      </c>
      <c r="M123" s="91" t="s">
        <v>744</v>
      </c>
      <c r="N123" s="91" t="s">
        <v>123</v>
      </c>
      <c r="O123" s="91" t="s">
        <v>4292</v>
      </c>
      <c r="P123" s="91">
        <f t="shared" si="4"/>
        <v>5</v>
      </c>
      <c r="Q123" s="91" t="s">
        <v>1279</v>
      </c>
      <c r="R123" s="91" t="s">
        <v>3365</v>
      </c>
      <c r="S123" s="91" t="s">
        <v>4305</v>
      </c>
      <c r="T123" s="91" t="s">
        <v>114</v>
      </c>
      <c r="U123" s="91" t="s">
        <v>4306</v>
      </c>
      <c r="V123" s="91" t="s">
        <v>129</v>
      </c>
      <c r="W123" s="91" t="s">
        <v>748</v>
      </c>
      <c r="X123" s="91" t="s">
        <v>4307</v>
      </c>
      <c r="Y123" s="91" t="s">
        <v>4308</v>
      </c>
      <c r="Z123" s="91" t="s">
        <v>4309</v>
      </c>
      <c r="AA123" s="91" t="s">
        <v>4310</v>
      </c>
      <c r="AB123" s="91" t="s">
        <v>114</v>
      </c>
      <c r="AC123" s="91" t="s">
        <v>4311</v>
      </c>
      <c r="AD123" s="91" t="s">
        <v>134</v>
      </c>
      <c r="AE123" s="91" t="s">
        <v>4312</v>
      </c>
      <c r="AF123" s="91" t="s">
        <v>161</v>
      </c>
      <c r="AG123" s="91" t="s">
        <v>4308</v>
      </c>
      <c r="AH123" s="91" t="s">
        <v>114</v>
      </c>
      <c r="AI123" s="91" t="s">
        <v>4309</v>
      </c>
      <c r="AJ123" s="91" t="s">
        <v>137</v>
      </c>
      <c r="AK123" s="91" t="s">
        <v>138</v>
      </c>
      <c r="AL123" s="91" t="s">
        <v>179</v>
      </c>
      <c r="AM123" s="91" t="s">
        <v>291</v>
      </c>
      <c r="AN123" s="91" t="s">
        <v>141</v>
      </c>
      <c r="AO123" s="91" t="s">
        <v>142</v>
      </c>
      <c r="AP123" s="91" t="s">
        <v>143</v>
      </c>
      <c r="AQ123" s="91" t="s">
        <v>829</v>
      </c>
      <c r="AR123" s="91" t="s">
        <v>829</v>
      </c>
      <c r="AS123" s="91" t="s">
        <v>748</v>
      </c>
      <c r="AT123" s="91" t="s">
        <v>145</v>
      </c>
      <c r="AU123" s="91" t="s">
        <v>4313</v>
      </c>
      <c r="AV123" s="91" t="s">
        <v>4314</v>
      </c>
      <c r="AW123" s="91" t="s">
        <v>148</v>
      </c>
      <c r="AX123" s="91" t="str">
        <f t="shared" si="5"/>
        <v>291073</v>
      </c>
      <c r="AY123" s="93" t="s">
        <v>149</v>
      </c>
    </row>
    <row r="124" spans="2:51" ht="15" customHeight="1" x14ac:dyDescent="0.25">
      <c r="B124" s="95" t="s">
        <v>8753</v>
      </c>
      <c r="C124" s="91" t="s">
        <v>113</v>
      </c>
      <c r="D124" s="91" t="s">
        <v>114</v>
      </c>
      <c r="E124" s="91" t="s">
        <v>8094</v>
      </c>
      <c r="F124" s="91" t="s">
        <v>8754</v>
      </c>
      <c r="G124" s="91">
        <f t="shared" si="3"/>
        <v>10</v>
      </c>
      <c r="H124" s="91" t="s">
        <v>8754</v>
      </c>
      <c r="I124" s="91" t="s">
        <v>511</v>
      </c>
      <c r="J124" s="91" t="s">
        <v>498</v>
      </c>
      <c r="K124" s="91" t="s">
        <v>498</v>
      </c>
      <c r="L124" s="91" t="s">
        <v>121</v>
      </c>
      <c r="M124" s="91" t="s">
        <v>8094</v>
      </c>
      <c r="N124" s="91" t="s">
        <v>512</v>
      </c>
      <c r="O124" s="91" t="s">
        <v>8731</v>
      </c>
      <c r="P124" s="91" t="e">
        <f t="shared" si="4"/>
        <v>#VALUE!</v>
      </c>
      <c r="Q124" s="91" t="s">
        <v>114</v>
      </c>
      <c r="R124" s="91" t="s">
        <v>8702</v>
      </c>
      <c r="S124" s="91" t="s">
        <v>8755</v>
      </c>
      <c r="T124" s="91" t="s">
        <v>114</v>
      </c>
      <c r="U124" s="91" t="s">
        <v>8756</v>
      </c>
      <c r="V124" s="91" t="s">
        <v>129</v>
      </c>
      <c r="W124" s="91" t="s">
        <v>1836</v>
      </c>
      <c r="X124" s="91" t="s">
        <v>1837</v>
      </c>
      <c r="Y124" s="91" t="s">
        <v>8757</v>
      </c>
      <c r="Z124" s="91" t="s">
        <v>8758</v>
      </c>
      <c r="AA124" s="91" t="s">
        <v>8755</v>
      </c>
      <c r="AB124" s="91" t="s">
        <v>114</v>
      </c>
      <c r="AC124" s="91" t="s">
        <v>8756</v>
      </c>
      <c r="AD124" s="91" t="s">
        <v>134</v>
      </c>
      <c r="AE124" s="91" t="s">
        <v>8759</v>
      </c>
      <c r="AF124" s="91" t="s">
        <v>161</v>
      </c>
      <c r="AG124" s="91" t="s">
        <v>8757</v>
      </c>
      <c r="AH124" s="91" t="s">
        <v>114</v>
      </c>
      <c r="AI124" s="91" t="s">
        <v>8758</v>
      </c>
      <c r="AJ124" s="91" t="s">
        <v>137</v>
      </c>
      <c r="AK124" s="91" t="s">
        <v>138</v>
      </c>
      <c r="AL124" s="91" t="s">
        <v>198</v>
      </c>
      <c r="AM124" s="91"/>
      <c r="AN124" s="91"/>
      <c r="AO124" s="91"/>
      <c r="AP124" s="91"/>
      <c r="AQ124" s="91"/>
      <c r="AR124" s="91"/>
      <c r="AS124" s="91"/>
      <c r="AT124" s="91"/>
      <c r="AU124" s="91"/>
      <c r="AV124" s="91"/>
      <c r="AW124" s="91"/>
      <c r="AX124" s="91" t="str">
        <f t="shared" si="5"/>
        <v>329984</v>
      </c>
      <c r="AY124" s="93" t="s">
        <v>5876</v>
      </c>
    </row>
    <row r="125" spans="2:51" ht="15" customHeight="1" x14ac:dyDescent="0.25">
      <c r="B125" s="95" t="s">
        <v>8167</v>
      </c>
      <c r="C125" s="91" t="s">
        <v>113</v>
      </c>
      <c r="D125" s="91" t="s">
        <v>114</v>
      </c>
      <c r="E125" s="91" t="s">
        <v>1709</v>
      </c>
      <c r="F125" s="91" t="s">
        <v>8168</v>
      </c>
      <c r="G125" s="91">
        <f t="shared" si="3"/>
        <v>9</v>
      </c>
      <c r="H125" s="91" t="s">
        <v>8169</v>
      </c>
      <c r="I125" s="91" t="s">
        <v>118</v>
      </c>
      <c r="J125" s="91" t="s">
        <v>119</v>
      </c>
      <c r="K125" s="91" t="s">
        <v>203</v>
      </c>
      <c r="L125" s="91" t="s">
        <v>121</v>
      </c>
      <c r="M125" s="91" t="s">
        <v>8170</v>
      </c>
      <c r="N125" s="91" t="s">
        <v>123</v>
      </c>
      <c r="O125" s="91" t="s">
        <v>8171</v>
      </c>
      <c r="P125" s="91">
        <f t="shared" si="4"/>
        <v>9</v>
      </c>
      <c r="Q125" s="91" t="s">
        <v>8052</v>
      </c>
      <c r="R125" s="91" t="s">
        <v>8053</v>
      </c>
      <c r="S125" s="91" t="s">
        <v>114</v>
      </c>
      <c r="T125" s="91" t="s">
        <v>8172</v>
      </c>
      <c r="U125" s="91" t="s">
        <v>8173</v>
      </c>
      <c r="V125" s="91" t="s">
        <v>129</v>
      </c>
      <c r="W125" s="91" t="s">
        <v>1715</v>
      </c>
      <c r="X125" s="91" t="s">
        <v>1716</v>
      </c>
      <c r="Y125" s="91" t="s">
        <v>8174</v>
      </c>
      <c r="Z125" s="91" t="s">
        <v>8175</v>
      </c>
      <c r="AA125" s="91" t="s">
        <v>8176</v>
      </c>
      <c r="AB125" s="91" t="s">
        <v>114</v>
      </c>
      <c r="AC125" s="91" t="s">
        <v>8173</v>
      </c>
      <c r="AD125" s="91" t="s">
        <v>253</v>
      </c>
      <c r="AE125" s="91" t="s">
        <v>8177</v>
      </c>
      <c r="AF125" s="91" t="s">
        <v>161</v>
      </c>
      <c r="AG125" s="91" t="s">
        <v>8174</v>
      </c>
      <c r="AH125" s="91" t="s">
        <v>114</v>
      </c>
      <c r="AI125" s="91" t="s">
        <v>8175</v>
      </c>
      <c r="AJ125" s="91" t="s">
        <v>137</v>
      </c>
      <c r="AK125" s="91" t="s">
        <v>404</v>
      </c>
      <c r="AL125" s="91" t="s">
        <v>232</v>
      </c>
      <c r="AM125" s="91" t="s">
        <v>140</v>
      </c>
      <c r="AN125" s="91" t="s">
        <v>141</v>
      </c>
      <c r="AO125" s="91" t="s">
        <v>142</v>
      </c>
      <c r="AP125" s="91" t="s">
        <v>143</v>
      </c>
      <c r="AQ125" s="91" t="s">
        <v>144</v>
      </c>
      <c r="AR125" s="91" t="s">
        <v>144</v>
      </c>
      <c r="AS125" s="91" t="s">
        <v>1715</v>
      </c>
      <c r="AT125" s="91" t="s">
        <v>145</v>
      </c>
      <c r="AU125" s="91" t="s">
        <v>8178</v>
      </c>
      <c r="AV125" s="91" t="s">
        <v>8179</v>
      </c>
      <c r="AW125" s="91" t="s">
        <v>148</v>
      </c>
      <c r="AX125" s="91" t="str">
        <f t="shared" si="5"/>
        <v>327938</v>
      </c>
      <c r="AY125" s="93" t="s">
        <v>149</v>
      </c>
    </row>
    <row r="126" spans="2:51" ht="15" customHeight="1" x14ac:dyDescent="0.25">
      <c r="B126" s="95" t="s">
        <v>4315</v>
      </c>
      <c r="C126" s="91" t="s">
        <v>113</v>
      </c>
      <c r="D126" s="91" t="s">
        <v>114</v>
      </c>
      <c r="E126" s="91" t="s">
        <v>167</v>
      </c>
      <c r="F126" s="91" t="s">
        <v>4316</v>
      </c>
      <c r="G126" s="91">
        <f t="shared" si="3"/>
        <v>5</v>
      </c>
      <c r="H126" s="91" t="s">
        <v>4317</v>
      </c>
      <c r="I126" s="91" t="s">
        <v>118</v>
      </c>
      <c r="J126" s="91" t="s">
        <v>119</v>
      </c>
      <c r="K126" s="91" t="s">
        <v>339</v>
      </c>
      <c r="L126" s="91" t="s">
        <v>121</v>
      </c>
      <c r="M126" s="91" t="s">
        <v>295</v>
      </c>
      <c r="N126" s="91" t="s">
        <v>123</v>
      </c>
      <c r="O126" s="91" t="s">
        <v>4318</v>
      </c>
      <c r="P126" s="91">
        <f t="shared" si="4"/>
        <v>5</v>
      </c>
      <c r="Q126" s="91" t="s">
        <v>3927</v>
      </c>
      <c r="R126" s="91" t="s">
        <v>912</v>
      </c>
      <c r="S126" s="91" t="s">
        <v>4319</v>
      </c>
      <c r="T126" s="91" t="s">
        <v>114</v>
      </c>
      <c r="U126" s="91" t="s">
        <v>4320</v>
      </c>
      <c r="V126" s="91" t="s">
        <v>225</v>
      </c>
      <c r="W126" s="91" t="s">
        <v>174</v>
      </c>
      <c r="X126" s="91" t="s">
        <v>1001</v>
      </c>
      <c r="Y126" s="91" t="s">
        <v>4321</v>
      </c>
      <c r="Z126" s="91" t="s">
        <v>4322</v>
      </c>
      <c r="AA126" s="91" t="s">
        <v>4319</v>
      </c>
      <c r="AB126" s="91" t="s">
        <v>114</v>
      </c>
      <c r="AC126" s="91" t="s">
        <v>4320</v>
      </c>
      <c r="AD126" s="91" t="s">
        <v>625</v>
      </c>
      <c r="AE126" s="91" t="s">
        <v>4323</v>
      </c>
      <c r="AF126" s="91" t="s">
        <v>161</v>
      </c>
      <c r="AG126" s="91" t="s">
        <v>4324</v>
      </c>
      <c r="AH126" s="91" t="s">
        <v>114</v>
      </c>
      <c r="AI126" s="91" t="s">
        <v>4322</v>
      </c>
      <c r="AJ126" s="91" t="s">
        <v>137</v>
      </c>
      <c r="AK126" s="91" t="s">
        <v>162</v>
      </c>
      <c r="AL126" s="91" t="s">
        <v>198</v>
      </c>
      <c r="AM126" s="91" t="s">
        <v>180</v>
      </c>
      <c r="AN126" s="91" t="s">
        <v>141</v>
      </c>
      <c r="AO126" s="91" t="s">
        <v>142</v>
      </c>
      <c r="AP126" s="91" t="s">
        <v>143</v>
      </c>
      <c r="AQ126" s="91" t="s">
        <v>144</v>
      </c>
      <c r="AR126" s="91" t="s">
        <v>144</v>
      </c>
      <c r="AS126" s="91" t="s">
        <v>174</v>
      </c>
      <c r="AT126" s="91" t="s">
        <v>145</v>
      </c>
      <c r="AU126" s="91" t="s">
        <v>4325</v>
      </c>
      <c r="AV126" s="91" t="s">
        <v>114</v>
      </c>
      <c r="AW126" s="91" t="s">
        <v>148</v>
      </c>
      <c r="AX126" s="91" t="str">
        <f t="shared" si="5"/>
        <v>291084</v>
      </c>
      <c r="AY126" s="93" t="s">
        <v>149</v>
      </c>
    </row>
    <row r="127" spans="2:51" ht="15" customHeight="1" x14ac:dyDescent="0.25">
      <c r="B127" s="95" t="s">
        <v>6688</v>
      </c>
      <c r="C127" s="91" t="s">
        <v>113</v>
      </c>
      <c r="D127" s="91" t="s">
        <v>114</v>
      </c>
      <c r="E127" s="91" t="s">
        <v>6689</v>
      </c>
      <c r="F127" s="91" t="s">
        <v>6690</v>
      </c>
      <c r="G127" s="91">
        <f t="shared" si="3"/>
        <v>7</v>
      </c>
      <c r="H127" s="91" t="s">
        <v>7472</v>
      </c>
      <c r="I127" s="91" t="s">
        <v>118</v>
      </c>
      <c r="J127" s="91" t="s">
        <v>119</v>
      </c>
      <c r="K127" s="91" t="s">
        <v>1687</v>
      </c>
      <c r="L127" s="91" t="s">
        <v>121</v>
      </c>
      <c r="M127" s="91" t="s">
        <v>6603</v>
      </c>
      <c r="N127" s="91" t="s">
        <v>123</v>
      </c>
      <c r="O127" s="91" t="s">
        <v>6658</v>
      </c>
      <c r="P127" s="91">
        <f t="shared" si="4"/>
        <v>8</v>
      </c>
      <c r="Q127" s="91" t="s">
        <v>7036</v>
      </c>
      <c r="R127" s="91" t="s">
        <v>6659</v>
      </c>
      <c r="S127" s="91" t="s">
        <v>6691</v>
      </c>
      <c r="T127" s="91" t="s">
        <v>114</v>
      </c>
      <c r="U127" s="91" t="s">
        <v>6692</v>
      </c>
      <c r="V127" s="91" t="s">
        <v>225</v>
      </c>
      <c r="W127" s="91" t="s">
        <v>265</v>
      </c>
      <c r="X127" s="91" t="s">
        <v>460</v>
      </c>
      <c r="Y127" s="91" t="s">
        <v>6693</v>
      </c>
      <c r="Z127" s="91" t="s">
        <v>6694</v>
      </c>
      <c r="AA127" s="91" t="s">
        <v>6691</v>
      </c>
      <c r="AB127" s="91" t="s">
        <v>114</v>
      </c>
      <c r="AC127" s="91" t="s">
        <v>6692</v>
      </c>
      <c r="AD127" s="91" t="s">
        <v>134</v>
      </c>
      <c r="AE127" s="91" t="s">
        <v>6695</v>
      </c>
      <c r="AF127" s="91" t="s">
        <v>161</v>
      </c>
      <c r="AG127" s="91" t="s">
        <v>6693</v>
      </c>
      <c r="AH127" s="91" t="s">
        <v>114</v>
      </c>
      <c r="AI127" s="91" t="s">
        <v>6694</v>
      </c>
      <c r="AJ127" s="91" t="s">
        <v>137</v>
      </c>
      <c r="AK127" s="91" t="s">
        <v>114</v>
      </c>
      <c r="AL127" s="91" t="s">
        <v>179</v>
      </c>
      <c r="AM127" s="91" t="s">
        <v>233</v>
      </c>
      <c r="AN127" s="91" t="s">
        <v>141</v>
      </c>
      <c r="AO127" s="91" t="s">
        <v>142</v>
      </c>
      <c r="AP127" s="91" t="s">
        <v>143</v>
      </c>
      <c r="AQ127" s="91" t="s">
        <v>144</v>
      </c>
      <c r="AR127" s="91" t="s">
        <v>144</v>
      </c>
      <c r="AS127" s="91" t="s">
        <v>265</v>
      </c>
      <c r="AT127" s="91" t="s">
        <v>362</v>
      </c>
      <c r="AU127" s="91" t="s">
        <v>7473</v>
      </c>
      <c r="AV127" s="91" t="s">
        <v>7474</v>
      </c>
      <c r="AW127" s="91" t="s">
        <v>148</v>
      </c>
      <c r="AX127" s="91" t="str">
        <f t="shared" si="5"/>
        <v>323855</v>
      </c>
      <c r="AY127" s="93" t="s">
        <v>149</v>
      </c>
    </row>
    <row r="128" spans="2:51" ht="15" customHeight="1" x14ac:dyDescent="0.25">
      <c r="B128" s="95" t="s">
        <v>1310</v>
      </c>
      <c r="C128" s="91" t="s">
        <v>113</v>
      </c>
      <c r="D128" s="91" t="s">
        <v>114</v>
      </c>
      <c r="E128" s="91" t="s">
        <v>167</v>
      </c>
      <c r="F128" s="91" t="s">
        <v>1311</v>
      </c>
      <c r="G128" s="91">
        <f t="shared" si="3"/>
        <v>2</v>
      </c>
      <c r="H128" s="91" t="s">
        <v>1312</v>
      </c>
      <c r="I128" s="91" t="s">
        <v>118</v>
      </c>
      <c r="J128" s="91" t="s">
        <v>119</v>
      </c>
      <c r="K128" s="91" t="s">
        <v>203</v>
      </c>
      <c r="L128" s="91" t="s">
        <v>121</v>
      </c>
      <c r="M128" s="91" t="s">
        <v>170</v>
      </c>
      <c r="N128" s="91" t="s">
        <v>123</v>
      </c>
      <c r="O128" s="91" t="s">
        <v>585</v>
      </c>
      <c r="P128" s="91">
        <f t="shared" si="4"/>
        <v>2</v>
      </c>
      <c r="Q128" s="91" t="s">
        <v>821</v>
      </c>
      <c r="R128" s="91" t="s">
        <v>1091</v>
      </c>
      <c r="S128" s="91" t="s">
        <v>114</v>
      </c>
      <c r="T128" s="91" t="s">
        <v>1313</v>
      </c>
      <c r="U128" s="91" t="s">
        <v>1314</v>
      </c>
      <c r="V128" s="91" t="s">
        <v>225</v>
      </c>
      <c r="W128" s="91" t="s">
        <v>174</v>
      </c>
      <c r="X128" s="91" t="s">
        <v>936</v>
      </c>
      <c r="Y128" s="91" t="s">
        <v>1315</v>
      </c>
      <c r="Z128" s="91" t="s">
        <v>1316</v>
      </c>
      <c r="AA128" s="91" t="s">
        <v>1317</v>
      </c>
      <c r="AB128" s="91" t="s">
        <v>114</v>
      </c>
      <c r="AC128" s="91" t="s">
        <v>1314</v>
      </c>
      <c r="AD128" s="91" t="s">
        <v>134</v>
      </c>
      <c r="AE128" s="91" t="s">
        <v>1318</v>
      </c>
      <c r="AF128" s="91" t="s">
        <v>161</v>
      </c>
      <c r="AG128" s="91" t="s">
        <v>1315</v>
      </c>
      <c r="AH128" s="91" t="s">
        <v>114</v>
      </c>
      <c r="AI128" s="91" t="s">
        <v>1316</v>
      </c>
      <c r="AJ128" s="91" t="s">
        <v>137</v>
      </c>
      <c r="AK128" s="91" t="s">
        <v>162</v>
      </c>
      <c r="AL128" s="91" t="s">
        <v>163</v>
      </c>
      <c r="AM128" s="91" t="s">
        <v>180</v>
      </c>
      <c r="AN128" s="91" t="s">
        <v>141</v>
      </c>
      <c r="AO128" s="91" t="s">
        <v>142</v>
      </c>
      <c r="AP128" s="91" t="s">
        <v>143</v>
      </c>
      <c r="AQ128" s="91" t="s">
        <v>430</v>
      </c>
      <c r="AR128" s="91" t="s">
        <v>430</v>
      </c>
      <c r="AS128" s="91" t="s">
        <v>174</v>
      </c>
      <c r="AT128" s="91" t="s">
        <v>145</v>
      </c>
      <c r="AU128" s="91" t="s">
        <v>1319</v>
      </c>
      <c r="AV128" s="91" t="s">
        <v>114</v>
      </c>
      <c r="AW128" s="91" t="s">
        <v>433</v>
      </c>
      <c r="AX128" s="91" t="str">
        <f t="shared" si="5"/>
        <v>289035</v>
      </c>
      <c r="AY128" s="93" t="s">
        <v>149</v>
      </c>
    </row>
    <row r="129" spans="2:51" ht="15" customHeight="1" x14ac:dyDescent="0.25">
      <c r="B129" s="95" t="s">
        <v>8180</v>
      </c>
      <c r="C129" s="91" t="s">
        <v>113</v>
      </c>
      <c r="D129" s="91" t="s">
        <v>114</v>
      </c>
      <c r="E129" s="91" t="s">
        <v>6945</v>
      </c>
      <c r="F129" s="91" t="s">
        <v>8181</v>
      </c>
      <c r="G129" s="91">
        <f t="shared" si="3"/>
        <v>9</v>
      </c>
      <c r="H129" s="91" t="s">
        <v>8760</v>
      </c>
      <c r="I129" s="91" t="s">
        <v>118</v>
      </c>
      <c r="J129" s="91" t="s">
        <v>119</v>
      </c>
      <c r="K129" s="91" t="s">
        <v>584</v>
      </c>
      <c r="L129" s="91" t="s">
        <v>121</v>
      </c>
      <c r="M129" s="91" t="s">
        <v>241</v>
      </c>
      <c r="N129" s="91" t="s">
        <v>123</v>
      </c>
      <c r="O129" s="91" t="s">
        <v>8171</v>
      </c>
      <c r="P129" s="91">
        <f t="shared" si="4"/>
        <v>10</v>
      </c>
      <c r="Q129" s="91" t="s">
        <v>8399</v>
      </c>
      <c r="R129" s="91" t="s">
        <v>8053</v>
      </c>
      <c r="S129" s="91" t="s">
        <v>8182</v>
      </c>
      <c r="T129" s="91" t="s">
        <v>114</v>
      </c>
      <c r="U129" s="91" t="s">
        <v>8183</v>
      </c>
      <c r="V129" s="91" t="s">
        <v>129</v>
      </c>
      <c r="W129" s="91" t="s">
        <v>247</v>
      </c>
      <c r="X129" s="91" t="s">
        <v>5971</v>
      </c>
      <c r="Y129" s="91" t="s">
        <v>8184</v>
      </c>
      <c r="Z129" s="91" t="s">
        <v>8185</v>
      </c>
      <c r="AA129" s="91" t="s">
        <v>8182</v>
      </c>
      <c r="AB129" s="91" t="s">
        <v>114</v>
      </c>
      <c r="AC129" s="91" t="s">
        <v>8183</v>
      </c>
      <c r="AD129" s="91" t="s">
        <v>134</v>
      </c>
      <c r="AE129" s="91" t="s">
        <v>8186</v>
      </c>
      <c r="AF129" s="91" t="s">
        <v>161</v>
      </c>
      <c r="AG129" s="91" t="s">
        <v>8184</v>
      </c>
      <c r="AH129" s="91" t="s">
        <v>114</v>
      </c>
      <c r="AI129" s="91" t="s">
        <v>8185</v>
      </c>
      <c r="AJ129" s="91" t="s">
        <v>137</v>
      </c>
      <c r="AK129" s="91" t="s">
        <v>138</v>
      </c>
      <c r="AL129" s="91" t="s">
        <v>305</v>
      </c>
      <c r="AM129" s="91" t="s">
        <v>1263</v>
      </c>
      <c r="AN129" s="91" t="s">
        <v>141</v>
      </c>
      <c r="AO129" s="91" t="s">
        <v>142</v>
      </c>
      <c r="AP129" s="91" t="s">
        <v>143</v>
      </c>
      <c r="AQ129" s="91" t="s">
        <v>144</v>
      </c>
      <c r="AR129" s="91" t="s">
        <v>144</v>
      </c>
      <c r="AS129" s="91" t="s">
        <v>247</v>
      </c>
      <c r="AT129" s="91" t="s">
        <v>362</v>
      </c>
      <c r="AU129" s="91" t="s">
        <v>8761</v>
      </c>
      <c r="AV129" s="91" t="s">
        <v>8762</v>
      </c>
      <c r="AW129" s="91" t="s">
        <v>148</v>
      </c>
      <c r="AX129" s="91" t="str">
        <f t="shared" si="5"/>
        <v>327959</v>
      </c>
      <c r="AY129" s="93" t="s">
        <v>149</v>
      </c>
    </row>
    <row r="130" spans="2:51" ht="15" customHeight="1" x14ac:dyDescent="0.25">
      <c r="B130" s="95" t="s">
        <v>4326</v>
      </c>
      <c r="C130" s="91" t="s">
        <v>113</v>
      </c>
      <c r="D130" s="91" t="s">
        <v>114</v>
      </c>
      <c r="E130" s="91" t="s">
        <v>167</v>
      </c>
      <c r="F130" s="91" t="s">
        <v>4327</v>
      </c>
      <c r="G130" s="91">
        <f t="shared" si="3"/>
        <v>5</v>
      </c>
      <c r="H130" s="91" t="s">
        <v>4328</v>
      </c>
      <c r="I130" s="91" t="s">
        <v>118</v>
      </c>
      <c r="J130" s="91" t="s">
        <v>119</v>
      </c>
      <c r="K130" s="91" t="s">
        <v>339</v>
      </c>
      <c r="L130" s="91" t="s">
        <v>121</v>
      </c>
      <c r="M130" s="91" t="s">
        <v>295</v>
      </c>
      <c r="N130" s="91" t="s">
        <v>123</v>
      </c>
      <c r="O130" s="91" t="s">
        <v>4318</v>
      </c>
      <c r="P130" s="91">
        <f t="shared" si="4"/>
        <v>5</v>
      </c>
      <c r="Q130" s="91" t="s">
        <v>3927</v>
      </c>
      <c r="R130" s="91" t="s">
        <v>912</v>
      </c>
      <c r="S130" s="91" t="s">
        <v>4329</v>
      </c>
      <c r="T130" s="91" t="s">
        <v>114</v>
      </c>
      <c r="U130" s="91" t="s">
        <v>4330</v>
      </c>
      <c r="V130" s="91" t="s">
        <v>129</v>
      </c>
      <c r="W130" s="91" t="s">
        <v>174</v>
      </c>
      <c r="X130" s="91" t="s">
        <v>924</v>
      </c>
      <c r="Y130" s="91" t="s">
        <v>4331</v>
      </c>
      <c r="Z130" s="91" t="s">
        <v>4332</v>
      </c>
      <c r="AA130" s="91" t="s">
        <v>4329</v>
      </c>
      <c r="AB130" s="91" t="s">
        <v>114</v>
      </c>
      <c r="AC130" s="91" t="s">
        <v>4330</v>
      </c>
      <c r="AD130" s="91" t="s">
        <v>134</v>
      </c>
      <c r="AE130" s="91" t="s">
        <v>4333</v>
      </c>
      <c r="AF130" s="91" t="s">
        <v>161</v>
      </c>
      <c r="AG130" s="91" t="s">
        <v>4331</v>
      </c>
      <c r="AH130" s="91" t="s">
        <v>114</v>
      </c>
      <c r="AI130" s="91" t="s">
        <v>4332</v>
      </c>
      <c r="AJ130" s="91" t="s">
        <v>137</v>
      </c>
      <c r="AK130" s="91" t="s">
        <v>197</v>
      </c>
      <c r="AL130" s="91" t="s">
        <v>530</v>
      </c>
      <c r="AM130" s="91" t="s">
        <v>180</v>
      </c>
      <c r="AN130" s="91" t="s">
        <v>141</v>
      </c>
      <c r="AO130" s="91" t="s">
        <v>142</v>
      </c>
      <c r="AP130" s="91" t="s">
        <v>143</v>
      </c>
      <c r="AQ130" s="91" t="s">
        <v>144</v>
      </c>
      <c r="AR130" s="91" t="s">
        <v>144</v>
      </c>
      <c r="AS130" s="91" t="s">
        <v>174</v>
      </c>
      <c r="AT130" s="91" t="s">
        <v>145</v>
      </c>
      <c r="AU130" s="91" t="s">
        <v>4334</v>
      </c>
      <c r="AV130" s="91" t="s">
        <v>114</v>
      </c>
      <c r="AW130" s="91" t="s">
        <v>148</v>
      </c>
      <c r="AX130" s="91" t="str">
        <f t="shared" si="5"/>
        <v>291095</v>
      </c>
      <c r="AY130" s="93" t="s">
        <v>149</v>
      </c>
    </row>
    <row r="131" spans="2:51" ht="15" customHeight="1" x14ac:dyDescent="0.25">
      <c r="B131" s="95" t="s">
        <v>1330</v>
      </c>
      <c r="C131" s="91" t="s">
        <v>113</v>
      </c>
      <c r="D131" s="91" t="s">
        <v>114</v>
      </c>
      <c r="E131" s="91" t="s">
        <v>167</v>
      </c>
      <c r="F131" s="91" t="s">
        <v>1331</v>
      </c>
      <c r="G131" s="91">
        <f t="shared" si="3"/>
        <v>2</v>
      </c>
      <c r="H131" s="91" t="s">
        <v>1332</v>
      </c>
      <c r="I131" s="91" t="s">
        <v>118</v>
      </c>
      <c r="J131" s="91" t="s">
        <v>119</v>
      </c>
      <c r="K131" s="91" t="s">
        <v>120</v>
      </c>
      <c r="L131" s="91" t="s">
        <v>121</v>
      </c>
      <c r="M131" s="91" t="s">
        <v>295</v>
      </c>
      <c r="N131" s="91" t="s">
        <v>123</v>
      </c>
      <c r="O131" s="91" t="s">
        <v>585</v>
      </c>
      <c r="P131" s="91">
        <f t="shared" si="4"/>
        <v>2</v>
      </c>
      <c r="Q131" s="91" t="s">
        <v>745</v>
      </c>
      <c r="R131" s="91" t="s">
        <v>1091</v>
      </c>
      <c r="S131" s="91" t="s">
        <v>114</v>
      </c>
      <c r="T131" s="91" t="s">
        <v>1333</v>
      </c>
      <c r="U131" s="91" t="s">
        <v>1334</v>
      </c>
      <c r="V131" s="91" t="s">
        <v>129</v>
      </c>
      <c r="W131" s="91" t="s">
        <v>174</v>
      </c>
      <c r="X131" s="91" t="s">
        <v>300</v>
      </c>
      <c r="Y131" s="91" t="s">
        <v>1335</v>
      </c>
      <c r="Z131" s="91" t="s">
        <v>1336</v>
      </c>
      <c r="AA131" s="91" t="s">
        <v>1337</v>
      </c>
      <c r="AB131" s="91" t="s">
        <v>114</v>
      </c>
      <c r="AC131" s="91" t="s">
        <v>1338</v>
      </c>
      <c r="AD131" s="91" t="s">
        <v>134</v>
      </c>
      <c r="AE131" s="91" t="s">
        <v>1339</v>
      </c>
      <c r="AF131" s="91" t="s">
        <v>161</v>
      </c>
      <c r="AG131" s="91" t="s">
        <v>1335</v>
      </c>
      <c r="AH131" s="91" t="s">
        <v>114</v>
      </c>
      <c r="AI131" s="91" t="s">
        <v>1336</v>
      </c>
      <c r="AJ131" s="91" t="s">
        <v>137</v>
      </c>
      <c r="AK131" s="91" t="s">
        <v>231</v>
      </c>
      <c r="AL131" s="91" t="s">
        <v>179</v>
      </c>
      <c r="AM131" s="91" t="s">
        <v>1340</v>
      </c>
      <c r="AN131" s="91" t="s">
        <v>141</v>
      </c>
      <c r="AO131" s="91" t="s">
        <v>142</v>
      </c>
      <c r="AP131" s="91" t="s">
        <v>143</v>
      </c>
      <c r="AQ131" s="91" t="s">
        <v>214</v>
      </c>
      <c r="AR131" s="91" t="s">
        <v>214</v>
      </c>
      <c r="AS131" s="91" t="s">
        <v>174</v>
      </c>
      <c r="AT131" s="91" t="s">
        <v>145</v>
      </c>
      <c r="AU131" s="91" t="s">
        <v>1341</v>
      </c>
      <c r="AV131" s="91" t="s">
        <v>114</v>
      </c>
      <c r="AW131" s="91" t="s">
        <v>148</v>
      </c>
      <c r="AX131" s="91" t="str">
        <f t="shared" si="5"/>
        <v>289041</v>
      </c>
      <c r="AY131" s="93" t="s">
        <v>149</v>
      </c>
    </row>
    <row r="132" spans="2:51" ht="15" customHeight="1" x14ac:dyDescent="0.25">
      <c r="B132" s="95" t="s">
        <v>1342</v>
      </c>
      <c r="C132" s="91" t="s">
        <v>113</v>
      </c>
      <c r="D132" s="91" t="s">
        <v>114</v>
      </c>
      <c r="E132" s="91" t="s">
        <v>167</v>
      </c>
      <c r="F132" s="91" t="s">
        <v>1343</v>
      </c>
      <c r="G132" s="91">
        <f t="shared" si="3"/>
        <v>2</v>
      </c>
      <c r="H132" s="91" t="s">
        <v>1344</v>
      </c>
      <c r="I132" s="91" t="s">
        <v>118</v>
      </c>
      <c r="J132" s="91" t="s">
        <v>119</v>
      </c>
      <c r="K132" s="91" t="s">
        <v>339</v>
      </c>
      <c r="L132" s="91" t="s">
        <v>121</v>
      </c>
      <c r="M132" s="91" t="s">
        <v>631</v>
      </c>
      <c r="N132" s="91" t="s">
        <v>123</v>
      </c>
      <c r="O132" s="91" t="s">
        <v>1345</v>
      </c>
      <c r="P132" s="91">
        <f t="shared" si="4"/>
        <v>2</v>
      </c>
      <c r="Q132" s="91" t="s">
        <v>524</v>
      </c>
      <c r="R132" s="91" t="s">
        <v>275</v>
      </c>
      <c r="S132" s="91" t="s">
        <v>1346</v>
      </c>
      <c r="T132" s="91" t="s">
        <v>114</v>
      </c>
      <c r="U132" s="91" t="s">
        <v>1347</v>
      </c>
      <c r="V132" s="91" t="s">
        <v>225</v>
      </c>
      <c r="W132" s="91" t="s">
        <v>635</v>
      </c>
      <c r="X132" s="91" t="s">
        <v>1348</v>
      </c>
      <c r="Y132" s="91" t="s">
        <v>1349</v>
      </c>
      <c r="Z132" s="91" t="s">
        <v>1350</v>
      </c>
      <c r="AA132" s="91" t="s">
        <v>1351</v>
      </c>
      <c r="AB132" s="91" t="s">
        <v>114</v>
      </c>
      <c r="AC132" s="91" t="s">
        <v>1352</v>
      </c>
      <c r="AD132" s="91" t="s">
        <v>134</v>
      </c>
      <c r="AE132" s="91" t="s">
        <v>1353</v>
      </c>
      <c r="AF132" s="91" t="s">
        <v>161</v>
      </c>
      <c r="AG132" s="91" t="s">
        <v>1349</v>
      </c>
      <c r="AH132" s="91" t="s">
        <v>114</v>
      </c>
      <c r="AI132" s="91" t="s">
        <v>1350</v>
      </c>
      <c r="AJ132" s="91" t="s">
        <v>137</v>
      </c>
      <c r="AK132" s="91" t="s">
        <v>162</v>
      </c>
      <c r="AL132" s="91" t="s">
        <v>232</v>
      </c>
      <c r="AM132" s="91" t="s">
        <v>1125</v>
      </c>
      <c r="AN132" s="91" t="s">
        <v>918</v>
      </c>
      <c r="AO132" s="91" t="s">
        <v>142</v>
      </c>
      <c r="AP132" s="91" t="s">
        <v>143</v>
      </c>
      <c r="AQ132" s="91" t="s">
        <v>829</v>
      </c>
      <c r="AR132" s="91" t="s">
        <v>829</v>
      </c>
      <c r="AS132" s="91" t="s">
        <v>635</v>
      </c>
      <c r="AT132" s="91" t="s">
        <v>145</v>
      </c>
      <c r="AU132" s="91" t="s">
        <v>1354</v>
      </c>
      <c r="AV132" s="91" t="s">
        <v>114</v>
      </c>
      <c r="AW132" s="91" t="s">
        <v>148</v>
      </c>
      <c r="AX132" s="91" t="str">
        <f t="shared" si="5"/>
        <v>289052</v>
      </c>
      <c r="AY132" s="91" t="s">
        <v>5832</v>
      </c>
    </row>
    <row r="133" spans="2:51" ht="15" customHeight="1" x14ac:dyDescent="0.25">
      <c r="B133" s="95" t="s">
        <v>8763</v>
      </c>
      <c r="C133" s="91" t="s">
        <v>113</v>
      </c>
      <c r="D133" s="91" t="s">
        <v>114</v>
      </c>
      <c r="E133" s="91" t="s">
        <v>167</v>
      </c>
      <c r="F133" s="91" t="s">
        <v>8764</v>
      </c>
      <c r="G133" s="91">
        <f t="shared" si="3"/>
        <v>10</v>
      </c>
      <c r="H133" s="91" t="s">
        <v>8765</v>
      </c>
      <c r="I133" s="91" t="s">
        <v>118</v>
      </c>
      <c r="J133" s="91" t="s">
        <v>119</v>
      </c>
      <c r="K133" s="91" t="s">
        <v>339</v>
      </c>
      <c r="L133" s="91" t="s">
        <v>121</v>
      </c>
      <c r="M133" s="91" t="s">
        <v>295</v>
      </c>
      <c r="N133" s="91" t="s">
        <v>123</v>
      </c>
      <c r="O133" s="91" t="s">
        <v>8731</v>
      </c>
      <c r="P133" s="91">
        <f t="shared" si="4"/>
        <v>10</v>
      </c>
      <c r="Q133" s="91" t="s">
        <v>8766</v>
      </c>
      <c r="R133" s="91" t="s">
        <v>8702</v>
      </c>
      <c r="S133" s="91" t="s">
        <v>8767</v>
      </c>
      <c r="T133" s="91" t="s">
        <v>114</v>
      </c>
      <c r="U133" s="91" t="s">
        <v>8768</v>
      </c>
      <c r="V133" s="91" t="s">
        <v>225</v>
      </c>
      <c r="W133" s="91" t="s">
        <v>174</v>
      </c>
      <c r="X133" s="91" t="s">
        <v>343</v>
      </c>
      <c r="Y133" s="91" t="s">
        <v>8769</v>
      </c>
      <c r="Z133" s="91" t="s">
        <v>8770</v>
      </c>
      <c r="AA133" s="91" t="s">
        <v>8767</v>
      </c>
      <c r="AB133" s="91" t="s">
        <v>114</v>
      </c>
      <c r="AC133" s="91" t="s">
        <v>8768</v>
      </c>
      <c r="AD133" s="91" t="s">
        <v>134</v>
      </c>
      <c r="AE133" s="91" t="s">
        <v>8771</v>
      </c>
      <c r="AF133" s="91" t="s">
        <v>161</v>
      </c>
      <c r="AG133" s="91" t="s">
        <v>8769</v>
      </c>
      <c r="AH133" s="91" t="s">
        <v>114</v>
      </c>
      <c r="AI133" s="91" t="s">
        <v>8770</v>
      </c>
      <c r="AJ133" s="91" t="s">
        <v>137</v>
      </c>
      <c r="AK133" s="91" t="s">
        <v>197</v>
      </c>
      <c r="AL133" s="91" t="s">
        <v>179</v>
      </c>
      <c r="AM133" s="91" t="s">
        <v>291</v>
      </c>
      <c r="AN133" s="91" t="s">
        <v>141</v>
      </c>
      <c r="AO133" s="91" t="s">
        <v>142</v>
      </c>
      <c r="AP133" s="91" t="s">
        <v>143</v>
      </c>
      <c r="AQ133" s="91" t="s">
        <v>144</v>
      </c>
      <c r="AR133" s="91" t="s">
        <v>144</v>
      </c>
      <c r="AS133" s="91" t="s">
        <v>174</v>
      </c>
      <c r="AT133" s="91" t="s">
        <v>145</v>
      </c>
      <c r="AU133" s="91" t="s">
        <v>8772</v>
      </c>
      <c r="AV133" s="91" t="s">
        <v>114</v>
      </c>
      <c r="AW133" s="91" t="s">
        <v>148</v>
      </c>
      <c r="AX133" s="91" t="str">
        <f t="shared" si="5"/>
        <v>330013</v>
      </c>
      <c r="AY133" s="93" t="s">
        <v>149</v>
      </c>
    </row>
    <row r="134" spans="2:51" ht="15" customHeight="1" x14ac:dyDescent="0.25">
      <c r="B134" s="95" t="s">
        <v>4335</v>
      </c>
      <c r="C134" s="91" t="s">
        <v>113</v>
      </c>
      <c r="D134" s="91" t="s">
        <v>114</v>
      </c>
      <c r="E134" s="91" t="s">
        <v>216</v>
      </c>
      <c r="F134" s="91" t="s">
        <v>4336</v>
      </c>
      <c r="G134" s="91">
        <f t="shared" si="3"/>
        <v>5</v>
      </c>
      <c r="H134" s="91" t="s">
        <v>4337</v>
      </c>
      <c r="I134" s="91" t="s">
        <v>118</v>
      </c>
      <c r="J134" s="91" t="s">
        <v>119</v>
      </c>
      <c r="K134" s="91" t="s">
        <v>1804</v>
      </c>
      <c r="L134" s="91" t="s">
        <v>121</v>
      </c>
      <c r="M134" s="91" t="s">
        <v>219</v>
      </c>
      <c r="N134" s="91" t="s">
        <v>123</v>
      </c>
      <c r="O134" s="91" t="s">
        <v>4318</v>
      </c>
      <c r="P134" s="91">
        <f t="shared" si="4"/>
        <v>5</v>
      </c>
      <c r="Q134" s="91" t="s">
        <v>4270</v>
      </c>
      <c r="R134" s="91" t="s">
        <v>912</v>
      </c>
      <c r="S134" s="91" t="s">
        <v>4338</v>
      </c>
      <c r="T134" s="91" t="s">
        <v>114</v>
      </c>
      <c r="U134" s="91" t="s">
        <v>4339</v>
      </c>
      <c r="V134" s="91" t="s">
        <v>225</v>
      </c>
      <c r="W134" s="91" t="s">
        <v>226</v>
      </c>
      <c r="X134" s="91" t="s">
        <v>1370</v>
      </c>
      <c r="Y134" s="91" t="s">
        <v>4340</v>
      </c>
      <c r="Z134" s="91" t="s">
        <v>4341</v>
      </c>
      <c r="AA134" s="91" t="s">
        <v>4338</v>
      </c>
      <c r="AB134" s="91" t="s">
        <v>114</v>
      </c>
      <c r="AC134" s="91" t="s">
        <v>4339</v>
      </c>
      <c r="AD134" s="91" t="s">
        <v>134</v>
      </c>
      <c r="AE134" s="91" t="s">
        <v>4342</v>
      </c>
      <c r="AF134" s="91" t="s">
        <v>161</v>
      </c>
      <c r="AG134" s="91" t="s">
        <v>4340</v>
      </c>
      <c r="AH134" s="91" t="s">
        <v>114</v>
      </c>
      <c r="AI134" s="91" t="s">
        <v>4341</v>
      </c>
      <c r="AJ134" s="91" t="s">
        <v>137</v>
      </c>
      <c r="AK134" s="91" t="s">
        <v>162</v>
      </c>
      <c r="AL134" s="91" t="s">
        <v>284</v>
      </c>
      <c r="AM134" s="91" t="s">
        <v>233</v>
      </c>
      <c r="AN134" s="91" t="s">
        <v>141</v>
      </c>
      <c r="AO134" s="91" t="s">
        <v>142</v>
      </c>
      <c r="AP134" s="91" t="s">
        <v>333</v>
      </c>
      <c r="AQ134" s="91" t="s">
        <v>144</v>
      </c>
      <c r="AR134" s="91" t="s">
        <v>144</v>
      </c>
      <c r="AS134" s="91" t="s">
        <v>226</v>
      </c>
      <c r="AT134" s="91" t="s">
        <v>145</v>
      </c>
      <c r="AU134" s="91" t="s">
        <v>4343</v>
      </c>
      <c r="AV134" s="91" t="s">
        <v>4344</v>
      </c>
      <c r="AW134" s="91" t="s">
        <v>148</v>
      </c>
      <c r="AX134" s="91" t="str">
        <f t="shared" si="5"/>
        <v>291102</v>
      </c>
      <c r="AY134" s="93" t="s">
        <v>149</v>
      </c>
    </row>
    <row r="135" spans="2:51" ht="15" customHeight="1" x14ac:dyDescent="0.25">
      <c r="B135" s="95" t="s">
        <v>1355</v>
      </c>
      <c r="C135" s="91" t="s">
        <v>113</v>
      </c>
      <c r="D135" s="91" t="s">
        <v>114</v>
      </c>
      <c r="E135" s="91" t="s">
        <v>167</v>
      </c>
      <c r="F135" s="91" t="s">
        <v>1356</v>
      </c>
      <c r="G135" s="91">
        <f t="shared" si="3"/>
        <v>2</v>
      </c>
      <c r="H135" s="91" t="s">
        <v>1357</v>
      </c>
      <c r="I135" s="91" t="s">
        <v>118</v>
      </c>
      <c r="J135" s="91" t="s">
        <v>119</v>
      </c>
      <c r="K135" s="91" t="s">
        <v>203</v>
      </c>
      <c r="L135" s="91" t="s">
        <v>121</v>
      </c>
      <c r="M135" s="91" t="s">
        <v>295</v>
      </c>
      <c r="N135" s="91" t="s">
        <v>123</v>
      </c>
      <c r="O135" s="91" t="s">
        <v>1345</v>
      </c>
      <c r="P135" s="91">
        <f t="shared" si="4"/>
        <v>2</v>
      </c>
      <c r="Q135" s="91" t="s">
        <v>821</v>
      </c>
      <c r="R135" s="91" t="s">
        <v>275</v>
      </c>
      <c r="S135" s="91" t="s">
        <v>1358</v>
      </c>
      <c r="T135" s="91" t="s">
        <v>114</v>
      </c>
      <c r="U135" s="91" t="s">
        <v>1359</v>
      </c>
      <c r="V135" s="91" t="s">
        <v>129</v>
      </c>
      <c r="W135" s="91" t="s">
        <v>174</v>
      </c>
      <c r="X135" s="91" t="s">
        <v>300</v>
      </c>
      <c r="Y135" s="91" t="s">
        <v>1360</v>
      </c>
      <c r="Z135" s="91" t="s">
        <v>1361</v>
      </c>
      <c r="AA135" s="91" t="s">
        <v>1358</v>
      </c>
      <c r="AB135" s="91" t="s">
        <v>114</v>
      </c>
      <c r="AC135" s="91" t="s">
        <v>1359</v>
      </c>
      <c r="AD135" s="91" t="s">
        <v>134</v>
      </c>
      <c r="AE135" s="91" t="s">
        <v>1362</v>
      </c>
      <c r="AF135" s="91" t="s">
        <v>161</v>
      </c>
      <c r="AG135" s="91" t="s">
        <v>1360</v>
      </c>
      <c r="AH135" s="91" t="s">
        <v>114</v>
      </c>
      <c r="AI135" s="91" t="s">
        <v>1361</v>
      </c>
      <c r="AJ135" s="91" t="s">
        <v>137</v>
      </c>
      <c r="AK135" s="91" t="s">
        <v>162</v>
      </c>
      <c r="AL135" s="91" t="s">
        <v>212</v>
      </c>
      <c r="AM135" s="91" t="s">
        <v>180</v>
      </c>
      <c r="AN135" s="91" t="s">
        <v>141</v>
      </c>
      <c r="AO135" s="91" t="s">
        <v>142</v>
      </c>
      <c r="AP135" s="91" t="s">
        <v>143</v>
      </c>
      <c r="AQ135" s="91" t="s">
        <v>430</v>
      </c>
      <c r="AR135" s="91" t="s">
        <v>430</v>
      </c>
      <c r="AS135" s="91" t="s">
        <v>174</v>
      </c>
      <c r="AT135" s="91" t="s">
        <v>145</v>
      </c>
      <c r="AU135" s="91" t="s">
        <v>1363</v>
      </c>
      <c r="AV135" s="91" t="s">
        <v>114</v>
      </c>
      <c r="AW135" s="91" t="s">
        <v>148</v>
      </c>
      <c r="AX135" s="91" t="str">
        <f t="shared" si="5"/>
        <v>289049</v>
      </c>
      <c r="AY135" s="93" t="s">
        <v>149</v>
      </c>
    </row>
    <row r="136" spans="2:51" ht="15" customHeight="1" x14ac:dyDescent="0.25">
      <c r="B136" s="95" t="s">
        <v>4345</v>
      </c>
      <c r="C136" s="91" t="s">
        <v>113</v>
      </c>
      <c r="D136" s="91" t="s">
        <v>114</v>
      </c>
      <c r="E136" s="91" t="s">
        <v>2338</v>
      </c>
      <c r="F136" s="91" t="s">
        <v>4346</v>
      </c>
      <c r="G136" s="91">
        <f t="shared" si="3"/>
        <v>5</v>
      </c>
      <c r="H136" s="91" t="s">
        <v>4347</v>
      </c>
      <c r="I136" s="91" t="s">
        <v>118</v>
      </c>
      <c r="J136" s="91" t="s">
        <v>119</v>
      </c>
      <c r="K136" s="91" t="s">
        <v>2484</v>
      </c>
      <c r="L136" s="91" t="s">
        <v>121</v>
      </c>
      <c r="M136" s="91" t="s">
        <v>4348</v>
      </c>
      <c r="N136" s="91" t="s">
        <v>123</v>
      </c>
      <c r="O136" s="91" t="s">
        <v>4318</v>
      </c>
      <c r="P136" s="91">
        <f t="shared" si="4"/>
        <v>5</v>
      </c>
      <c r="Q136" s="91" t="s">
        <v>4275</v>
      </c>
      <c r="R136" s="91" t="s">
        <v>912</v>
      </c>
      <c r="S136" s="91" t="s">
        <v>4349</v>
      </c>
      <c r="T136" s="91" t="s">
        <v>114</v>
      </c>
      <c r="U136" s="91" t="s">
        <v>4350</v>
      </c>
      <c r="V136" s="91" t="s">
        <v>225</v>
      </c>
      <c r="W136" s="91" t="s">
        <v>2344</v>
      </c>
      <c r="X136" s="91" t="s">
        <v>2345</v>
      </c>
      <c r="Y136" s="91" t="s">
        <v>4351</v>
      </c>
      <c r="Z136" s="91" t="s">
        <v>4352</v>
      </c>
      <c r="AA136" s="91" t="s">
        <v>4349</v>
      </c>
      <c r="AB136" s="91" t="s">
        <v>114</v>
      </c>
      <c r="AC136" s="91" t="s">
        <v>4350</v>
      </c>
      <c r="AD136" s="91" t="s">
        <v>134</v>
      </c>
      <c r="AE136" s="91" t="s">
        <v>4353</v>
      </c>
      <c r="AF136" s="91" t="s">
        <v>136</v>
      </c>
      <c r="AG136" s="91" t="s">
        <v>4351</v>
      </c>
      <c r="AH136" s="91" t="s">
        <v>114</v>
      </c>
      <c r="AI136" s="91" t="s">
        <v>4352</v>
      </c>
      <c r="AJ136" s="91" t="s">
        <v>137</v>
      </c>
      <c r="AK136" s="91" t="s">
        <v>211</v>
      </c>
      <c r="AL136" s="91" t="s">
        <v>179</v>
      </c>
      <c r="AM136" s="91" t="s">
        <v>291</v>
      </c>
      <c r="AN136" s="91" t="s">
        <v>141</v>
      </c>
      <c r="AO136" s="91" t="s">
        <v>142</v>
      </c>
      <c r="AP136" s="91" t="s">
        <v>143</v>
      </c>
      <c r="AQ136" s="91" t="s">
        <v>144</v>
      </c>
      <c r="AR136" s="91" t="s">
        <v>144</v>
      </c>
      <c r="AS136" s="91" t="s">
        <v>174</v>
      </c>
      <c r="AT136" s="91" t="s">
        <v>145</v>
      </c>
      <c r="AU136" s="91" t="s">
        <v>4354</v>
      </c>
      <c r="AV136" s="91" t="s">
        <v>4355</v>
      </c>
      <c r="AW136" s="91" t="s">
        <v>433</v>
      </c>
      <c r="AX136" s="91" t="str">
        <f t="shared" si="5"/>
        <v>291097</v>
      </c>
      <c r="AY136" s="93" t="s">
        <v>149</v>
      </c>
    </row>
    <row r="137" spans="2:51" ht="15" customHeight="1" x14ac:dyDescent="0.25">
      <c r="B137" s="95" t="s">
        <v>1364</v>
      </c>
      <c r="C137" s="91" t="s">
        <v>113</v>
      </c>
      <c r="D137" s="91" t="s">
        <v>114</v>
      </c>
      <c r="E137" s="91" t="s">
        <v>519</v>
      </c>
      <c r="F137" s="91" t="s">
        <v>1365</v>
      </c>
      <c r="G137" s="91">
        <f t="shared" si="3"/>
        <v>2</v>
      </c>
      <c r="H137" s="91" t="s">
        <v>1366</v>
      </c>
      <c r="I137" s="91" t="s">
        <v>118</v>
      </c>
      <c r="J137" s="91" t="s">
        <v>119</v>
      </c>
      <c r="K137" s="91" t="s">
        <v>522</v>
      </c>
      <c r="L137" s="91" t="s">
        <v>121</v>
      </c>
      <c r="M137" s="91" t="s">
        <v>523</v>
      </c>
      <c r="N137" s="91" t="s">
        <v>123</v>
      </c>
      <c r="O137" s="91" t="s">
        <v>1345</v>
      </c>
      <c r="P137" s="91">
        <f t="shared" si="4"/>
        <v>3</v>
      </c>
      <c r="Q137" s="91" t="s">
        <v>1367</v>
      </c>
      <c r="R137" s="91" t="s">
        <v>275</v>
      </c>
      <c r="S137" s="91" t="s">
        <v>1368</v>
      </c>
      <c r="T137" s="91" t="s">
        <v>114</v>
      </c>
      <c r="U137" s="91" t="s">
        <v>1369</v>
      </c>
      <c r="V137" s="91" t="s">
        <v>129</v>
      </c>
      <c r="W137" s="91" t="s">
        <v>226</v>
      </c>
      <c r="X137" s="91" t="s">
        <v>1370</v>
      </c>
      <c r="Y137" s="91" t="s">
        <v>1371</v>
      </c>
      <c r="Z137" s="91" t="s">
        <v>1372</v>
      </c>
      <c r="AA137" s="91" t="s">
        <v>1368</v>
      </c>
      <c r="AB137" s="91" t="s">
        <v>114</v>
      </c>
      <c r="AC137" s="91" t="s">
        <v>1369</v>
      </c>
      <c r="AD137" s="91" t="s">
        <v>134</v>
      </c>
      <c r="AE137" s="91" t="s">
        <v>1373</v>
      </c>
      <c r="AF137" s="91" t="s">
        <v>161</v>
      </c>
      <c r="AG137" s="91" t="s">
        <v>1371</v>
      </c>
      <c r="AH137" s="91" t="s">
        <v>114</v>
      </c>
      <c r="AI137" s="91" t="s">
        <v>1372</v>
      </c>
      <c r="AJ137" s="91" t="s">
        <v>137</v>
      </c>
      <c r="AK137" s="91" t="s">
        <v>211</v>
      </c>
      <c r="AL137" s="91" t="s">
        <v>198</v>
      </c>
      <c r="AM137" s="91" t="s">
        <v>233</v>
      </c>
      <c r="AN137" s="91" t="s">
        <v>141</v>
      </c>
      <c r="AO137" s="91" t="s">
        <v>142</v>
      </c>
      <c r="AP137" s="91" t="s">
        <v>143</v>
      </c>
      <c r="AQ137" s="91" t="s">
        <v>430</v>
      </c>
      <c r="AR137" s="91" t="s">
        <v>430</v>
      </c>
      <c r="AS137" s="91" t="s">
        <v>226</v>
      </c>
      <c r="AT137" s="91" t="s">
        <v>145</v>
      </c>
      <c r="AU137" s="91" t="s">
        <v>1374</v>
      </c>
      <c r="AV137" s="91" t="s">
        <v>1375</v>
      </c>
      <c r="AW137" s="91" t="s">
        <v>433</v>
      </c>
      <c r="AX137" s="91" t="str">
        <f t="shared" si="5"/>
        <v>289051</v>
      </c>
      <c r="AY137" s="93" t="s">
        <v>149</v>
      </c>
    </row>
    <row r="138" spans="2:51" ht="15" customHeight="1" x14ac:dyDescent="0.25">
      <c r="B138" s="95" t="s">
        <v>8187</v>
      </c>
      <c r="C138" s="91" t="s">
        <v>113</v>
      </c>
      <c r="D138" s="91" t="s">
        <v>114</v>
      </c>
      <c r="E138" s="91" t="s">
        <v>8188</v>
      </c>
      <c r="F138" s="91" t="s">
        <v>8189</v>
      </c>
      <c r="G138" s="91">
        <f t="shared" si="3"/>
        <v>9</v>
      </c>
      <c r="H138" s="91" t="s">
        <v>8773</v>
      </c>
      <c r="I138" s="91" t="s">
        <v>118</v>
      </c>
      <c r="J138" s="91" t="s">
        <v>119</v>
      </c>
      <c r="K138" s="91" t="s">
        <v>3758</v>
      </c>
      <c r="L138" s="91" t="s">
        <v>121</v>
      </c>
      <c r="M138" s="91" t="s">
        <v>261</v>
      </c>
      <c r="N138" s="91" t="s">
        <v>123</v>
      </c>
      <c r="O138" s="91" t="s">
        <v>8190</v>
      </c>
      <c r="P138" s="91">
        <f t="shared" si="4"/>
        <v>10</v>
      </c>
      <c r="Q138" s="91" t="s">
        <v>8766</v>
      </c>
      <c r="R138" s="91" t="s">
        <v>8191</v>
      </c>
      <c r="S138" s="91" t="s">
        <v>8192</v>
      </c>
      <c r="T138" s="91" t="s">
        <v>114</v>
      </c>
      <c r="U138" s="91" t="s">
        <v>8193</v>
      </c>
      <c r="V138" s="91" t="s">
        <v>129</v>
      </c>
      <c r="W138" s="91" t="s">
        <v>265</v>
      </c>
      <c r="X138" s="91" t="s">
        <v>8194</v>
      </c>
      <c r="Y138" s="91" t="s">
        <v>8195</v>
      </c>
      <c r="Z138" s="91" t="s">
        <v>8196</v>
      </c>
      <c r="AA138" s="91" t="s">
        <v>8192</v>
      </c>
      <c r="AB138" s="91" t="s">
        <v>114</v>
      </c>
      <c r="AC138" s="91" t="s">
        <v>8193</v>
      </c>
      <c r="AD138" s="91" t="s">
        <v>134</v>
      </c>
      <c r="AE138" s="91" t="s">
        <v>8197</v>
      </c>
      <c r="AF138" s="91" t="s">
        <v>161</v>
      </c>
      <c r="AG138" s="91" t="s">
        <v>8195</v>
      </c>
      <c r="AH138" s="91" t="s">
        <v>114</v>
      </c>
      <c r="AI138" s="91" t="s">
        <v>8196</v>
      </c>
      <c r="AJ138" s="91" t="s">
        <v>137</v>
      </c>
      <c r="AK138" s="91" t="s">
        <v>211</v>
      </c>
      <c r="AL138" s="91" t="s">
        <v>284</v>
      </c>
      <c r="AM138" s="91" t="s">
        <v>140</v>
      </c>
      <c r="AN138" s="91" t="s">
        <v>141</v>
      </c>
      <c r="AO138" s="91" t="s">
        <v>142</v>
      </c>
      <c r="AP138" s="91" t="s">
        <v>333</v>
      </c>
      <c r="AQ138" s="91" t="s">
        <v>144</v>
      </c>
      <c r="AR138" s="91" t="s">
        <v>144</v>
      </c>
      <c r="AS138" s="91" t="s">
        <v>265</v>
      </c>
      <c r="AT138" s="91" t="s">
        <v>362</v>
      </c>
      <c r="AU138" s="91" t="s">
        <v>8774</v>
      </c>
      <c r="AV138" s="91" t="s">
        <v>8775</v>
      </c>
      <c r="AW138" s="91" t="s">
        <v>148</v>
      </c>
      <c r="AX138" s="91" t="str">
        <f t="shared" si="5"/>
        <v>327973</v>
      </c>
      <c r="AY138" s="93" t="s">
        <v>149</v>
      </c>
    </row>
    <row r="139" spans="2:51" ht="15" customHeight="1" x14ac:dyDescent="0.25">
      <c r="B139" s="95" t="s">
        <v>4356</v>
      </c>
      <c r="C139" s="91" t="s">
        <v>113</v>
      </c>
      <c r="D139" s="91" t="s">
        <v>114</v>
      </c>
      <c r="E139" s="91" t="s">
        <v>257</v>
      </c>
      <c r="F139" s="91" t="s">
        <v>4357</v>
      </c>
      <c r="G139" s="91">
        <f t="shared" si="3"/>
        <v>5</v>
      </c>
      <c r="H139" s="91" t="s">
        <v>4358</v>
      </c>
      <c r="I139" s="91" t="s">
        <v>118</v>
      </c>
      <c r="J139" s="91" t="s">
        <v>119</v>
      </c>
      <c r="K139" s="91" t="s">
        <v>4359</v>
      </c>
      <c r="L139" s="91" t="s">
        <v>121</v>
      </c>
      <c r="M139" s="91" t="s">
        <v>261</v>
      </c>
      <c r="N139" s="91" t="s">
        <v>123</v>
      </c>
      <c r="O139" s="91" t="s">
        <v>4318</v>
      </c>
      <c r="P139" s="91">
        <f t="shared" si="4"/>
        <v>6</v>
      </c>
      <c r="Q139" s="91" t="s">
        <v>4153</v>
      </c>
      <c r="R139" s="91" t="s">
        <v>912</v>
      </c>
      <c r="S139" s="91" t="s">
        <v>4360</v>
      </c>
      <c r="T139" s="91" t="s">
        <v>114</v>
      </c>
      <c r="U139" s="91" t="s">
        <v>4361</v>
      </c>
      <c r="V139" s="91" t="s">
        <v>225</v>
      </c>
      <c r="W139" s="91" t="s">
        <v>265</v>
      </c>
      <c r="X139" s="91" t="s">
        <v>460</v>
      </c>
      <c r="Y139" s="91" t="s">
        <v>4362</v>
      </c>
      <c r="Z139" s="91" t="s">
        <v>4363</v>
      </c>
      <c r="AA139" s="91" t="s">
        <v>4360</v>
      </c>
      <c r="AB139" s="91" t="s">
        <v>114</v>
      </c>
      <c r="AC139" s="91" t="s">
        <v>4361</v>
      </c>
      <c r="AD139" s="91" t="s">
        <v>134</v>
      </c>
      <c r="AE139" s="91" t="s">
        <v>4364</v>
      </c>
      <c r="AF139" s="91" t="s">
        <v>136</v>
      </c>
      <c r="AG139" s="91" t="s">
        <v>4362</v>
      </c>
      <c r="AH139" s="91" t="s">
        <v>114</v>
      </c>
      <c r="AI139" s="91" t="s">
        <v>4363</v>
      </c>
      <c r="AJ139" s="91" t="s">
        <v>137</v>
      </c>
      <c r="AK139" s="91" t="s">
        <v>211</v>
      </c>
      <c r="AL139" s="91" t="s">
        <v>212</v>
      </c>
      <c r="AM139" s="91" t="s">
        <v>252</v>
      </c>
      <c r="AN139" s="91" t="s">
        <v>141</v>
      </c>
      <c r="AO139" s="91" t="s">
        <v>142</v>
      </c>
      <c r="AP139" s="91" t="s">
        <v>333</v>
      </c>
      <c r="AQ139" s="91" t="s">
        <v>144</v>
      </c>
      <c r="AR139" s="91" t="s">
        <v>144</v>
      </c>
      <c r="AS139" s="91" t="s">
        <v>265</v>
      </c>
      <c r="AT139" s="91" t="s">
        <v>362</v>
      </c>
      <c r="AU139" s="91" t="s">
        <v>4365</v>
      </c>
      <c r="AV139" s="91" t="s">
        <v>4366</v>
      </c>
      <c r="AW139" s="91" t="s">
        <v>433</v>
      </c>
      <c r="AX139" s="91" t="str">
        <f t="shared" si="5"/>
        <v>291109</v>
      </c>
      <c r="AY139" s="93" t="s">
        <v>149</v>
      </c>
    </row>
    <row r="140" spans="2:51" ht="15" customHeight="1" x14ac:dyDescent="0.25">
      <c r="B140" s="95" t="s">
        <v>7475</v>
      </c>
      <c r="C140" s="91" t="s">
        <v>113</v>
      </c>
      <c r="D140" s="91" t="s">
        <v>114</v>
      </c>
      <c r="E140" s="91" t="s">
        <v>6689</v>
      </c>
      <c r="F140" s="91" t="s">
        <v>7476</v>
      </c>
      <c r="G140" s="91">
        <f t="shared" si="3"/>
        <v>8</v>
      </c>
      <c r="H140" s="91" t="s">
        <v>7477</v>
      </c>
      <c r="I140" s="91" t="s">
        <v>118</v>
      </c>
      <c r="J140" s="91" t="s">
        <v>119</v>
      </c>
      <c r="K140" s="91" t="s">
        <v>945</v>
      </c>
      <c r="L140" s="91" t="s">
        <v>121</v>
      </c>
      <c r="M140" s="91" t="s">
        <v>261</v>
      </c>
      <c r="N140" s="91" t="s">
        <v>123</v>
      </c>
      <c r="O140" s="91" t="s">
        <v>7413</v>
      </c>
      <c r="P140" s="91">
        <f t="shared" si="4"/>
        <v>9</v>
      </c>
      <c r="Q140" s="91" t="s">
        <v>7526</v>
      </c>
      <c r="R140" s="91" t="s">
        <v>7402</v>
      </c>
      <c r="S140" s="91" t="s">
        <v>6959</v>
      </c>
      <c r="T140" s="91" t="s">
        <v>114</v>
      </c>
      <c r="U140" s="91" t="s">
        <v>6960</v>
      </c>
      <c r="V140" s="91" t="s">
        <v>225</v>
      </c>
      <c r="W140" s="91" t="s">
        <v>265</v>
      </c>
      <c r="X140" s="91" t="s">
        <v>460</v>
      </c>
      <c r="Y140" s="91" t="s">
        <v>6961</v>
      </c>
      <c r="Z140" s="91" t="s">
        <v>6962</v>
      </c>
      <c r="AA140" s="91" t="s">
        <v>6959</v>
      </c>
      <c r="AB140" s="91" t="s">
        <v>114</v>
      </c>
      <c r="AC140" s="91" t="s">
        <v>6960</v>
      </c>
      <c r="AD140" s="91" t="s">
        <v>134</v>
      </c>
      <c r="AE140" s="91" t="s">
        <v>7478</v>
      </c>
      <c r="AF140" s="91" t="s">
        <v>161</v>
      </c>
      <c r="AG140" s="91" t="s">
        <v>6961</v>
      </c>
      <c r="AH140" s="91" t="s">
        <v>114</v>
      </c>
      <c r="AI140" s="91" t="s">
        <v>6962</v>
      </c>
      <c r="AJ140" s="91" t="s">
        <v>137</v>
      </c>
      <c r="AK140" s="91" t="s">
        <v>162</v>
      </c>
      <c r="AL140" s="91" t="s">
        <v>179</v>
      </c>
      <c r="AM140" s="91" t="s">
        <v>233</v>
      </c>
      <c r="AN140" s="91" t="s">
        <v>141</v>
      </c>
      <c r="AO140" s="91" t="s">
        <v>142</v>
      </c>
      <c r="AP140" s="91" t="s">
        <v>333</v>
      </c>
      <c r="AQ140" s="91" t="s">
        <v>144</v>
      </c>
      <c r="AR140" s="91" t="s">
        <v>144</v>
      </c>
      <c r="AS140" s="91" t="s">
        <v>265</v>
      </c>
      <c r="AT140" s="91" t="s">
        <v>362</v>
      </c>
      <c r="AU140" s="91" t="s">
        <v>8198</v>
      </c>
      <c r="AV140" s="91" t="s">
        <v>8199</v>
      </c>
      <c r="AW140" s="91" t="s">
        <v>433</v>
      </c>
      <c r="AX140" s="91" t="str">
        <f t="shared" si="5"/>
        <v>325925</v>
      </c>
      <c r="AY140" s="93" t="s">
        <v>149</v>
      </c>
    </row>
    <row r="141" spans="2:51" ht="15" customHeight="1" x14ac:dyDescent="0.25">
      <c r="B141" s="95" t="s">
        <v>4367</v>
      </c>
      <c r="C141" s="91" t="s">
        <v>113</v>
      </c>
      <c r="D141" s="91" t="s">
        <v>114</v>
      </c>
      <c r="E141" s="91" t="s">
        <v>594</v>
      </c>
      <c r="F141" s="91" t="s">
        <v>4368</v>
      </c>
      <c r="G141" s="91">
        <f t="shared" ref="G141:G204" si="6">MONTH(F141)</f>
        <v>5</v>
      </c>
      <c r="H141" s="91" t="s">
        <v>4369</v>
      </c>
      <c r="I141" s="91" t="s">
        <v>118</v>
      </c>
      <c r="J141" s="91" t="s">
        <v>119</v>
      </c>
      <c r="K141" s="91" t="s">
        <v>259</v>
      </c>
      <c r="L141" s="91" t="s">
        <v>121</v>
      </c>
      <c r="M141" s="91" t="s">
        <v>702</v>
      </c>
      <c r="N141" s="91" t="s">
        <v>123</v>
      </c>
      <c r="O141" s="91" t="s">
        <v>4318</v>
      </c>
      <c r="P141" s="91">
        <f t="shared" ref="P141:P204" si="7">MONTH(Q141)</f>
        <v>5</v>
      </c>
      <c r="Q141" s="91" t="s">
        <v>309</v>
      </c>
      <c r="R141" s="91" t="s">
        <v>912</v>
      </c>
      <c r="S141" s="91" t="s">
        <v>1257</v>
      </c>
      <c r="T141" s="91" t="s">
        <v>114</v>
      </c>
      <c r="U141" s="91" t="s">
        <v>1258</v>
      </c>
      <c r="V141" s="91" t="s">
        <v>225</v>
      </c>
      <c r="W141" s="91" t="s">
        <v>600</v>
      </c>
      <c r="X141" s="91" t="s">
        <v>1259</v>
      </c>
      <c r="Y141" s="91" t="s">
        <v>1260</v>
      </c>
      <c r="Z141" s="91" t="s">
        <v>1261</v>
      </c>
      <c r="AA141" s="91" t="s">
        <v>1257</v>
      </c>
      <c r="AB141" s="91" t="s">
        <v>114</v>
      </c>
      <c r="AC141" s="91" t="s">
        <v>4370</v>
      </c>
      <c r="AD141" s="91" t="s">
        <v>134</v>
      </c>
      <c r="AE141" s="91" t="s">
        <v>4371</v>
      </c>
      <c r="AF141" s="91" t="s">
        <v>161</v>
      </c>
      <c r="AG141" s="91" t="s">
        <v>1260</v>
      </c>
      <c r="AH141" s="91" t="s">
        <v>114</v>
      </c>
      <c r="AI141" s="91" t="s">
        <v>1261</v>
      </c>
      <c r="AJ141" s="91" t="s">
        <v>137</v>
      </c>
      <c r="AK141" s="91" t="s">
        <v>162</v>
      </c>
      <c r="AL141" s="91" t="s">
        <v>179</v>
      </c>
      <c r="AM141" s="91" t="s">
        <v>180</v>
      </c>
      <c r="AN141" s="91" t="s">
        <v>141</v>
      </c>
      <c r="AO141" s="91" t="s">
        <v>142</v>
      </c>
      <c r="AP141" s="91" t="s">
        <v>143</v>
      </c>
      <c r="AQ141" s="91" t="s">
        <v>144</v>
      </c>
      <c r="AR141" s="91" t="s">
        <v>144</v>
      </c>
      <c r="AS141" s="91" t="s">
        <v>600</v>
      </c>
      <c r="AT141" s="91" t="s">
        <v>145</v>
      </c>
      <c r="AU141" s="91" t="s">
        <v>4372</v>
      </c>
      <c r="AV141" s="91" t="s">
        <v>4373</v>
      </c>
      <c r="AW141" s="91" t="s">
        <v>148</v>
      </c>
      <c r="AX141" s="91" t="str">
        <f t="shared" ref="AX141:AX204" si="8">B141</f>
        <v>291110</v>
      </c>
      <c r="AY141" s="93" t="s">
        <v>149</v>
      </c>
    </row>
    <row r="142" spans="2:51" ht="15" customHeight="1" x14ac:dyDescent="0.25">
      <c r="B142" s="95" t="s">
        <v>1376</v>
      </c>
      <c r="C142" s="91" t="s">
        <v>113</v>
      </c>
      <c r="D142" s="91" t="s">
        <v>114</v>
      </c>
      <c r="E142" s="91" t="s">
        <v>167</v>
      </c>
      <c r="F142" s="91" t="s">
        <v>1377</v>
      </c>
      <c r="G142" s="91">
        <f t="shared" si="6"/>
        <v>2</v>
      </c>
      <c r="H142" s="91" t="s">
        <v>1378</v>
      </c>
      <c r="I142" s="91" t="s">
        <v>118</v>
      </c>
      <c r="J142" s="91" t="s">
        <v>119</v>
      </c>
      <c r="K142" s="91" t="s">
        <v>259</v>
      </c>
      <c r="L142" s="91" t="s">
        <v>121</v>
      </c>
      <c r="M142" s="91" t="s">
        <v>295</v>
      </c>
      <c r="N142" s="91" t="s">
        <v>123</v>
      </c>
      <c r="O142" s="91" t="s">
        <v>1379</v>
      </c>
      <c r="P142" s="91">
        <f t="shared" si="7"/>
        <v>2</v>
      </c>
      <c r="Q142" s="91" t="s">
        <v>821</v>
      </c>
      <c r="R142" s="91" t="s">
        <v>469</v>
      </c>
      <c r="S142" s="91" t="s">
        <v>114</v>
      </c>
      <c r="T142" s="91" t="s">
        <v>1380</v>
      </c>
      <c r="U142" s="91" t="s">
        <v>1381</v>
      </c>
      <c r="V142" s="91" t="s">
        <v>129</v>
      </c>
      <c r="W142" s="91" t="s">
        <v>174</v>
      </c>
      <c r="X142" s="91" t="s">
        <v>400</v>
      </c>
      <c r="Y142" s="91" t="s">
        <v>1382</v>
      </c>
      <c r="Z142" s="91" t="s">
        <v>1383</v>
      </c>
      <c r="AA142" s="91" t="s">
        <v>114</v>
      </c>
      <c r="AB142" s="91" t="s">
        <v>1380</v>
      </c>
      <c r="AC142" s="91" t="s">
        <v>1381</v>
      </c>
      <c r="AD142" s="91" t="s">
        <v>331</v>
      </c>
      <c r="AE142" s="91" t="s">
        <v>1384</v>
      </c>
      <c r="AF142" s="91" t="s">
        <v>161</v>
      </c>
      <c r="AG142" s="91" t="s">
        <v>1382</v>
      </c>
      <c r="AH142" s="91" t="s">
        <v>114</v>
      </c>
      <c r="AI142" s="91" t="s">
        <v>1383</v>
      </c>
      <c r="AJ142" s="91" t="s">
        <v>137</v>
      </c>
      <c r="AK142" s="91" t="s">
        <v>138</v>
      </c>
      <c r="AL142" s="91" t="s">
        <v>284</v>
      </c>
      <c r="AM142" s="91" t="s">
        <v>180</v>
      </c>
      <c r="AN142" s="91" t="s">
        <v>141</v>
      </c>
      <c r="AO142" s="91" t="s">
        <v>142</v>
      </c>
      <c r="AP142" s="91" t="s">
        <v>143</v>
      </c>
      <c r="AQ142" s="91" t="s">
        <v>430</v>
      </c>
      <c r="AR142" s="91" t="s">
        <v>430</v>
      </c>
      <c r="AS142" s="91" t="s">
        <v>174</v>
      </c>
      <c r="AT142" s="91" t="s">
        <v>145</v>
      </c>
      <c r="AU142" s="91" t="s">
        <v>1385</v>
      </c>
      <c r="AV142" s="91" t="s">
        <v>114</v>
      </c>
      <c r="AW142" s="91" t="s">
        <v>148</v>
      </c>
      <c r="AX142" s="91" t="str">
        <f t="shared" si="8"/>
        <v>289063</v>
      </c>
      <c r="AY142" s="93" t="s">
        <v>149</v>
      </c>
    </row>
    <row r="143" spans="2:51" ht="15" customHeight="1" x14ac:dyDescent="0.25">
      <c r="B143" s="95" t="s">
        <v>4374</v>
      </c>
      <c r="C143" s="91" t="s">
        <v>113</v>
      </c>
      <c r="D143" s="91" t="s">
        <v>114</v>
      </c>
      <c r="E143" s="91" t="s">
        <v>167</v>
      </c>
      <c r="F143" s="91" t="s">
        <v>4375</v>
      </c>
      <c r="G143" s="91">
        <f t="shared" si="6"/>
        <v>5</v>
      </c>
      <c r="H143" s="91" t="s">
        <v>4376</v>
      </c>
      <c r="I143" s="91" t="s">
        <v>118</v>
      </c>
      <c r="J143" s="91" t="s">
        <v>119</v>
      </c>
      <c r="K143" s="91" t="s">
        <v>498</v>
      </c>
      <c r="L143" s="91" t="s">
        <v>121</v>
      </c>
      <c r="M143" s="91" t="s">
        <v>295</v>
      </c>
      <c r="N143" s="91" t="s">
        <v>123</v>
      </c>
      <c r="O143" s="91" t="s">
        <v>4318</v>
      </c>
      <c r="P143" s="91">
        <f t="shared" si="7"/>
        <v>5</v>
      </c>
      <c r="Q143" s="91" t="s">
        <v>1279</v>
      </c>
      <c r="R143" s="91" t="s">
        <v>912</v>
      </c>
      <c r="S143" s="91" t="s">
        <v>4377</v>
      </c>
      <c r="T143" s="91" t="s">
        <v>114</v>
      </c>
      <c r="U143" s="91" t="s">
        <v>4378</v>
      </c>
      <c r="V143" s="91" t="s">
        <v>225</v>
      </c>
      <c r="W143" s="91" t="s">
        <v>174</v>
      </c>
      <c r="X143" s="91" t="s">
        <v>300</v>
      </c>
      <c r="Y143" s="91" t="s">
        <v>4379</v>
      </c>
      <c r="Z143" s="91" t="s">
        <v>4380</v>
      </c>
      <c r="AA143" s="91" t="s">
        <v>4377</v>
      </c>
      <c r="AB143" s="91" t="s">
        <v>114</v>
      </c>
      <c r="AC143" s="91" t="s">
        <v>4378</v>
      </c>
      <c r="AD143" s="91" t="s">
        <v>331</v>
      </c>
      <c r="AE143" s="91" t="s">
        <v>4381</v>
      </c>
      <c r="AF143" s="91" t="s">
        <v>136</v>
      </c>
      <c r="AG143" s="91" t="s">
        <v>4379</v>
      </c>
      <c r="AH143" s="91" t="s">
        <v>114</v>
      </c>
      <c r="AI143" s="91" t="s">
        <v>4380</v>
      </c>
      <c r="AJ143" s="91" t="s">
        <v>137</v>
      </c>
      <c r="AK143" s="91" t="s">
        <v>197</v>
      </c>
      <c r="AL143" s="91" t="s">
        <v>198</v>
      </c>
      <c r="AM143" s="91" t="s">
        <v>180</v>
      </c>
      <c r="AN143" s="91" t="s">
        <v>141</v>
      </c>
      <c r="AO143" s="91" t="s">
        <v>142</v>
      </c>
      <c r="AP143" s="91" t="s">
        <v>143</v>
      </c>
      <c r="AQ143" s="91" t="s">
        <v>144</v>
      </c>
      <c r="AR143" s="91" t="s">
        <v>144</v>
      </c>
      <c r="AS143" s="91" t="s">
        <v>174</v>
      </c>
      <c r="AT143" s="91" t="s">
        <v>145</v>
      </c>
      <c r="AU143" s="91" t="s">
        <v>4382</v>
      </c>
      <c r="AV143" s="91" t="s">
        <v>114</v>
      </c>
      <c r="AW143" s="91" t="s">
        <v>148</v>
      </c>
      <c r="AX143" s="91" t="str">
        <f t="shared" si="8"/>
        <v>291104</v>
      </c>
      <c r="AY143" s="93" t="s">
        <v>149</v>
      </c>
    </row>
    <row r="144" spans="2:51" ht="15" customHeight="1" x14ac:dyDescent="0.25">
      <c r="B144" s="95" t="s">
        <v>4383</v>
      </c>
      <c r="C144" s="91" t="s">
        <v>113</v>
      </c>
      <c r="D144" s="91" t="s">
        <v>114</v>
      </c>
      <c r="E144" s="91" t="s">
        <v>216</v>
      </c>
      <c r="F144" s="91" t="s">
        <v>4384</v>
      </c>
      <c r="G144" s="91">
        <f t="shared" si="6"/>
        <v>5</v>
      </c>
      <c r="H144" s="91" t="s">
        <v>4385</v>
      </c>
      <c r="I144" s="91" t="s">
        <v>118</v>
      </c>
      <c r="J144" s="91" t="s">
        <v>119</v>
      </c>
      <c r="K144" s="91" t="s">
        <v>1804</v>
      </c>
      <c r="L144" s="91" t="s">
        <v>121</v>
      </c>
      <c r="M144" s="91" t="s">
        <v>219</v>
      </c>
      <c r="N144" s="91" t="s">
        <v>123</v>
      </c>
      <c r="O144" s="91" t="s">
        <v>4318</v>
      </c>
      <c r="P144" s="91">
        <f t="shared" si="7"/>
        <v>5</v>
      </c>
      <c r="Q144" s="91" t="s">
        <v>4270</v>
      </c>
      <c r="R144" s="91" t="s">
        <v>912</v>
      </c>
      <c r="S144" s="91" t="s">
        <v>4386</v>
      </c>
      <c r="T144" s="91" t="s">
        <v>114</v>
      </c>
      <c r="U144" s="91" t="s">
        <v>4387</v>
      </c>
      <c r="V144" s="91" t="s">
        <v>225</v>
      </c>
      <c r="W144" s="91" t="s">
        <v>226</v>
      </c>
      <c r="X144" s="91" t="s">
        <v>1133</v>
      </c>
      <c r="Y144" s="91" t="s">
        <v>4388</v>
      </c>
      <c r="Z144" s="91" t="s">
        <v>4389</v>
      </c>
      <c r="AA144" s="91" t="s">
        <v>4386</v>
      </c>
      <c r="AB144" s="91" t="s">
        <v>114</v>
      </c>
      <c r="AC144" s="91" t="s">
        <v>4387</v>
      </c>
      <c r="AD144" s="91" t="s">
        <v>134</v>
      </c>
      <c r="AE144" s="91" t="s">
        <v>4390</v>
      </c>
      <c r="AF144" s="91" t="s">
        <v>161</v>
      </c>
      <c r="AG144" s="91" t="s">
        <v>4388</v>
      </c>
      <c r="AH144" s="91" t="s">
        <v>114</v>
      </c>
      <c r="AI144" s="91" t="s">
        <v>4389</v>
      </c>
      <c r="AJ144" s="91" t="s">
        <v>137</v>
      </c>
      <c r="AK144" s="91" t="s">
        <v>197</v>
      </c>
      <c r="AL144" s="91" t="s">
        <v>530</v>
      </c>
      <c r="AM144" s="91" t="s">
        <v>233</v>
      </c>
      <c r="AN144" s="91" t="s">
        <v>141</v>
      </c>
      <c r="AO144" s="91" t="s">
        <v>142</v>
      </c>
      <c r="AP144" s="91" t="s">
        <v>333</v>
      </c>
      <c r="AQ144" s="91" t="s">
        <v>144</v>
      </c>
      <c r="AR144" s="91" t="s">
        <v>144</v>
      </c>
      <c r="AS144" s="91" t="s">
        <v>226</v>
      </c>
      <c r="AT144" s="91" t="s">
        <v>145</v>
      </c>
      <c r="AU144" s="91" t="s">
        <v>4343</v>
      </c>
      <c r="AV144" s="91" t="s">
        <v>4391</v>
      </c>
      <c r="AW144" s="91" t="s">
        <v>148</v>
      </c>
      <c r="AX144" s="91" t="str">
        <f t="shared" si="8"/>
        <v>291105</v>
      </c>
      <c r="AY144" s="93" t="s">
        <v>149</v>
      </c>
    </row>
    <row r="145" spans="2:51" ht="15" customHeight="1" x14ac:dyDescent="0.25">
      <c r="B145" s="95" t="s">
        <v>8776</v>
      </c>
      <c r="C145" s="91" t="s">
        <v>113</v>
      </c>
      <c r="D145" s="91" t="s">
        <v>114</v>
      </c>
      <c r="E145" s="91" t="s">
        <v>167</v>
      </c>
      <c r="F145" s="91" t="s">
        <v>8777</v>
      </c>
      <c r="G145" s="91">
        <f t="shared" si="6"/>
        <v>10</v>
      </c>
      <c r="H145" s="91" t="s">
        <v>8778</v>
      </c>
      <c r="I145" s="91" t="s">
        <v>118</v>
      </c>
      <c r="J145" s="91" t="s">
        <v>119</v>
      </c>
      <c r="K145" s="91" t="s">
        <v>339</v>
      </c>
      <c r="L145" s="91" t="s">
        <v>121</v>
      </c>
      <c r="M145" s="91" t="s">
        <v>295</v>
      </c>
      <c r="N145" s="91" t="s">
        <v>123</v>
      </c>
      <c r="O145" s="91" t="s">
        <v>8731</v>
      </c>
      <c r="P145" s="91">
        <f t="shared" si="7"/>
        <v>10</v>
      </c>
      <c r="Q145" s="91" t="s">
        <v>8766</v>
      </c>
      <c r="R145" s="91" t="s">
        <v>8702</v>
      </c>
      <c r="S145" s="91" t="s">
        <v>8779</v>
      </c>
      <c r="T145" s="91" t="s">
        <v>114</v>
      </c>
      <c r="U145" s="91" t="s">
        <v>8780</v>
      </c>
      <c r="V145" s="91" t="s">
        <v>129</v>
      </c>
      <c r="W145" s="91" t="s">
        <v>174</v>
      </c>
      <c r="X145" s="91" t="s">
        <v>588</v>
      </c>
      <c r="Y145" s="91" t="s">
        <v>8781</v>
      </c>
      <c r="Z145" s="91" t="s">
        <v>8782</v>
      </c>
      <c r="AA145" s="91" t="s">
        <v>8779</v>
      </c>
      <c r="AB145" s="91" t="s">
        <v>114</v>
      </c>
      <c r="AC145" s="91" t="s">
        <v>8780</v>
      </c>
      <c r="AD145" s="91" t="s">
        <v>134</v>
      </c>
      <c r="AE145" s="91" t="s">
        <v>8783</v>
      </c>
      <c r="AF145" s="91" t="s">
        <v>161</v>
      </c>
      <c r="AG145" s="91" t="s">
        <v>8781</v>
      </c>
      <c r="AH145" s="91" t="s">
        <v>114</v>
      </c>
      <c r="AI145" s="91" t="s">
        <v>8782</v>
      </c>
      <c r="AJ145" s="91" t="s">
        <v>137</v>
      </c>
      <c r="AK145" s="91" t="s">
        <v>197</v>
      </c>
      <c r="AL145" s="91" t="s">
        <v>232</v>
      </c>
      <c r="AM145" s="91" t="s">
        <v>233</v>
      </c>
      <c r="AN145" s="91" t="s">
        <v>141</v>
      </c>
      <c r="AO145" s="91" t="s">
        <v>142</v>
      </c>
      <c r="AP145" s="91" t="s">
        <v>143</v>
      </c>
      <c r="AQ145" s="91" t="s">
        <v>144</v>
      </c>
      <c r="AR145" s="91" t="s">
        <v>144</v>
      </c>
      <c r="AS145" s="91" t="s">
        <v>174</v>
      </c>
      <c r="AT145" s="91" t="s">
        <v>145</v>
      </c>
      <c r="AU145" s="91" t="s">
        <v>8784</v>
      </c>
      <c r="AV145" s="91" t="s">
        <v>114</v>
      </c>
      <c r="AW145" s="91" t="s">
        <v>148</v>
      </c>
      <c r="AX145" s="91" t="str">
        <f t="shared" si="8"/>
        <v>330019</v>
      </c>
      <c r="AY145" s="93" t="s">
        <v>149</v>
      </c>
    </row>
    <row r="146" spans="2:51" ht="15" customHeight="1" x14ac:dyDescent="0.25">
      <c r="B146" s="95" t="s">
        <v>4392</v>
      </c>
      <c r="C146" s="91" t="s">
        <v>113</v>
      </c>
      <c r="D146" s="91" t="s">
        <v>114</v>
      </c>
      <c r="E146" s="91" t="s">
        <v>167</v>
      </c>
      <c r="F146" s="91" t="s">
        <v>4393</v>
      </c>
      <c r="G146" s="91">
        <f t="shared" si="6"/>
        <v>5</v>
      </c>
      <c r="H146" s="91" t="s">
        <v>4394</v>
      </c>
      <c r="I146" s="91" t="s">
        <v>118</v>
      </c>
      <c r="J146" s="91" t="s">
        <v>119</v>
      </c>
      <c r="K146" s="91" t="s">
        <v>1804</v>
      </c>
      <c r="L146" s="91" t="s">
        <v>121</v>
      </c>
      <c r="M146" s="91" t="s">
        <v>295</v>
      </c>
      <c r="N146" s="91" t="s">
        <v>123</v>
      </c>
      <c r="O146" s="91" t="s">
        <v>4318</v>
      </c>
      <c r="P146" s="91">
        <f t="shared" si="7"/>
        <v>5</v>
      </c>
      <c r="Q146" s="91" t="s">
        <v>4270</v>
      </c>
      <c r="R146" s="91" t="s">
        <v>912</v>
      </c>
      <c r="S146" s="91" t="s">
        <v>3765</v>
      </c>
      <c r="T146" s="91" t="s">
        <v>114</v>
      </c>
      <c r="U146" s="91" t="s">
        <v>3766</v>
      </c>
      <c r="V146" s="91" t="s">
        <v>225</v>
      </c>
      <c r="W146" s="91" t="s">
        <v>174</v>
      </c>
      <c r="X146" s="91" t="s">
        <v>300</v>
      </c>
      <c r="Y146" s="91" t="s">
        <v>3767</v>
      </c>
      <c r="Z146" s="91" t="s">
        <v>3768</v>
      </c>
      <c r="AA146" s="91" t="s">
        <v>3765</v>
      </c>
      <c r="AB146" s="91" t="s">
        <v>114</v>
      </c>
      <c r="AC146" s="91" t="s">
        <v>3766</v>
      </c>
      <c r="AD146" s="91" t="s">
        <v>134</v>
      </c>
      <c r="AE146" s="91" t="s">
        <v>4395</v>
      </c>
      <c r="AF146" s="91" t="s">
        <v>161</v>
      </c>
      <c r="AG146" s="91" t="s">
        <v>3767</v>
      </c>
      <c r="AH146" s="91" t="s">
        <v>114</v>
      </c>
      <c r="AI146" s="91" t="s">
        <v>3768</v>
      </c>
      <c r="AJ146" s="91" t="s">
        <v>137</v>
      </c>
      <c r="AK146" s="91" t="s">
        <v>162</v>
      </c>
      <c r="AL146" s="91" t="s">
        <v>139</v>
      </c>
      <c r="AM146" s="91" t="s">
        <v>180</v>
      </c>
      <c r="AN146" s="91" t="s">
        <v>141</v>
      </c>
      <c r="AO146" s="91" t="s">
        <v>142</v>
      </c>
      <c r="AP146" s="91" t="s">
        <v>333</v>
      </c>
      <c r="AQ146" s="91" t="s">
        <v>144</v>
      </c>
      <c r="AR146" s="91" t="s">
        <v>144</v>
      </c>
      <c r="AS146" s="91" t="s">
        <v>174</v>
      </c>
      <c r="AT146" s="91" t="s">
        <v>145</v>
      </c>
      <c r="AU146" s="91" t="s">
        <v>4396</v>
      </c>
      <c r="AV146" s="91" t="s">
        <v>114</v>
      </c>
      <c r="AW146" s="91" t="s">
        <v>148</v>
      </c>
      <c r="AX146" s="91" t="str">
        <f t="shared" si="8"/>
        <v>291107</v>
      </c>
      <c r="AY146" s="93" t="s">
        <v>149</v>
      </c>
    </row>
    <row r="147" spans="2:51" ht="15" customHeight="1" x14ac:dyDescent="0.25">
      <c r="B147" s="95" t="s">
        <v>1386</v>
      </c>
      <c r="C147" s="91" t="s">
        <v>113</v>
      </c>
      <c r="D147" s="91" t="s">
        <v>114</v>
      </c>
      <c r="E147" s="91" t="s">
        <v>167</v>
      </c>
      <c r="F147" s="91" t="s">
        <v>1387</v>
      </c>
      <c r="G147" s="91">
        <f t="shared" si="6"/>
        <v>2</v>
      </c>
      <c r="H147" s="91" t="s">
        <v>1388</v>
      </c>
      <c r="I147" s="91" t="s">
        <v>118</v>
      </c>
      <c r="J147" s="91" t="s">
        <v>119</v>
      </c>
      <c r="K147" s="91" t="s">
        <v>120</v>
      </c>
      <c r="L147" s="91" t="s">
        <v>121</v>
      </c>
      <c r="M147" s="91" t="s">
        <v>295</v>
      </c>
      <c r="N147" s="91" t="s">
        <v>123</v>
      </c>
      <c r="O147" s="91" t="s">
        <v>1379</v>
      </c>
      <c r="P147" s="91">
        <f t="shared" si="7"/>
        <v>2</v>
      </c>
      <c r="Q147" s="91" t="s">
        <v>835</v>
      </c>
      <c r="R147" s="91" t="s">
        <v>469</v>
      </c>
      <c r="S147" s="91" t="s">
        <v>1389</v>
      </c>
      <c r="T147" s="91" t="s">
        <v>114</v>
      </c>
      <c r="U147" s="91" t="s">
        <v>1390</v>
      </c>
      <c r="V147" s="91" t="s">
        <v>129</v>
      </c>
      <c r="W147" s="91" t="s">
        <v>174</v>
      </c>
      <c r="X147" s="91" t="s">
        <v>175</v>
      </c>
      <c r="Y147" s="91" t="s">
        <v>1391</v>
      </c>
      <c r="Z147" s="91" t="s">
        <v>1392</v>
      </c>
      <c r="AA147" s="91" t="s">
        <v>1389</v>
      </c>
      <c r="AB147" s="91" t="s">
        <v>114</v>
      </c>
      <c r="AC147" s="91" t="s">
        <v>1390</v>
      </c>
      <c r="AD147" s="91" t="s">
        <v>134</v>
      </c>
      <c r="AE147" s="91" t="s">
        <v>1393</v>
      </c>
      <c r="AF147" s="91" t="s">
        <v>161</v>
      </c>
      <c r="AG147" s="91" t="s">
        <v>1391</v>
      </c>
      <c r="AH147" s="91" t="s">
        <v>114</v>
      </c>
      <c r="AI147" s="91" t="s">
        <v>1392</v>
      </c>
      <c r="AJ147" s="91" t="s">
        <v>1394</v>
      </c>
      <c r="AK147" s="91" t="s">
        <v>211</v>
      </c>
      <c r="AL147" s="91" t="s">
        <v>284</v>
      </c>
      <c r="AM147" s="91" t="s">
        <v>233</v>
      </c>
      <c r="AN147" s="91" t="s">
        <v>141</v>
      </c>
      <c r="AO147" s="91" t="s">
        <v>142</v>
      </c>
      <c r="AP147" s="91" t="s">
        <v>143</v>
      </c>
      <c r="AQ147" s="91" t="s">
        <v>144</v>
      </c>
      <c r="AR147" s="91" t="s">
        <v>144</v>
      </c>
      <c r="AS147" s="91" t="s">
        <v>174</v>
      </c>
      <c r="AT147" s="91" t="s">
        <v>145</v>
      </c>
      <c r="AU147" s="91" t="s">
        <v>1395</v>
      </c>
      <c r="AV147" s="91" t="s">
        <v>114</v>
      </c>
      <c r="AW147" s="91" t="s">
        <v>148</v>
      </c>
      <c r="AX147" s="91" t="str">
        <f t="shared" si="8"/>
        <v>289068</v>
      </c>
      <c r="AY147" s="93" t="s">
        <v>149</v>
      </c>
    </row>
    <row r="148" spans="2:51" ht="15" customHeight="1" x14ac:dyDescent="0.25">
      <c r="B148" s="95" t="s">
        <v>4397</v>
      </c>
      <c r="C148" s="91" t="s">
        <v>113</v>
      </c>
      <c r="D148" s="91" t="s">
        <v>114</v>
      </c>
      <c r="E148" s="91" t="s">
        <v>167</v>
      </c>
      <c r="F148" s="91" t="s">
        <v>4398</v>
      </c>
      <c r="G148" s="91">
        <f t="shared" si="6"/>
        <v>5</v>
      </c>
      <c r="H148" s="91" t="s">
        <v>4399</v>
      </c>
      <c r="I148" s="91" t="s">
        <v>118</v>
      </c>
      <c r="J148" s="91" t="s">
        <v>119</v>
      </c>
      <c r="K148" s="91" t="s">
        <v>4400</v>
      </c>
      <c r="L148" s="91" t="s">
        <v>121</v>
      </c>
      <c r="M148" s="91" t="s">
        <v>295</v>
      </c>
      <c r="N148" s="91" t="s">
        <v>123</v>
      </c>
      <c r="O148" s="91" t="s">
        <v>4318</v>
      </c>
      <c r="P148" s="91">
        <f t="shared" si="7"/>
        <v>6</v>
      </c>
      <c r="Q148" s="91" t="s">
        <v>4192</v>
      </c>
      <c r="R148" s="91" t="s">
        <v>912</v>
      </c>
      <c r="S148" s="91" t="s">
        <v>4401</v>
      </c>
      <c r="T148" s="91" t="s">
        <v>114</v>
      </c>
      <c r="U148" s="91" t="s">
        <v>4402</v>
      </c>
      <c r="V148" s="91" t="s">
        <v>129</v>
      </c>
      <c r="W148" s="91" t="s">
        <v>174</v>
      </c>
      <c r="X148" s="91" t="s">
        <v>1557</v>
      </c>
      <c r="Y148" s="91" t="s">
        <v>4403</v>
      </c>
      <c r="Z148" s="91" t="s">
        <v>4404</v>
      </c>
      <c r="AA148" s="91" t="s">
        <v>4401</v>
      </c>
      <c r="AB148" s="91" t="s">
        <v>114</v>
      </c>
      <c r="AC148" s="91" t="s">
        <v>4402</v>
      </c>
      <c r="AD148" s="91" t="s">
        <v>134</v>
      </c>
      <c r="AE148" s="91" t="s">
        <v>4405</v>
      </c>
      <c r="AF148" s="91" t="s">
        <v>161</v>
      </c>
      <c r="AG148" s="91" t="s">
        <v>4403</v>
      </c>
      <c r="AH148" s="91" t="s">
        <v>114</v>
      </c>
      <c r="AI148" s="91" t="s">
        <v>4404</v>
      </c>
      <c r="AJ148" s="91" t="s">
        <v>317</v>
      </c>
      <c r="AK148" s="91" t="s">
        <v>211</v>
      </c>
      <c r="AL148" s="91" t="s">
        <v>179</v>
      </c>
      <c r="AM148" s="91" t="s">
        <v>180</v>
      </c>
      <c r="AN148" s="91" t="s">
        <v>141</v>
      </c>
      <c r="AO148" s="91" t="s">
        <v>142</v>
      </c>
      <c r="AP148" s="91" t="s">
        <v>333</v>
      </c>
      <c r="AQ148" s="91" t="s">
        <v>144</v>
      </c>
      <c r="AR148" s="91" t="s">
        <v>144</v>
      </c>
      <c r="AS148" s="91" t="s">
        <v>174</v>
      </c>
      <c r="AT148" s="91" t="s">
        <v>145</v>
      </c>
      <c r="AU148" s="91" t="s">
        <v>4406</v>
      </c>
      <c r="AV148" s="91" t="s">
        <v>114</v>
      </c>
      <c r="AW148" s="91" t="s">
        <v>148</v>
      </c>
      <c r="AX148" s="91" t="str">
        <f t="shared" si="8"/>
        <v>291116</v>
      </c>
      <c r="AY148" s="93" t="s">
        <v>149</v>
      </c>
    </row>
    <row r="149" spans="2:51" ht="15" customHeight="1" x14ac:dyDescent="0.25">
      <c r="B149" s="95" t="s">
        <v>4407</v>
      </c>
      <c r="C149" s="91" t="s">
        <v>113</v>
      </c>
      <c r="D149" s="91" t="s">
        <v>114</v>
      </c>
      <c r="E149" s="91" t="s">
        <v>216</v>
      </c>
      <c r="F149" s="91" t="s">
        <v>4408</v>
      </c>
      <c r="G149" s="91">
        <f t="shared" si="6"/>
        <v>5</v>
      </c>
      <c r="H149" s="91" t="s">
        <v>4409</v>
      </c>
      <c r="I149" s="91" t="s">
        <v>118</v>
      </c>
      <c r="J149" s="91" t="s">
        <v>119</v>
      </c>
      <c r="K149" s="91" t="s">
        <v>4248</v>
      </c>
      <c r="L149" s="91" t="s">
        <v>121</v>
      </c>
      <c r="M149" s="91" t="s">
        <v>219</v>
      </c>
      <c r="N149" s="91" t="s">
        <v>123</v>
      </c>
      <c r="O149" s="91" t="s">
        <v>4318</v>
      </c>
      <c r="P149" s="91">
        <f t="shared" si="7"/>
        <v>5</v>
      </c>
      <c r="Q149" s="91" t="s">
        <v>4204</v>
      </c>
      <c r="R149" s="91" t="s">
        <v>912</v>
      </c>
      <c r="S149" s="91" t="s">
        <v>114</v>
      </c>
      <c r="T149" s="91" t="s">
        <v>4410</v>
      </c>
      <c r="U149" s="91" t="s">
        <v>4411</v>
      </c>
      <c r="V149" s="91" t="s">
        <v>225</v>
      </c>
      <c r="W149" s="91" t="s">
        <v>226</v>
      </c>
      <c r="X149" s="91" t="s">
        <v>4412</v>
      </c>
      <c r="Y149" s="91" t="s">
        <v>4413</v>
      </c>
      <c r="Z149" s="91" t="s">
        <v>4414</v>
      </c>
      <c r="AA149" s="91" t="s">
        <v>114</v>
      </c>
      <c r="AB149" s="91" t="s">
        <v>4415</v>
      </c>
      <c r="AC149" s="91" t="s">
        <v>4416</v>
      </c>
      <c r="AD149" s="91" t="s">
        <v>134</v>
      </c>
      <c r="AE149" s="91" t="s">
        <v>4417</v>
      </c>
      <c r="AF149" s="91" t="s">
        <v>161</v>
      </c>
      <c r="AG149" s="91" t="s">
        <v>4413</v>
      </c>
      <c r="AH149" s="91" t="s">
        <v>114</v>
      </c>
      <c r="AI149" s="91" t="s">
        <v>4414</v>
      </c>
      <c r="AJ149" s="91" t="s">
        <v>137</v>
      </c>
      <c r="AK149" s="91" t="s">
        <v>197</v>
      </c>
      <c r="AL149" s="91" t="s">
        <v>179</v>
      </c>
      <c r="AM149" s="91" t="s">
        <v>291</v>
      </c>
      <c r="AN149" s="91" t="s">
        <v>141</v>
      </c>
      <c r="AO149" s="91" t="s">
        <v>142</v>
      </c>
      <c r="AP149" s="91" t="s">
        <v>333</v>
      </c>
      <c r="AQ149" s="91" t="s">
        <v>214</v>
      </c>
      <c r="AR149" s="91" t="s">
        <v>506</v>
      </c>
      <c r="AS149" s="91" t="s">
        <v>226</v>
      </c>
      <c r="AT149" s="91" t="s">
        <v>145</v>
      </c>
      <c r="AU149" s="91" t="s">
        <v>4418</v>
      </c>
      <c r="AV149" s="91" t="s">
        <v>4419</v>
      </c>
      <c r="AW149" s="91" t="s">
        <v>148</v>
      </c>
      <c r="AX149" s="91" t="str">
        <f t="shared" si="8"/>
        <v>291114</v>
      </c>
      <c r="AY149" s="93" t="s">
        <v>149</v>
      </c>
    </row>
    <row r="150" spans="2:51" ht="15" customHeight="1" x14ac:dyDescent="0.25">
      <c r="B150" s="95" t="s">
        <v>4420</v>
      </c>
      <c r="C150" s="91" t="s">
        <v>113</v>
      </c>
      <c r="D150" s="91" t="s">
        <v>114</v>
      </c>
      <c r="E150" s="91" t="s">
        <v>257</v>
      </c>
      <c r="F150" s="91" t="s">
        <v>4421</v>
      </c>
      <c r="G150" s="91">
        <f t="shared" si="6"/>
        <v>5</v>
      </c>
      <c r="H150" s="91" t="s">
        <v>4422</v>
      </c>
      <c r="I150" s="91" t="s">
        <v>118</v>
      </c>
      <c r="J150" s="91" t="s">
        <v>119</v>
      </c>
      <c r="K150" s="91" t="s">
        <v>644</v>
      </c>
      <c r="L150" s="91" t="s">
        <v>121</v>
      </c>
      <c r="M150" s="91" t="s">
        <v>261</v>
      </c>
      <c r="N150" s="91" t="s">
        <v>123</v>
      </c>
      <c r="O150" s="91" t="s">
        <v>4423</v>
      </c>
      <c r="P150" s="91">
        <f t="shared" si="7"/>
        <v>5</v>
      </c>
      <c r="Q150" s="91" t="s">
        <v>4138</v>
      </c>
      <c r="R150" s="91" t="s">
        <v>3666</v>
      </c>
      <c r="S150" s="91" t="s">
        <v>4424</v>
      </c>
      <c r="T150" s="91" t="s">
        <v>114</v>
      </c>
      <c r="U150" s="91" t="s">
        <v>4425</v>
      </c>
      <c r="V150" s="91" t="s">
        <v>129</v>
      </c>
      <c r="W150" s="91" t="s">
        <v>265</v>
      </c>
      <c r="X150" s="91" t="s">
        <v>460</v>
      </c>
      <c r="Y150" s="91" t="s">
        <v>4426</v>
      </c>
      <c r="Z150" s="91" t="s">
        <v>4427</v>
      </c>
      <c r="AA150" s="91" t="s">
        <v>4424</v>
      </c>
      <c r="AB150" s="91" t="s">
        <v>114</v>
      </c>
      <c r="AC150" s="91" t="s">
        <v>4425</v>
      </c>
      <c r="AD150" s="91" t="s">
        <v>134</v>
      </c>
      <c r="AE150" s="91" t="s">
        <v>4428</v>
      </c>
      <c r="AF150" s="91" t="s">
        <v>161</v>
      </c>
      <c r="AG150" s="91" t="s">
        <v>4426</v>
      </c>
      <c r="AH150" s="91" t="s">
        <v>114</v>
      </c>
      <c r="AI150" s="91" t="s">
        <v>114</v>
      </c>
      <c r="AJ150" s="91" t="s">
        <v>137</v>
      </c>
      <c r="AK150" s="91" t="s">
        <v>197</v>
      </c>
      <c r="AL150" s="91" t="s">
        <v>139</v>
      </c>
      <c r="AM150" s="91" t="s">
        <v>140</v>
      </c>
      <c r="AN150" s="91" t="s">
        <v>141</v>
      </c>
      <c r="AO150" s="91" t="s">
        <v>142</v>
      </c>
      <c r="AP150" s="91" t="s">
        <v>333</v>
      </c>
      <c r="AQ150" s="91" t="s">
        <v>144</v>
      </c>
      <c r="AR150" s="91" t="s">
        <v>144</v>
      </c>
      <c r="AS150" s="91" t="s">
        <v>265</v>
      </c>
      <c r="AT150" s="91" t="s">
        <v>145</v>
      </c>
      <c r="AU150" s="91" t="s">
        <v>4429</v>
      </c>
      <c r="AV150" s="91" t="s">
        <v>4430</v>
      </c>
      <c r="AW150" s="91" t="s">
        <v>148</v>
      </c>
      <c r="AX150" s="91" t="str">
        <f t="shared" si="8"/>
        <v>291124</v>
      </c>
      <c r="AY150" s="93" t="s">
        <v>149</v>
      </c>
    </row>
    <row r="151" spans="2:51" ht="15" customHeight="1" x14ac:dyDescent="0.25">
      <c r="B151" s="95" t="s">
        <v>1419</v>
      </c>
      <c r="C151" s="91" t="s">
        <v>113</v>
      </c>
      <c r="D151" s="91" t="s">
        <v>114</v>
      </c>
      <c r="E151" s="91" t="s">
        <v>1420</v>
      </c>
      <c r="F151" s="91" t="s">
        <v>1421</v>
      </c>
      <c r="G151" s="91">
        <f t="shared" si="6"/>
        <v>2</v>
      </c>
      <c r="H151" s="91" t="s">
        <v>1422</v>
      </c>
      <c r="I151" s="91" t="s">
        <v>118</v>
      </c>
      <c r="J151" s="91" t="s">
        <v>119</v>
      </c>
      <c r="K151" s="91" t="s">
        <v>259</v>
      </c>
      <c r="L151" s="91" t="s">
        <v>121</v>
      </c>
      <c r="M151" s="91" t="s">
        <v>744</v>
      </c>
      <c r="N151" s="91" t="s">
        <v>123</v>
      </c>
      <c r="O151" s="91" t="s">
        <v>1379</v>
      </c>
      <c r="P151" s="91">
        <f t="shared" si="7"/>
        <v>2</v>
      </c>
      <c r="Q151" s="91" t="s">
        <v>835</v>
      </c>
      <c r="R151" s="91" t="s">
        <v>469</v>
      </c>
      <c r="S151" s="91" t="s">
        <v>1423</v>
      </c>
      <c r="T151" s="91" t="s">
        <v>114</v>
      </c>
      <c r="U151" s="91" t="s">
        <v>1424</v>
      </c>
      <c r="V151" s="91" t="s">
        <v>129</v>
      </c>
      <c r="W151" s="91" t="s">
        <v>748</v>
      </c>
      <c r="X151" s="91" t="s">
        <v>1425</v>
      </c>
      <c r="Y151" s="91" t="s">
        <v>1426</v>
      </c>
      <c r="Z151" s="91" t="s">
        <v>1427</v>
      </c>
      <c r="AA151" s="91" t="s">
        <v>1423</v>
      </c>
      <c r="AB151" s="91" t="s">
        <v>114</v>
      </c>
      <c r="AC151" s="91" t="s">
        <v>1424</v>
      </c>
      <c r="AD151" s="91" t="s">
        <v>134</v>
      </c>
      <c r="AE151" s="91" t="s">
        <v>1428</v>
      </c>
      <c r="AF151" s="91" t="s">
        <v>136</v>
      </c>
      <c r="AG151" s="91" t="s">
        <v>1426</v>
      </c>
      <c r="AH151" s="91" t="s">
        <v>114</v>
      </c>
      <c r="AI151" s="91" t="s">
        <v>1427</v>
      </c>
      <c r="AJ151" s="91" t="s">
        <v>137</v>
      </c>
      <c r="AK151" s="91" t="s">
        <v>197</v>
      </c>
      <c r="AL151" s="91" t="s">
        <v>179</v>
      </c>
      <c r="AM151" s="91" t="s">
        <v>233</v>
      </c>
      <c r="AN151" s="91" t="s">
        <v>141</v>
      </c>
      <c r="AO151" s="91" t="s">
        <v>142</v>
      </c>
      <c r="AP151" s="91" t="s">
        <v>143</v>
      </c>
      <c r="AQ151" s="91" t="s">
        <v>144</v>
      </c>
      <c r="AR151" s="91" t="s">
        <v>144</v>
      </c>
      <c r="AS151" s="91" t="s">
        <v>748</v>
      </c>
      <c r="AT151" s="91" t="s">
        <v>145</v>
      </c>
      <c r="AU151" s="91" t="s">
        <v>1429</v>
      </c>
      <c r="AV151" s="91" t="s">
        <v>1430</v>
      </c>
      <c r="AW151" s="91" t="s">
        <v>148</v>
      </c>
      <c r="AX151" s="91" t="str">
        <f t="shared" si="8"/>
        <v>289079</v>
      </c>
      <c r="AY151" s="93" t="s">
        <v>149</v>
      </c>
    </row>
    <row r="152" spans="2:51" ht="15" customHeight="1" x14ac:dyDescent="0.25">
      <c r="B152" s="95" t="s">
        <v>1431</v>
      </c>
      <c r="C152" s="91" t="s">
        <v>113</v>
      </c>
      <c r="D152" s="91" t="s">
        <v>114</v>
      </c>
      <c r="E152" s="91" t="s">
        <v>167</v>
      </c>
      <c r="F152" s="91" t="s">
        <v>1432</v>
      </c>
      <c r="G152" s="91">
        <f t="shared" si="6"/>
        <v>2</v>
      </c>
      <c r="H152" s="91" t="s">
        <v>1433</v>
      </c>
      <c r="I152" s="91" t="s">
        <v>118</v>
      </c>
      <c r="J152" s="91" t="s">
        <v>119</v>
      </c>
      <c r="K152" s="91" t="s">
        <v>367</v>
      </c>
      <c r="L152" s="91" t="s">
        <v>121</v>
      </c>
      <c r="M152" s="91" t="s">
        <v>170</v>
      </c>
      <c r="N152" s="91" t="s">
        <v>123</v>
      </c>
      <c r="O152" s="91" t="s">
        <v>1379</v>
      </c>
      <c r="P152" s="91">
        <f t="shared" si="7"/>
        <v>2</v>
      </c>
      <c r="Q152" s="91" t="s">
        <v>745</v>
      </c>
      <c r="R152" s="91" t="s">
        <v>469</v>
      </c>
      <c r="S152" s="91" t="s">
        <v>311</v>
      </c>
      <c r="T152" s="91" t="s">
        <v>114</v>
      </c>
      <c r="U152" s="91" t="s">
        <v>1434</v>
      </c>
      <c r="V152" s="91" t="s">
        <v>129</v>
      </c>
      <c r="W152" s="91" t="s">
        <v>174</v>
      </c>
      <c r="X152" s="91" t="s">
        <v>313</v>
      </c>
      <c r="Y152" s="91" t="s">
        <v>314</v>
      </c>
      <c r="Z152" s="91" t="s">
        <v>315</v>
      </c>
      <c r="AA152" s="91" t="s">
        <v>311</v>
      </c>
      <c r="AB152" s="91" t="s">
        <v>114</v>
      </c>
      <c r="AC152" s="91" t="s">
        <v>1434</v>
      </c>
      <c r="AD152" s="91" t="s">
        <v>134</v>
      </c>
      <c r="AE152" s="91" t="s">
        <v>1435</v>
      </c>
      <c r="AF152" s="91" t="s">
        <v>161</v>
      </c>
      <c r="AG152" s="91" t="s">
        <v>314</v>
      </c>
      <c r="AH152" s="91" t="s">
        <v>114</v>
      </c>
      <c r="AI152" s="91" t="s">
        <v>315</v>
      </c>
      <c r="AJ152" s="91" t="s">
        <v>317</v>
      </c>
      <c r="AK152" s="91" t="s">
        <v>211</v>
      </c>
      <c r="AL152" s="91" t="s">
        <v>305</v>
      </c>
      <c r="AM152" s="91" t="s">
        <v>180</v>
      </c>
      <c r="AN152" s="91" t="s">
        <v>141</v>
      </c>
      <c r="AO152" s="91" t="s">
        <v>142</v>
      </c>
      <c r="AP152" s="91" t="s">
        <v>143</v>
      </c>
      <c r="AQ152" s="91" t="s">
        <v>144</v>
      </c>
      <c r="AR152" s="91" t="s">
        <v>144</v>
      </c>
      <c r="AS152" s="91" t="s">
        <v>174</v>
      </c>
      <c r="AT152" s="91" t="s">
        <v>145</v>
      </c>
      <c r="AU152" s="91" t="s">
        <v>1436</v>
      </c>
      <c r="AV152" s="91" t="s">
        <v>114</v>
      </c>
      <c r="AW152" s="91" t="s">
        <v>148</v>
      </c>
      <c r="AX152" s="91" t="str">
        <f t="shared" si="8"/>
        <v>289072</v>
      </c>
      <c r="AY152" s="93" t="s">
        <v>149</v>
      </c>
    </row>
    <row r="153" spans="2:51" ht="15" customHeight="1" x14ac:dyDescent="0.25">
      <c r="B153" s="95" t="s">
        <v>4431</v>
      </c>
      <c r="C153" s="91" t="s">
        <v>113</v>
      </c>
      <c r="D153" s="91" t="s">
        <v>114</v>
      </c>
      <c r="E153" s="91" t="s">
        <v>167</v>
      </c>
      <c r="F153" s="91" t="s">
        <v>4432</v>
      </c>
      <c r="G153" s="91">
        <f t="shared" si="6"/>
        <v>5</v>
      </c>
      <c r="H153" s="91" t="s">
        <v>4433</v>
      </c>
      <c r="I153" s="91" t="s">
        <v>118</v>
      </c>
      <c r="J153" s="91" t="s">
        <v>119</v>
      </c>
      <c r="K153" s="91" t="s">
        <v>498</v>
      </c>
      <c r="L153" s="91" t="s">
        <v>121</v>
      </c>
      <c r="M153" s="91" t="s">
        <v>295</v>
      </c>
      <c r="N153" s="91" t="s">
        <v>123</v>
      </c>
      <c r="O153" s="91" t="s">
        <v>4318</v>
      </c>
      <c r="P153" s="91">
        <f t="shared" si="7"/>
        <v>5</v>
      </c>
      <c r="Q153" s="91" t="s">
        <v>1279</v>
      </c>
      <c r="R153" s="91" t="s">
        <v>912</v>
      </c>
      <c r="S153" s="91" t="s">
        <v>4377</v>
      </c>
      <c r="T153" s="91" t="s">
        <v>114</v>
      </c>
      <c r="U153" s="91" t="s">
        <v>4434</v>
      </c>
      <c r="V153" s="91" t="s">
        <v>225</v>
      </c>
      <c r="W153" s="91" t="s">
        <v>174</v>
      </c>
      <c r="X153" s="91" t="s">
        <v>300</v>
      </c>
      <c r="Y153" s="91" t="s">
        <v>4379</v>
      </c>
      <c r="Z153" s="91" t="s">
        <v>4380</v>
      </c>
      <c r="AA153" s="91" t="s">
        <v>4377</v>
      </c>
      <c r="AB153" s="91" t="s">
        <v>114</v>
      </c>
      <c r="AC153" s="91" t="s">
        <v>4434</v>
      </c>
      <c r="AD153" s="91" t="s">
        <v>625</v>
      </c>
      <c r="AE153" s="91" t="s">
        <v>4435</v>
      </c>
      <c r="AF153" s="91" t="s">
        <v>161</v>
      </c>
      <c r="AG153" s="91" t="s">
        <v>4379</v>
      </c>
      <c r="AH153" s="91" t="s">
        <v>114</v>
      </c>
      <c r="AI153" s="91" t="s">
        <v>4380</v>
      </c>
      <c r="AJ153" s="91" t="s">
        <v>137</v>
      </c>
      <c r="AK153" s="91" t="s">
        <v>197</v>
      </c>
      <c r="AL153" s="91" t="s">
        <v>198</v>
      </c>
      <c r="AM153" s="91" t="s">
        <v>180</v>
      </c>
      <c r="AN153" s="91" t="s">
        <v>141</v>
      </c>
      <c r="AO153" s="91" t="s">
        <v>142</v>
      </c>
      <c r="AP153" s="91" t="s">
        <v>143</v>
      </c>
      <c r="AQ153" s="91" t="s">
        <v>144</v>
      </c>
      <c r="AR153" s="91" t="s">
        <v>144</v>
      </c>
      <c r="AS153" s="91" t="s">
        <v>174</v>
      </c>
      <c r="AT153" s="91" t="s">
        <v>145</v>
      </c>
      <c r="AU153" s="91" t="s">
        <v>4382</v>
      </c>
      <c r="AV153" s="91" t="s">
        <v>114</v>
      </c>
      <c r="AW153" s="91" t="s">
        <v>148</v>
      </c>
      <c r="AX153" s="91" t="str">
        <f t="shared" si="8"/>
        <v>291120</v>
      </c>
      <c r="AY153" s="93" t="s">
        <v>149</v>
      </c>
    </row>
    <row r="154" spans="2:51" ht="15" customHeight="1" x14ac:dyDescent="0.25">
      <c r="B154" s="95" t="s">
        <v>6696</v>
      </c>
      <c r="C154" s="91" t="s">
        <v>113</v>
      </c>
      <c r="D154" s="91" t="s">
        <v>114</v>
      </c>
      <c r="E154" s="91" t="s">
        <v>183</v>
      </c>
      <c r="F154" s="91" t="s">
        <v>6697</v>
      </c>
      <c r="G154" s="91">
        <f t="shared" si="6"/>
        <v>7</v>
      </c>
      <c r="H154" s="91" t="s">
        <v>6698</v>
      </c>
      <c r="I154" s="91" t="s">
        <v>118</v>
      </c>
      <c r="J154" s="91" t="s">
        <v>119</v>
      </c>
      <c r="K154" s="91" t="s">
        <v>186</v>
      </c>
      <c r="L154" s="91" t="s">
        <v>121</v>
      </c>
      <c r="M154" s="91" t="s">
        <v>187</v>
      </c>
      <c r="N154" s="91" t="s">
        <v>123</v>
      </c>
      <c r="O154" s="91" t="s">
        <v>6699</v>
      </c>
      <c r="P154" s="91">
        <f t="shared" si="7"/>
        <v>7</v>
      </c>
      <c r="Q154" s="91" t="s">
        <v>6658</v>
      </c>
      <c r="R154" s="91" t="s">
        <v>6160</v>
      </c>
      <c r="S154" s="91" t="s">
        <v>6700</v>
      </c>
      <c r="T154" s="91" t="s">
        <v>114</v>
      </c>
      <c r="U154" s="91" t="s">
        <v>6701</v>
      </c>
      <c r="V154" s="91" t="s">
        <v>225</v>
      </c>
      <c r="W154" s="91" t="s">
        <v>130</v>
      </c>
      <c r="X154" s="91" t="s">
        <v>6702</v>
      </c>
      <c r="Y154" s="91" t="s">
        <v>6703</v>
      </c>
      <c r="Z154" s="91" t="s">
        <v>6704</v>
      </c>
      <c r="AA154" s="91" t="s">
        <v>6705</v>
      </c>
      <c r="AB154" s="91" t="s">
        <v>114</v>
      </c>
      <c r="AC154" s="91" t="s">
        <v>6706</v>
      </c>
      <c r="AD154" s="91" t="s">
        <v>253</v>
      </c>
      <c r="AE154" s="91" t="s">
        <v>6707</v>
      </c>
      <c r="AF154" s="91" t="s">
        <v>161</v>
      </c>
      <c r="AG154" s="91" t="s">
        <v>6703</v>
      </c>
      <c r="AH154" s="91" t="s">
        <v>114</v>
      </c>
      <c r="AI154" s="91" t="s">
        <v>6704</v>
      </c>
      <c r="AJ154" s="91" t="s">
        <v>137</v>
      </c>
      <c r="AK154" s="91" t="s">
        <v>404</v>
      </c>
      <c r="AL154" s="91" t="s">
        <v>198</v>
      </c>
      <c r="AM154" s="91" t="s">
        <v>213</v>
      </c>
      <c r="AN154" s="91" t="s">
        <v>141</v>
      </c>
      <c r="AO154" s="91" t="s">
        <v>142</v>
      </c>
      <c r="AP154" s="91" t="s">
        <v>143</v>
      </c>
      <c r="AQ154" s="91" t="s">
        <v>777</v>
      </c>
      <c r="AR154" s="91" t="s">
        <v>777</v>
      </c>
      <c r="AS154" s="91" t="s">
        <v>130</v>
      </c>
      <c r="AT154" s="91" t="s">
        <v>145</v>
      </c>
      <c r="AU154" s="91" t="s">
        <v>6708</v>
      </c>
      <c r="AV154" s="91" t="s">
        <v>114</v>
      </c>
      <c r="AW154" s="91" t="s">
        <v>148</v>
      </c>
      <c r="AX154" s="91" t="str">
        <f t="shared" si="8"/>
        <v>323900</v>
      </c>
      <c r="AY154" s="93" t="s">
        <v>149</v>
      </c>
    </row>
    <row r="155" spans="2:51" ht="15" customHeight="1" x14ac:dyDescent="0.25">
      <c r="B155" s="95" t="s">
        <v>7479</v>
      </c>
      <c r="C155" s="91" t="s">
        <v>113</v>
      </c>
      <c r="D155" s="91" t="s">
        <v>114</v>
      </c>
      <c r="E155" s="91" t="s">
        <v>167</v>
      </c>
      <c r="F155" s="91" t="s">
        <v>7480</v>
      </c>
      <c r="G155" s="91">
        <f t="shared" si="6"/>
        <v>8</v>
      </c>
      <c r="H155" s="91" t="s">
        <v>7481</v>
      </c>
      <c r="I155" s="91" t="s">
        <v>118</v>
      </c>
      <c r="J155" s="91" t="s">
        <v>119</v>
      </c>
      <c r="K155" s="91" t="s">
        <v>153</v>
      </c>
      <c r="L155" s="91" t="s">
        <v>121</v>
      </c>
      <c r="M155" s="91" t="s">
        <v>295</v>
      </c>
      <c r="N155" s="91" t="s">
        <v>123</v>
      </c>
      <c r="O155" s="91" t="s">
        <v>7413</v>
      </c>
      <c r="P155" s="91">
        <f t="shared" si="7"/>
        <v>8</v>
      </c>
      <c r="Q155" s="91" t="s">
        <v>7482</v>
      </c>
      <c r="R155" s="91" t="s">
        <v>7402</v>
      </c>
      <c r="S155" s="91" t="s">
        <v>114</v>
      </c>
      <c r="T155" s="91" t="s">
        <v>7483</v>
      </c>
      <c r="U155" s="91" t="s">
        <v>7484</v>
      </c>
      <c r="V155" s="91" t="s">
        <v>225</v>
      </c>
      <c r="W155" s="91" t="s">
        <v>174</v>
      </c>
      <c r="X155" s="91" t="s">
        <v>391</v>
      </c>
      <c r="Y155" s="91" t="s">
        <v>7485</v>
      </c>
      <c r="Z155" s="91" t="s">
        <v>7486</v>
      </c>
      <c r="AA155" s="91" t="s">
        <v>7487</v>
      </c>
      <c r="AB155" s="91" t="s">
        <v>114</v>
      </c>
      <c r="AC155" s="91" t="s">
        <v>7488</v>
      </c>
      <c r="AD155" s="91" t="s">
        <v>134</v>
      </c>
      <c r="AE155" s="91" t="s">
        <v>7489</v>
      </c>
      <c r="AF155" s="91" t="s">
        <v>161</v>
      </c>
      <c r="AG155" s="91" t="s">
        <v>7485</v>
      </c>
      <c r="AH155" s="91" t="s">
        <v>114</v>
      </c>
      <c r="AI155" s="91" t="s">
        <v>7486</v>
      </c>
      <c r="AJ155" s="91" t="s">
        <v>7490</v>
      </c>
      <c r="AK155" s="91" t="s">
        <v>211</v>
      </c>
      <c r="AL155" s="91" t="s">
        <v>212</v>
      </c>
      <c r="AM155" s="91" t="s">
        <v>1340</v>
      </c>
      <c r="AN155" s="91" t="s">
        <v>141</v>
      </c>
      <c r="AO155" s="91" t="s">
        <v>142</v>
      </c>
      <c r="AP155" s="91" t="s">
        <v>143</v>
      </c>
      <c r="AQ155" s="91" t="s">
        <v>214</v>
      </c>
      <c r="AR155" s="91" t="s">
        <v>214</v>
      </c>
      <c r="AS155" s="91" t="s">
        <v>174</v>
      </c>
      <c r="AT155" s="91" t="s">
        <v>145</v>
      </c>
      <c r="AU155" s="91" t="s">
        <v>7491</v>
      </c>
      <c r="AV155" s="91" t="s">
        <v>114</v>
      </c>
      <c r="AW155" s="91" t="s">
        <v>148</v>
      </c>
      <c r="AX155" s="91" t="str">
        <f t="shared" si="8"/>
        <v>325949</v>
      </c>
      <c r="AY155" s="93" t="s">
        <v>149</v>
      </c>
    </row>
    <row r="156" spans="2:51" ht="15" customHeight="1" x14ac:dyDescent="0.25">
      <c r="B156" s="95" t="s">
        <v>7492</v>
      </c>
      <c r="C156" s="91" t="s">
        <v>113</v>
      </c>
      <c r="D156" s="91" t="s">
        <v>114</v>
      </c>
      <c r="E156" s="91" t="s">
        <v>167</v>
      </c>
      <c r="F156" s="91" t="s">
        <v>7493</v>
      </c>
      <c r="G156" s="91">
        <f t="shared" si="6"/>
        <v>8</v>
      </c>
      <c r="H156" s="91" t="s">
        <v>7494</v>
      </c>
      <c r="I156" s="91" t="s">
        <v>118</v>
      </c>
      <c r="J156" s="91" t="s">
        <v>119</v>
      </c>
      <c r="K156" s="91" t="s">
        <v>203</v>
      </c>
      <c r="L156" s="91" t="s">
        <v>121</v>
      </c>
      <c r="M156" s="91" t="s">
        <v>295</v>
      </c>
      <c r="N156" s="91" t="s">
        <v>123</v>
      </c>
      <c r="O156" s="91" t="s">
        <v>7495</v>
      </c>
      <c r="P156" s="91">
        <f t="shared" si="7"/>
        <v>8</v>
      </c>
      <c r="Q156" s="91" t="s">
        <v>7401</v>
      </c>
      <c r="R156" s="91" t="s">
        <v>7390</v>
      </c>
      <c r="S156" s="91" t="s">
        <v>7496</v>
      </c>
      <c r="T156" s="91" t="s">
        <v>114</v>
      </c>
      <c r="U156" s="91" t="s">
        <v>7497</v>
      </c>
      <c r="V156" s="91" t="s">
        <v>225</v>
      </c>
      <c r="W156" s="91" t="s">
        <v>174</v>
      </c>
      <c r="X156" s="91" t="s">
        <v>473</v>
      </c>
      <c r="Y156" s="91" t="s">
        <v>7498</v>
      </c>
      <c r="Z156" s="91" t="s">
        <v>7499</v>
      </c>
      <c r="AA156" s="91" t="s">
        <v>7496</v>
      </c>
      <c r="AB156" s="91" t="s">
        <v>114</v>
      </c>
      <c r="AC156" s="91" t="s">
        <v>7497</v>
      </c>
      <c r="AD156" s="91" t="s">
        <v>134</v>
      </c>
      <c r="AE156" s="91" t="s">
        <v>7500</v>
      </c>
      <c r="AF156" s="91" t="s">
        <v>161</v>
      </c>
      <c r="AG156" s="91" t="s">
        <v>7498</v>
      </c>
      <c r="AH156" s="91" t="s">
        <v>114</v>
      </c>
      <c r="AI156" s="91" t="s">
        <v>7499</v>
      </c>
      <c r="AJ156" s="91" t="s">
        <v>137</v>
      </c>
      <c r="AK156" s="91" t="s">
        <v>162</v>
      </c>
      <c r="AL156" s="91" t="s">
        <v>163</v>
      </c>
      <c r="AM156" s="91" t="s">
        <v>180</v>
      </c>
      <c r="AN156" s="91" t="s">
        <v>141</v>
      </c>
      <c r="AO156" s="91" t="s">
        <v>142</v>
      </c>
      <c r="AP156" s="91" t="s">
        <v>143</v>
      </c>
      <c r="AQ156" s="91" t="s">
        <v>430</v>
      </c>
      <c r="AR156" s="91" t="s">
        <v>430</v>
      </c>
      <c r="AS156" s="91" t="s">
        <v>174</v>
      </c>
      <c r="AT156" s="91" t="s">
        <v>145</v>
      </c>
      <c r="AU156" s="91" t="s">
        <v>7501</v>
      </c>
      <c r="AV156" s="91" t="s">
        <v>114</v>
      </c>
      <c r="AW156" s="91" t="s">
        <v>148</v>
      </c>
      <c r="AX156" s="91" t="str">
        <f t="shared" si="8"/>
        <v>325957</v>
      </c>
      <c r="AY156" s="93" t="s">
        <v>149</v>
      </c>
    </row>
    <row r="157" spans="2:51" ht="15" customHeight="1" x14ac:dyDescent="0.25">
      <c r="B157" s="95" t="s">
        <v>4436</v>
      </c>
      <c r="C157" s="91" t="s">
        <v>113</v>
      </c>
      <c r="D157" s="91" t="s">
        <v>114</v>
      </c>
      <c r="E157" s="91" t="s">
        <v>167</v>
      </c>
      <c r="F157" s="91" t="s">
        <v>4437</v>
      </c>
      <c r="G157" s="91">
        <f t="shared" si="6"/>
        <v>5</v>
      </c>
      <c r="H157" s="91" t="s">
        <v>4438</v>
      </c>
      <c r="I157" s="91" t="s">
        <v>118</v>
      </c>
      <c r="J157" s="91" t="s">
        <v>119</v>
      </c>
      <c r="K157" s="91" t="s">
        <v>584</v>
      </c>
      <c r="L157" s="91" t="s">
        <v>121</v>
      </c>
      <c r="M157" s="91" t="s">
        <v>295</v>
      </c>
      <c r="N157" s="91" t="s">
        <v>123</v>
      </c>
      <c r="O157" s="91" t="s">
        <v>4423</v>
      </c>
      <c r="P157" s="91">
        <f t="shared" si="7"/>
        <v>5</v>
      </c>
      <c r="Q157" s="91" t="s">
        <v>4241</v>
      </c>
      <c r="R157" s="91" t="s">
        <v>3666</v>
      </c>
      <c r="S157" s="91" t="s">
        <v>4439</v>
      </c>
      <c r="T157" s="91" t="s">
        <v>114</v>
      </c>
      <c r="U157" s="91" t="s">
        <v>4440</v>
      </c>
      <c r="V157" s="91" t="s">
        <v>129</v>
      </c>
      <c r="W157" s="91" t="s">
        <v>174</v>
      </c>
      <c r="X157" s="91" t="s">
        <v>1240</v>
      </c>
      <c r="Y157" s="91" t="s">
        <v>4441</v>
      </c>
      <c r="Z157" s="91" t="s">
        <v>4442</v>
      </c>
      <c r="AA157" s="91" t="s">
        <v>4439</v>
      </c>
      <c r="AB157" s="91" t="s">
        <v>114</v>
      </c>
      <c r="AC157" s="91" t="s">
        <v>4440</v>
      </c>
      <c r="AD157" s="91" t="s">
        <v>134</v>
      </c>
      <c r="AE157" s="91" t="s">
        <v>4443</v>
      </c>
      <c r="AF157" s="91" t="s">
        <v>161</v>
      </c>
      <c r="AG157" s="91" t="s">
        <v>4441</v>
      </c>
      <c r="AH157" s="91" t="s">
        <v>114</v>
      </c>
      <c r="AI157" s="91" t="s">
        <v>4442</v>
      </c>
      <c r="AJ157" s="91" t="s">
        <v>317</v>
      </c>
      <c r="AK157" s="91" t="s">
        <v>211</v>
      </c>
      <c r="AL157" s="91" t="s">
        <v>284</v>
      </c>
      <c r="AM157" s="91" t="s">
        <v>180</v>
      </c>
      <c r="AN157" s="91" t="s">
        <v>141</v>
      </c>
      <c r="AO157" s="91" t="s">
        <v>142</v>
      </c>
      <c r="AP157" s="91" t="s">
        <v>333</v>
      </c>
      <c r="AQ157" s="91" t="s">
        <v>144</v>
      </c>
      <c r="AR157" s="91" t="s">
        <v>144</v>
      </c>
      <c r="AS157" s="91" t="s">
        <v>174</v>
      </c>
      <c r="AT157" s="91" t="s">
        <v>145</v>
      </c>
      <c r="AU157" s="91" t="s">
        <v>4444</v>
      </c>
      <c r="AV157" s="91" t="s">
        <v>114</v>
      </c>
      <c r="AW157" s="91" t="s">
        <v>148</v>
      </c>
      <c r="AX157" s="91" t="str">
        <f t="shared" si="8"/>
        <v>291144</v>
      </c>
      <c r="AY157" s="93" t="s">
        <v>149</v>
      </c>
    </row>
    <row r="158" spans="2:51" ht="15" customHeight="1" x14ac:dyDescent="0.25">
      <c r="B158" s="95" t="s">
        <v>4445</v>
      </c>
      <c r="C158" s="91" t="s">
        <v>113</v>
      </c>
      <c r="D158" s="91" t="s">
        <v>114</v>
      </c>
      <c r="E158" s="91" t="s">
        <v>167</v>
      </c>
      <c r="F158" s="91" t="s">
        <v>4446</v>
      </c>
      <c r="G158" s="91">
        <f t="shared" si="6"/>
        <v>5</v>
      </c>
      <c r="H158" s="91" t="s">
        <v>4447</v>
      </c>
      <c r="I158" s="91" t="s">
        <v>118</v>
      </c>
      <c r="J158" s="91" t="s">
        <v>119</v>
      </c>
      <c r="K158" s="91" t="s">
        <v>260</v>
      </c>
      <c r="L158" s="91" t="s">
        <v>121</v>
      </c>
      <c r="M158" s="91" t="s">
        <v>295</v>
      </c>
      <c r="N158" s="91" t="s">
        <v>123</v>
      </c>
      <c r="O158" s="91" t="s">
        <v>4423</v>
      </c>
      <c r="P158" s="91">
        <f t="shared" si="7"/>
        <v>5</v>
      </c>
      <c r="Q158" s="91" t="s">
        <v>1279</v>
      </c>
      <c r="R158" s="91" t="s">
        <v>3666</v>
      </c>
      <c r="S158" s="91" t="s">
        <v>811</v>
      </c>
      <c r="T158" s="91" t="s">
        <v>114</v>
      </c>
      <c r="U158" s="91" t="s">
        <v>4448</v>
      </c>
      <c r="V158" s="91" t="s">
        <v>129</v>
      </c>
      <c r="W158" s="91" t="s">
        <v>174</v>
      </c>
      <c r="X158" s="91" t="s">
        <v>813</v>
      </c>
      <c r="Y158" s="91" t="s">
        <v>814</v>
      </c>
      <c r="Z158" s="91" t="s">
        <v>815</v>
      </c>
      <c r="AA158" s="91" t="s">
        <v>811</v>
      </c>
      <c r="AB158" s="91" t="s">
        <v>114</v>
      </c>
      <c r="AC158" s="91" t="s">
        <v>4448</v>
      </c>
      <c r="AD158" s="91" t="s">
        <v>134</v>
      </c>
      <c r="AE158" s="91" t="s">
        <v>4449</v>
      </c>
      <c r="AF158" s="91" t="s">
        <v>161</v>
      </c>
      <c r="AG158" s="91" t="s">
        <v>4450</v>
      </c>
      <c r="AH158" s="91" t="s">
        <v>114</v>
      </c>
      <c r="AI158" s="91" t="s">
        <v>815</v>
      </c>
      <c r="AJ158" s="91" t="s">
        <v>137</v>
      </c>
      <c r="AK158" s="91" t="s">
        <v>211</v>
      </c>
      <c r="AL158" s="91" t="s">
        <v>284</v>
      </c>
      <c r="AM158" s="91" t="s">
        <v>180</v>
      </c>
      <c r="AN158" s="91" t="s">
        <v>141</v>
      </c>
      <c r="AO158" s="91" t="s">
        <v>142</v>
      </c>
      <c r="AP158" s="91" t="s">
        <v>143</v>
      </c>
      <c r="AQ158" s="91" t="s">
        <v>144</v>
      </c>
      <c r="AR158" s="91" t="s">
        <v>144</v>
      </c>
      <c r="AS158" s="91" t="s">
        <v>174</v>
      </c>
      <c r="AT158" s="91" t="s">
        <v>145</v>
      </c>
      <c r="AU158" s="91" t="s">
        <v>4451</v>
      </c>
      <c r="AV158" s="91" t="s">
        <v>114</v>
      </c>
      <c r="AW158" s="91" t="s">
        <v>148</v>
      </c>
      <c r="AX158" s="91" t="str">
        <f t="shared" si="8"/>
        <v>291146</v>
      </c>
      <c r="AY158" s="93" t="s">
        <v>149</v>
      </c>
    </row>
    <row r="159" spans="2:51" ht="15" customHeight="1" x14ac:dyDescent="0.25">
      <c r="B159" s="95" t="s">
        <v>4452</v>
      </c>
      <c r="C159" s="91" t="s">
        <v>113</v>
      </c>
      <c r="D159" s="91" t="s">
        <v>114</v>
      </c>
      <c r="E159" s="91" t="s">
        <v>167</v>
      </c>
      <c r="F159" s="91" t="s">
        <v>4453</v>
      </c>
      <c r="G159" s="91">
        <f t="shared" si="6"/>
        <v>5</v>
      </c>
      <c r="H159" s="91" t="s">
        <v>4454</v>
      </c>
      <c r="I159" s="91" t="s">
        <v>118</v>
      </c>
      <c r="J159" s="91" t="s">
        <v>119</v>
      </c>
      <c r="K159" s="91" t="s">
        <v>2484</v>
      </c>
      <c r="L159" s="91" t="s">
        <v>121</v>
      </c>
      <c r="M159" s="91" t="s">
        <v>295</v>
      </c>
      <c r="N159" s="91" t="s">
        <v>123</v>
      </c>
      <c r="O159" s="91" t="s">
        <v>4423</v>
      </c>
      <c r="P159" s="91">
        <f t="shared" si="7"/>
        <v>5</v>
      </c>
      <c r="Q159" s="91" t="s">
        <v>4255</v>
      </c>
      <c r="R159" s="91" t="s">
        <v>3666</v>
      </c>
      <c r="S159" s="91" t="s">
        <v>4455</v>
      </c>
      <c r="T159" s="91" t="s">
        <v>114</v>
      </c>
      <c r="U159" s="91" t="s">
        <v>4456</v>
      </c>
      <c r="V159" s="91" t="s">
        <v>225</v>
      </c>
      <c r="W159" s="91" t="s">
        <v>174</v>
      </c>
      <c r="X159" s="91" t="s">
        <v>413</v>
      </c>
      <c r="Y159" s="91" t="s">
        <v>4457</v>
      </c>
      <c r="Z159" s="91" t="s">
        <v>4458</v>
      </c>
      <c r="AA159" s="91" t="s">
        <v>4455</v>
      </c>
      <c r="AB159" s="91" t="s">
        <v>114</v>
      </c>
      <c r="AC159" s="91" t="s">
        <v>4456</v>
      </c>
      <c r="AD159" s="91" t="s">
        <v>134</v>
      </c>
      <c r="AE159" s="91" t="s">
        <v>4459</v>
      </c>
      <c r="AF159" s="91" t="s">
        <v>161</v>
      </c>
      <c r="AG159" s="91" t="s">
        <v>4457</v>
      </c>
      <c r="AH159" s="91" t="s">
        <v>114</v>
      </c>
      <c r="AI159" s="91" t="s">
        <v>4458</v>
      </c>
      <c r="AJ159" s="91" t="s">
        <v>137</v>
      </c>
      <c r="AK159" s="91" t="s">
        <v>162</v>
      </c>
      <c r="AL159" s="91" t="s">
        <v>163</v>
      </c>
      <c r="AM159" s="91" t="s">
        <v>164</v>
      </c>
      <c r="AN159" s="91" t="s">
        <v>141</v>
      </c>
      <c r="AO159" s="91" t="s">
        <v>142</v>
      </c>
      <c r="AP159" s="91" t="s">
        <v>333</v>
      </c>
      <c r="AQ159" s="91" t="s">
        <v>144</v>
      </c>
      <c r="AR159" s="91" t="s">
        <v>144</v>
      </c>
      <c r="AS159" s="91" t="s">
        <v>174</v>
      </c>
      <c r="AT159" s="91" t="s">
        <v>145</v>
      </c>
      <c r="AU159" s="91" t="s">
        <v>4460</v>
      </c>
      <c r="AV159" s="91" t="s">
        <v>114</v>
      </c>
      <c r="AW159" s="91" t="s">
        <v>148</v>
      </c>
      <c r="AX159" s="91" t="str">
        <f t="shared" si="8"/>
        <v>291156</v>
      </c>
      <c r="AY159" s="93" t="s">
        <v>149</v>
      </c>
    </row>
    <row r="160" spans="2:51" ht="15" customHeight="1" x14ac:dyDescent="0.25">
      <c r="B160" s="95" t="s">
        <v>1464</v>
      </c>
      <c r="C160" s="91" t="s">
        <v>113</v>
      </c>
      <c r="D160" s="91" t="s">
        <v>114</v>
      </c>
      <c r="E160" s="91" t="s">
        <v>542</v>
      </c>
      <c r="F160" s="91" t="s">
        <v>1465</v>
      </c>
      <c r="G160" s="91">
        <f t="shared" si="6"/>
        <v>2</v>
      </c>
      <c r="H160" s="91" t="s">
        <v>1466</v>
      </c>
      <c r="I160" s="91" t="s">
        <v>118</v>
      </c>
      <c r="J160" s="91" t="s">
        <v>119</v>
      </c>
      <c r="K160" s="91" t="s">
        <v>644</v>
      </c>
      <c r="L160" s="91" t="s">
        <v>121</v>
      </c>
      <c r="M160" s="91" t="s">
        <v>261</v>
      </c>
      <c r="N160" s="91" t="s">
        <v>123</v>
      </c>
      <c r="O160" s="91" t="s">
        <v>1467</v>
      </c>
      <c r="P160" s="91">
        <f t="shared" si="7"/>
        <v>3</v>
      </c>
      <c r="Q160" s="91" t="s">
        <v>1468</v>
      </c>
      <c r="R160" s="91" t="s">
        <v>524</v>
      </c>
      <c r="S160" s="91" t="s">
        <v>114</v>
      </c>
      <c r="T160" s="91" t="s">
        <v>1469</v>
      </c>
      <c r="U160" s="91" t="s">
        <v>1470</v>
      </c>
      <c r="V160" s="91" t="s">
        <v>129</v>
      </c>
      <c r="W160" s="91" t="s">
        <v>265</v>
      </c>
      <c r="X160" s="91" t="s">
        <v>460</v>
      </c>
      <c r="Y160" s="91" t="s">
        <v>1471</v>
      </c>
      <c r="Z160" s="91" t="s">
        <v>1472</v>
      </c>
      <c r="AA160" s="91" t="s">
        <v>1473</v>
      </c>
      <c r="AB160" s="91" t="s">
        <v>114</v>
      </c>
      <c r="AC160" s="91" t="s">
        <v>1474</v>
      </c>
      <c r="AD160" s="91" t="s">
        <v>134</v>
      </c>
      <c r="AE160" s="91" t="s">
        <v>1475</v>
      </c>
      <c r="AF160" s="91" t="s">
        <v>161</v>
      </c>
      <c r="AG160" s="91" t="s">
        <v>1471</v>
      </c>
      <c r="AH160" s="91" t="s">
        <v>114</v>
      </c>
      <c r="AI160" s="91" t="s">
        <v>1472</v>
      </c>
      <c r="AJ160" s="91" t="s">
        <v>137</v>
      </c>
      <c r="AK160" s="91" t="s">
        <v>162</v>
      </c>
      <c r="AL160" s="91" t="s">
        <v>163</v>
      </c>
      <c r="AM160" s="91" t="s">
        <v>140</v>
      </c>
      <c r="AN160" s="91" t="s">
        <v>141</v>
      </c>
      <c r="AO160" s="91" t="s">
        <v>142</v>
      </c>
      <c r="AP160" s="91" t="s">
        <v>333</v>
      </c>
      <c r="AQ160" s="91" t="s">
        <v>144</v>
      </c>
      <c r="AR160" s="91" t="s">
        <v>144</v>
      </c>
      <c r="AS160" s="91" t="s">
        <v>265</v>
      </c>
      <c r="AT160" s="91" t="s">
        <v>145</v>
      </c>
      <c r="AU160" s="91" t="s">
        <v>1476</v>
      </c>
      <c r="AV160" s="91" t="s">
        <v>1477</v>
      </c>
      <c r="AW160" s="91" t="s">
        <v>148</v>
      </c>
      <c r="AX160" s="91" t="str">
        <f t="shared" si="8"/>
        <v>289110</v>
      </c>
      <c r="AY160" s="93" t="s">
        <v>149</v>
      </c>
    </row>
    <row r="161" spans="2:51" ht="15" customHeight="1" x14ac:dyDescent="0.25">
      <c r="B161" s="95" t="s">
        <v>4461</v>
      </c>
      <c r="C161" s="91" t="s">
        <v>113</v>
      </c>
      <c r="D161" s="91" t="s">
        <v>114</v>
      </c>
      <c r="E161" s="91" t="s">
        <v>756</v>
      </c>
      <c r="F161" s="91" t="s">
        <v>4462</v>
      </c>
      <c r="G161" s="91">
        <f t="shared" si="6"/>
        <v>5</v>
      </c>
      <c r="H161" s="91" t="s">
        <v>4463</v>
      </c>
      <c r="I161" s="91" t="s">
        <v>118</v>
      </c>
      <c r="J161" s="91" t="s">
        <v>119</v>
      </c>
      <c r="K161" s="91" t="s">
        <v>153</v>
      </c>
      <c r="L161" s="91" t="s">
        <v>121</v>
      </c>
      <c r="M161" s="91" t="s">
        <v>744</v>
      </c>
      <c r="N161" s="91" t="s">
        <v>123</v>
      </c>
      <c r="O161" s="91" t="s">
        <v>4423</v>
      </c>
      <c r="P161" s="91">
        <f t="shared" si="7"/>
        <v>5</v>
      </c>
      <c r="Q161" s="91" t="s">
        <v>1247</v>
      </c>
      <c r="R161" s="91" t="s">
        <v>3666</v>
      </c>
      <c r="S161" s="91" t="s">
        <v>4464</v>
      </c>
      <c r="T161" s="91" t="s">
        <v>114</v>
      </c>
      <c r="U161" s="91" t="s">
        <v>4465</v>
      </c>
      <c r="V161" s="91" t="s">
        <v>129</v>
      </c>
      <c r="W161" s="91" t="s">
        <v>748</v>
      </c>
      <c r="X161" s="91" t="s">
        <v>749</v>
      </c>
      <c r="Y161" s="91" t="s">
        <v>114</v>
      </c>
      <c r="Z161" s="91" t="s">
        <v>4466</v>
      </c>
      <c r="AA161" s="91" t="s">
        <v>4464</v>
      </c>
      <c r="AB161" s="91" t="s">
        <v>114</v>
      </c>
      <c r="AC161" s="91" t="s">
        <v>4465</v>
      </c>
      <c r="AD161" s="91" t="s">
        <v>134</v>
      </c>
      <c r="AE161" s="91" t="s">
        <v>4467</v>
      </c>
      <c r="AF161" s="91" t="s">
        <v>136</v>
      </c>
      <c r="AG161" s="91" t="s">
        <v>114</v>
      </c>
      <c r="AH161" s="91" t="s">
        <v>114</v>
      </c>
      <c r="AI161" s="91" t="s">
        <v>4466</v>
      </c>
      <c r="AJ161" s="91" t="s">
        <v>137</v>
      </c>
      <c r="AK161" s="91" t="s">
        <v>162</v>
      </c>
      <c r="AL161" s="91" t="s">
        <v>284</v>
      </c>
      <c r="AM161" s="91" t="s">
        <v>233</v>
      </c>
      <c r="AN161" s="91" t="s">
        <v>141</v>
      </c>
      <c r="AO161" s="91" t="s">
        <v>142</v>
      </c>
      <c r="AP161" s="91" t="s">
        <v>143</v>
      </c>
      <c r="AQ161" s="91" t="s">
        <v>144</v>
      </c>
      <c r="AR161" s="91" t="s">
        <v>144</v>
      </c>
      <c r="AS161" s="91" t="s">
        <v>748</v>
      </c>
      <c r="AT161" s="91" t="s">
        <v>145</v>
      </c>
      <c r="AU161" s="91" t="s">
        <v>4468</v>
      </c>
      <c r="AV161" s="91" t="s">
        <v>4469</v>
      </c>
      <c r="AW161" s="91" t="s">
        <v>148</v>
      </c>
      <c r="AX161" s="91" t="str">
        <f t="shared" si="8"/>
        <v>291158</v>
      </c>
      <c r="AY161" s="93" t="s">
        <v>149</v>
      </c>
    </row>
    <row r="162" spans="2:51" ht="15" customHeight="1" x14ac:dyDescent="0.25">
      <c r="B162" s="95" t="s">
        <v>7502</v>
      </c>
      <c r="C162" s="91" t="s">
        <v>113</v>
      </c>
      <c r="D162" s="91" t="s">
        <v>114</v>
      </c>
      <c r="E162" s="91" t="s">
        <v>756</v>
      </c>
      <c r="F162" s="91" t="s">
        <v>7503</v>
      </c>
      <c r="G162" s="91">
        <f t="shared" si="6"/>
        <v>8</v>
      </c>
      <c r="H162" s="91" t="s">
        <v>7504</v>
      </c>
      <c r="I162" s="91" t="s">
        <v>118</v>
      </c>
      <c r="J162" s="91" t="s">
        <v>119</v>
      </c>
      <c r="K162" s="91" t="s">
        <v>203</v>
      </c>
      <c r="L162" s="91" t="s">
        <v>121</v>
      </c>
      <c r="M162" s="91" t="s">
        <v>744</v>
      </c>
      <c r="N162" s="91" t="s">
        <v>123</v>
      </c>
      <c r="O162" s="91" t="s">
        <v>7495</v>
      </c>
      <c r="P162" s="91">
        <f t="shared" si="7"/>
        <v>8</v>
      </c>
      <c r="Q162" s="91" t="s">
        <v>7423</v>
      </c>
      <c r="R162" s="91" t="s">
        <v>7390</v>
      </c>
      <c r="S162" s="91" t="s">
        <v>7505</v>
      </c>
      <c r="T162" s="91" t="s">
        <v>114</v>
      </c>
      <c r="U162" s="91" t="s">
        <v>7506</v>
      </c>
      <c r="V162" s="91" t="s">
        <v>129</v>
      </c>
      <c r="W162" s="91" t="s">
        <v>748</v>
      </c>
      <c r="X162" s="91" t="s">
        <v>7507</v>
      </c>
      <c r="Y162" s="91" t="s">
        <v>7508</v>
      </c>
      <c r="Z162" s="91" t="s">
        <v>7509</v>
      </c>
      <c r="AA162" s="91" t="s">
        <v>7505</v>
      </c>
      <c r="AB162" s="91" t="s">
        <v>114</v>
      </c>
      <c r="AC162" s="91" t="s">
        <v>7506</v>
      </c>
      <c r="AD162" s="91" t="s">
        <v>134</v>
      </c>
      <c r="AE162" s="91" t="s">
        <v>7510</v>
      </c>
      <c r="AF162" s="91" t="s">
        <v>161</v>
      </c>
      <c r="AG162" s="91" t="s">
        <v>7508</v>
      </c>
      <c r="AH162" s="91" t="s">
        <v>114</v>
      </c>
      <c r="AI162" s="91" t="s">
        <v>7509</v>
      </c>
      <c r="AJ162" s="91" t="s">
        <v>137</v>
      </c>
      <c r="AK162" s="91" t="s">
        <v>138</v>
      </c>
      <c r="AL162" s="91" t="s">
        <v>232</v>
      </c>
      <c r="AM162" s="91" t="s">
        <v>252</v>
      </c>
      <c r="AN162" s="91" t="s">
        <v>141</v>
      </c>
      <c r="AO162" s="91" t="s">
        <v>142</v>
      </c>
      <c r="AP162" s="91" t="s">
        <v>143</v>
      </c>
      <c r="AQ162" s="91" t="s">
        <v>144</v>
      </c>
      <c r="AR162" s="91" t="s">
        <v>144</v>
      </c>
      <c r="AS162" s="91" t="s">
        <v>748</v>
      </c>
      <c r="AT162" s="91" t="s">
        <v>145</v>
      </c>
      <c r="AU162" s="91" t="s">
        <v>7511</v>
      </c>
      <c r="AV162" s="91" t="s">
        <v>7512</v>
      </c>
      <c r="AW162" s="91" t="s">
        <v>148</v>
      </c>
      <c r="AX162" s="91" t="str">
        <f t="shared" si="8"/>
        <v>325975</v>
      </c>
      <c r="AY162" s="93" t="s">
        <v>149</v>
      </c>
    </row>
    <row r="163" spans="2:51" ht="15" customHeight="1" x14ac:dyDescent="0.25">
      <c r="B163" s="95" t="s">
        <v>4470</v>
      </c>
      <c r="C163" s="91" t="s">
        <v>113</v>
      </c>
      <c r="D163" s="91" t="s">
        <v>114</v>
      </c>
      <c r="E163" s="91" t="s">
        <v>756</v>
      </c>
      <c r="F163" s="91" t="s">
        <v>4471</v>
      </c>
      <c r="G163" s="91">
        <f t="shared" si="6"/>
        <v>5</v>
      </c>
      <c r="H163" s="91" t="s">
        <v>4472</v>
      </c>
      <c r="I163" s="91" t="s">
        <v>118</v>
      </c>
      <c r="J163" s="91" t="s">
        <v>119</v>
      </c>
      <c r="K163" s="91" t="s">
        <v>153</v>
      </c>
      <c r="L163" s="91" t="s">
        <v>121</v>
      </c>
      <c r="M163" s="91" t="s">
        <v>744</v>
      </c>
      <c r="N163" s="91" t="s">
        <v>123</v>
      </c>
      <c r="O163" s="91" t="s">
        <v>4423</v>
      </c>
      <c r="P163" s="91">
        <f t="shared" si="7"/>
        <v>5</v>
      </c>
      <c r="Q163" s="91" t="s">
        <v>1247</v>
      </c>
      <c r="R163" s="91" t="s">
        <v>3666</v>
      </c>
      <c r="S163" s="91" t="s">
        <v>4473</v>
      </c>
      <c r="T163" s="91" t="s">
        <v>114</v>
      </c>
      <c r="U163" s="91" t="s">
        <v>4474</v>
      </c>
      <c r="V163" s="91" t="s">
        <v>129</v>
      </c>
      <c r="W163" s="91" t="s">
        <v>748</v>
      </c>
      <c r="X163" s="91" t="s">
        <v>1425</v>
      </c>
      <c r="Y163" s="91" t="s">
        <v>4475</v>
      </c>
      <c r="Z163" s="91" t="s">
        <v>4476</v>
      </c>
      <c r="AA163" s="91" t="s">
        <v>4473</v>
      </c>
      <c r="AB163" s="91" t="s">
        <v>114</v>
      </c>
      <c r="AC163" s="91" t="s">
        <v>4474</v>
      </c>
      <c r="AD163" s="91" t="s">
        <v>331</v>
      </c>
      <c r="AE163" s="91" t="s">
        <v>4477</v>
      </c>
      <c r="AF163" s="91" t="s">
        <v>136</v>
      </c>
      <c r="AG163" s="91" t="s">
        <v>4475</v>
      </c>
      <c r="AH163" s="91" t="s">
        <v>114</v>
      </c>
      <c r="AI163" s="91" t="s">
        <v>4476</v>
      </c>
      <c r="AJ163" s="91" t="s">
        <v>137</v>
      </c>
      <c r="AK163" s="91" t="s">
        <v>162</v>
      </c>
      <c r="AL163" s="91" t="s">
        <v>232</v>
      </c>
      <c r="AM163" s="91" t="s">
        <v>233</v>
      </c>
      <c r="AN163" s="91" t="s">
        <v>141</v>
      </c>
      <c r="AO163" s="91" t="s">
        <v>142</v>
      </c>
      <c r="AP163" s="91" t="s">
        <v>143</v>
      </c>
      <c r="AQ163" s="91" t="s">
        <v>144</v>
      </c>
      <c r="AR163" s="91" t="s">
        <v>144</v>
      </c>
      <c r="AS163" s="91" t="s">
        <v>748</v>
      </c>
      <c r="AT163" s="91" t="s">
        <v>145</v>
      </c>
      <c r="AU163" s="91" t="s">
        <v>4478</v>
      </c>
      <c r="AV163" s="91" t="s">
        <v>4479</v>
      </c>
      <c r="AW163" s="91" t="s">
        <v>148</v>
      </c>
      <c r="AX163" s="91" t="str">
        <f t="shared" si="8"/>
        <v>291152</v>
      </c>
      <c r="AY163" s="93" t="s">
        <v>149</v>
      </c>
    </row>
    <row r="164" spans="2:51" ht="15" customHeight="1" x14ac:dyDescent="0.25">
      <c r="B164" s="95" t="s">
        <v>4480</v>
      </c>
      <c r="C164" s="91" t="s">
        <v>113</v>
      </c>
      <c r="D164" s="91" t="s">
        <v>114</v>
      </c>
      <c r="E164" s="91" t="s">
        <v>4481</v>
      </c>
      <c r="F164" s="91" t="s">
        <v>4482</v>
      </c>
      <c r="G164" s="91">
        <f t="shared" si="6"/>
        <v>5</v>
      </c>
      <c r="H164" s="91" t="s">
        <v>4483</v>
      </c>
      <c r="I164" s="91" t="s">
        <v>118</v>
      </c>
      <c r="J164" s="91" t="s">
        <v>119</v>
      </c>
      <c r="K164" s="91" t="s">
        <v>240</v>
      </c>
      <c r="L164" s="91" t="s">
        <v>121</v>
      </c>
      <c r="M164" s="91" t="s">
        <v>3526</v>
      </c>
      <c r="N164" s="91" t="s">
        <v>123</v>
      </c>
      <c r="O164" s="91" t="s">
        <v>4423</v>
      </c>
      <c r="P164" s="91">
        <f t="shared" si="7"/>
        <v>5</v>
      </c>
      <c r="Q164" s="91" t="s">
        <v>911</v>
      </c>
      <c r="R164" s="91" t="s">
        <v>3666</v>
      </c>
      <c r="S164" s="91" t="s">
        <v>4484</v>
      </c>
      <c r="T164" s="91" t="s">
        <v>114</v>
      </c>
      <c r="U164" s="91" t="s">
        <v>4485</v>
      </c>
      <c r="V164" s="91" t="s">
        <v>225</v>
      </c>
      <c r="W164" s="91" t="s">
        <v>485</v>
      </c>
      <c r="X164" s="91" t="s">
        <v>4486</v>
      </c>
      <c r="Y164" s="91" t="s">
        <v>4487</v>
      </c>
      <c r="Z164" s="91" t="s">
        <v>4488</v>
      </c>
      <c r="AA164" s="91" t="s">
        <v>4484</v>
      </c>
      <c r="AB164" s="91" t="s">
        <v>114</v>
      </c>
      <c r="AC164" s="91" t="s">
        <v>4485</v>
      </c>
      <c r="AD164" s="91" t="s">
        <v>625</v>
      </c>
      <c r="AE164" s="91" t="s">
        <v>4489</v>
      </c>
      <c r="AF164" s="91" t="s">
        <v>161</v>
      </c>
      <c r="AG164" s="91" t="s">
        <v>4487</v>
      </c>
      <c r="AH164" s="91" t="s">
        <v>114</v>
      </c>
      <c r="AI164" s="91" t="s">
        <v>4488</v>
      </c>
      <c r="AJ164" s="91" t="s">
        <v>137</v>
      </c>
      <c r="AK164" s="91" t="s">
        <v>162</v>
      </c>
      <c r="AL164" s="91" t="s">
        <v>212</v>
      </c>
      <c r="AM164" s="91" t="s">
        <v>233</v>
      </c>
      <c r="AN164" s="91" t="s">
        <v>141</v>
      </c>
      <c r="AO164" s="91" t="s">
        <v>142</v>
      </c>
      <c r="AP164" s="91" t="s">
        <v>143</v>
      </c>
      <c r="AQ164" s="91" t="s">
        <v>144</v>
      </c>
      <c r="AR164" s="91" t="s">
        <v>144</v>
      </c>
      <c r="AS164" s="91" t="s">
        <v>485</v>
      </c>
      <c r="AT164" s="91" t="s">
        <v>145</v>
      </c>
      <c r="AU164" s="91" t="s">
        <v>4490</v>
      </c>
      <c r="AV164" s="91" t="s">
        <v>147</v>
      </c>
      <c r="AW164" s="91" t="s">
        <v>148</v>
      </c>
      <c r="AX164" s="91" t="str">
        <f t="shared" si="8"/>
        <v>291164</v>
      </c>
      <c r="AY164" s="93" t="s">
        <v>149</v>
      </c>
    </row>
    <row r="165" spans="2:51" ht="15" customHeight="1" x14ac:dyDescent="0.25">
      <c r="B165" s="95" t="s">
        <v>7513</v>
      </c>
      <c r="C165" s="91" t="s">
        <v>113</v>
      </c>
      <c r="D165" s="91" t="s">
        <v>114</v>
      </c>
      <c r="E165" s="91" t="s">
        <v>7105</v>
      </c>
      <c r="F165" s="91" t="s">
        <v>7514</v>
      </c>
      <c r="G165" s="91">
        <f t="shared" si="6"/>
        <v>8</v>
      </c>
      <c r="H165" s="91" t="s">
        <v>7515</v>
      </c>
      <c r="I165" s="91" t="s">
        <v>118</v>
      </c>
      <c r="J165" s="91" t="s">
        <v>119</v>
      </c>
      <c r="K165" s="91" t="s">
        <v>120</v>
      </c>
      <c r="L165" s="91" t="s">
        <v>121</v>
      </c>
      <c r="M165" s="91" t="s">
        <v>702</v>
      </c>
      <c r="N165" s="91" t="s">
        <v>123</v>
      </c>
      <c r="O165" s="91" t="s">
        <v>7495</v>
      </c>
      <c r="P165" s="91">
        <f t="shared" si="7"/>
        <v>8</v>
      </c>
      <c r="Q165" s="91" t="s">
        <v>7401</v>
      </c>
      <c r="R165" s="91" t="s">
        <v>7390</v>
      </c>
      <c r="S165" s="91" t="s">
        <v>7516</v>
      </c>
      <c r="T165" s="91" t="s">
        <v>114</v>
      </c>
      <c r="U165" s="91" t="s">
        <v>7517</v>
      </c>
      <c r="V165" s="91" t="s">
        <v>129</v>
      </c>
      <c r="W165" s="91" t="s">
        <v>600</v>
      </c>
      <c r="X165" s="91" t="s">
        <v>1220</v>
      </c>
      <c r="Y165" s="91" t="s">
        <v>7518</v>
      </c>
      <c r="Z165" s="91" t="s">
        <v>7519</v>
      </c>
      <c r="AA165" s="91" t="s">
        <v>7516</v>
      </c>
      <c r="AB165" s="91" t="s">
        <v>114</v>
      </c>
      <c r="AC165" s="91" t="s">
        <v>7517</v>
      </c>
      <c r="AD165" s="91" t="s">
        <v>331</v>
      </c>
      <c r="AE165" s="91" t="s">
        <v>7520</v>
      </c>
      <c r="AF165" s="91" t="s">
        <v>161</v>
      </c>
      <c r="AG165" s="91" t="s">
        <v>7518</v>
      </c>
      <c r="AH165" s="91" t="s">
        <v>114</v>
      </c>
      <c r="AI165" s="91" t="s">
        <v>7519</v>
      </c>
      <c r="AJ165" s="91" t="s">
        <v>137</v>
      </c>
      <c r="AK165" s="91" t="s">
        <v>211</v>
      </c>
      <c r="AL165" s="91" t="s">
        <v>198</v>
      </c>
      <c r="AM165" s="91" t="s">
        <v>180</v>
      </c>
      <c r="AN165" s="91" t="s">
        <v>141</v>
      </c>
      <c r="AO165" s="91" t="s">
        <v>142</v>
      </c>
      <c r="AP165" s="91" t="s">
        <v>143</v>
      </c>
      <c r="AQ165" s="91" t="s">
        <v>144</v>
      </c>
      <c r="AR165" s="91" t="s">
        <v>144</v>
      </c>
      <c r="AS165" s="91" t="s">
        <v>600</v>
      </c>
      <c r="AT165" s="91" t="s">
        <v>145</v>
      </c>
      <c r="AU165" s="91" t="s">
        <v>7521</v>
      </c>
      <c r="AV165" s="91" t="s">
        <v>7522</v>
      </c>
      <c r="AW165" s="91" t="s">
        <v>148</v>
      </c>
      <c r="AX165" s="91" t="str">
        <f t="shared" si="8"/>
        <v>325982</v>
      </c>
      <c r="AY165" s="93" t="s">
        <v>149</v>
      </c>
    </row>
    <row r="166" spans="2:51" ht="15" customHeight="1" x14ac:dyDescent="0.25">
      <c r="B166" s="95" t="s">
        <v>1488</v>
      </c>
      <c r="C166" s="91" t="s">
        <v>113</v>
      </c>
      <c r="D166" s="91" t="s">
        <v>114</v>
      </c>
      <c r="E166" s="91" t="s">
        <v>542</v>
      </c>
      <c r="F166" s="91" t="s">
        <v>1489</v>
      </c>
      <c r="G166" s="91">
        <f t="shared" si="6"/>
        <v>2</v>
      </c>
      <c r="H166" s="91" t="s">
        <v>1490</v>
      </c>
      <c r="I166" s="91" t="s">
        <v>118</v>
      </c>
      <c r="J166" s="91" t="s">
        <v>119</v>
      </c>
      <c r="K166" s="91" t="s">
        <v>584</v>
      </c>
      <c r="L166" s="91" t="s">
        <v>121</v>
      </c>
      <c r="M166" s="91" t="s">
        <v>261</v>
      </c>
      <c r="N166" s="91" t="s">
        <v>123</v>
      </c>
      <c r="O166" s="91" t="s">
        <v>1467</v>
      </c>
      <c r="P166" s="91">
        <f t="shared" si="7"/>
        <v>3</v>
      </c>
      <c r="Q166" s="91" t="s">
        <v>1491</v>
      </c>
      <c r="R166" s="91" t="s">
        <v>524</v>
      </c>
      <c r="S166" s="91" t="s">
        <v>1492</v>
      </c>
      <c r="T166" s="91" t="s">
        <v>114</v>
      </c>
      <c r="U166" s="91" t="s">
        <v>1493</v>
      </c>
      <c r="V166" s="91" t="s">
        <v>225</v>
      </c>
      <c r="W166" s="91" t="s">
        <v>265</v>
      </c>
      <c r="X166" s="91" t="s">
        <v>460</v>
      </c>
      <c r="Y166" s="91" t="s">
        <v>1494</v>
      </c>
      <c r="Z166" s="91" t="s">
        <v>1495</v>
      </c>
      <c r="AA166" s="91" t="s">
        <v>114</v>
      </c>
      <c r="AB166" s="91" t="s">
        <v>1496</v>
      </c>
      <c r="AC166" s="91" t="s">
        <v>1493</v>
      </c>
      <c r="AD166" s="91" t="s">
        <v>134</v>
      </c>
      <c r="AE166" s="91" t="s">
        <v>1497</v>
      </c>
      <c r="AF166" s="91" t="s">
        <v>161</v>
      </c>
      <c r="AG166" s="91" t="s">
        <v>1494</v>
      </c>
      <c r="AH166" s="91" t="s">
        <v>114</v>
      </c>
      <c r="AI166" s="91" t="s">
        <v>1495</v>
      </c>
      <c r="AJ166" s="91" t="s">
        <v>137</v>
      </c>
      <c r="AK166" s="91" t="s">
        <v>138</v>
      </c>
      <c r="AL166" s="91" t="s">
        <v>212</v>
      </c>
      <c r="AM166" s="91" t="s">
        <v>140</v>
      </c>
      <c r="AN166" s="91" t="s">
        <v>141</v>
      </c>
      <c r="AO166" s="91" t="s">
        <v>142</v>
      </c>
      <c r="AP166" s="91" t="s">
        <v>333</v>
      </c>
      <c r="AQ166" s="91" t="s">
        <v>144</v>
      </c>
      <c r="AR166" s="91" t="s">
        <v>144</v>
      </c>
      <c r="AS166" s="91" t="s">
        <v>265</v>
      </c>
      <c r="AT166" s="91" t="s">
        <v>145</v>
      </c>
      <c r="AU166" s="91" t="s">
        <v>1498</v>
      </c>
      <c r="AV166" s="91" t="s">
        <v>1499</v>
      </c>
      <c r="AW166" s="91" t="s">
        <v>148</v>
      </c>
      <c r="AX166" s="91" t="str">
        <f t="shared" si="8"/>
        <v>289115</v>
      </c>
      <c r="AY166" s="93" t="s">
        <v>149</v>
      </c>
    </row>
    <row r="167" spans="2:51" ht="15" customHeight="1" x14ac:dyDescent="0.25">
      <c r="B167" s="95" t="s">
        <v>8200</v>
      </c>
      <c r="C167" s="91" t="s">
        <v>113</v>
      </c>
      <c r="D167" s="91" t="s">
        <v>114</v>
      </c>
      <c r="E167" s="91" t="s">
        <v>167</v>
      </c>
      <c r="F167" s="91" t="s">
        <v>8201</v>
      </c>
      <c r="G167" s="91">
        <f t="shared" si="6"/>
        <v>9</v>
      </c>
      <c r="H167" s="91" t="s">
        <v>8202</v>
      </c>
      <c r="I167" s="91" t="s">
        <v>118</v>
      </c>
      <c r="J167" s="91" t="s">
        <v>119</v>
      </c>
      <c r="K167" s="91" t="s">
        <v>186</v>
      </c>
      <c r="L167" s="91" t="s">
        <v>121</v>
      </c>
      <c r="M167" s="91" t="s">
        <v>295</v>
      </c>
      <c r="N167" s="91" t="s">
        <v>123</v>
      </c>
      <c r="O167" s="91" t="s">
        <v>8190</v>
      </c>
      <c r="P167" s="91">
        <f t="shared" si="7"/>
        <v>10</v>
      </c>
      <c r="Q167" s="91" t="s">
        <v>8171</v>
      </c>
      <c r="R167" s="91" t="s">
        <v>8191</v>
      </c>
      <c r="S167" s="91" t="s">
        <v>8203</v>
      </c>
      <c r="T167" s="91" t="s">
        <v>114</v>
      </c>
      <c r="U167" s="91" t="s">
        <v>8204</v>
      </c>
      <c r="V167" s="91" t="s">
        <v>225</v>
      </c>
      <c r="W167" s="91" t="s">
        <v>174</v>
      </c>
      <c r="X167" s="91" t="s">
        <v>588</v>
      </c>
      <c r="Y167" s="91" t="s">
        <v>8205</v>
      </c>
      <c r="Z167" s="91" t="s">
        <v>8206</v>
      </c>
      <c r="AA167" s="91" t="s">
        <v>8203</v>
      </c>
      <c r="AB167" s="91" t="s">
        <v>114</v>
      </c>
      <c r="AC167" s="91" t="s">
        <v>8204</v>
      </c>
      <c r="AD167" s="91" t="s">
        <v>331</v>
      </c>
      <c r="AE167" s="91" t="s">
        <v>8206</v>
      </c>
      <c r="AF167" s="91" t="s">
        <v>136</v>
      </c>
      <c r="AG167" s="91" t="s">
        <v>8205</v>
      </c>
      <c r="AH167" s="91" t="s">
        <v>114</v>
      </c>
      <c r="AI167" s="91" t="s">
        <v>8206</v>
      </c>
      <c r="AJ167" s="91" t="s">
        <v>137</v>
      </c>
      <c r="AK167" s="91" t="s">
        <v>138</v>
      </c>
      <c r="AL167" s="91" t="s">
        <v>139</v>
      </c>
      <c r="AM167" s="91" t="s">
        <v>417</v>
      </c>
      <c r="AN167" s="91" t="s">
        <v>141</v>
      </c>
      <c r="AO167" s="91" t="s">
        <v>142</v>
      </c>
      <c r="AP167" s="91" t="s">
        <v>143</v>
      </c>
      <c r="AQ167" s="91" t="s">
        <v>214</v>
      </c>
      <c r="AR167" s="91" t="s">
        <v>214</v>
      </c>
      <c r="AS167" s="91" t="s">
        <v>174</v>
      </c>
      <c r="AT167" s="91" t="s">
        <v>145</v>
      </c>
      <c r="AU167" s="91" t="s">
        <v>8785</v>
      </c>
      <c r="AV167" s="91" t="s">
        <v>114</v>
      </c>
      <c r="AW167" s="91" t="s">
        <v>148</v>
      </c>
      <c r="AX167" s="91" t="str">
        <f t="shared" si="8"/>
        <v>328032</v>
      </c>
      <c r="AY167" s="93" t="s">
        <v>149</v>
      </c>
    </row>
    <row r="168" spans="2:51" ht="15" customHeight="1" x14ac:dyDescent="0.25">
      <c r="B168" s="95" t="s">
        <v>1522</v>
      </c>
      <c r="C168" s="91" t="s">
        <v>113</v>
      </c>
      <c r="D168" s="91" t="s">
        <v>114</v>
      </c>
      <c r="E168" s="91" t="s">
        <v>1523</v>
      </c>
      <c r="F168" s="91" t="s">
        <v>1524</v>
      </c>
      <c r="G168" s="91">
        <f t="shared" si="6"/>
        <v>2</v>
      </c>
      <c r="H168" s="91" t="s">
        <v>1525</v>
      </c>
      <c r="I168" s="91" t="s">
        <v>118</v>
      </c>
      <c r="J168" s="91" t="s">
        <v>119</v>
      </c>
      <c r="K168" s="91" t="s">
        <v>260</v>
      </c>
      <c r="L168" s="91" t="s">
        <v>121</v>
      </c>
      <c r="M168" s="91" t="s">
        <v>122</v>
      </c>
      <c r="N168" s="91" t="s">
        <v>123</v>
      </c>
      <c r="O168" s="91" t="s">
        <v>1467</v>
      </c>
      <c r="P168" s="91">
        <f t="shared" si="7"/>
        <v>3</v>
      </c>
      <c r="Q168" s="91" t="s">
        <v>1345</v>
      </c>
      <c r="R168" s="91" t="s">
        <v>524</v>
      </c>
      <c r="S168" s="91" t="s">
        <v>1526</v>
      </c>
      <c r="T168" s="91" t="s">
        <v>114</v>
      </c>
      <c r="U168" s="91" t="s">
        <v>1527</v>
      </c>
      <c r="V168" s="91" t="s">
        <v>225</v>
      </c>
      <c r="W168" s="91" t="s">
        <v>130</v>
      </c>
      <c r="X168" s="91" t="s">
        <v>1528</v>
      </c>
      <c r="Y168" s="91" t="s">
        <v>1529</v>
      </c>
      <c r="Z168" s="91" t="s">
        <v>1530</v>
      </c>
      <c r="AA168" s="91" t="s">
        <v>1526</v>
      </c>
      <c r="AB168" s="91" t="s">
        <v>114</v>
      </c>
      <c r="AC168" s="91" t="s">
        <v>1527</v>
      </c>
      <c r="AD168" s="91" t="s">
        <v>331</v>
      </c>
      <c r="AE168" s="91" t="s">
        <v>1531</v>
      </c>
      <c r="AF168" s="91" t="s">
        <v>161</v>
      </c>
      <c r="AG168" s="91" t="s">
        <v>1529</v>
      </c>
      <c r="AH168" s="91" t="s">
        <v>114</v>
      </c>
      <c r="AI168" s="91" t="s">
        <v>1530</v>
      </c>
      <c r="AJ168" s="91" t="s">
        <v>137</v>
      </c>
      <c r="AK168" s="91" t="s">
        <v>138</v>
      </c>
      <c r="AL168" s="91" t="s">
        <v>212</v>
      </c>
      <c r="AM168" s="91" t="s">
        <v>180</v>
      </c>
      <c r="AN168" s="91" t="s">
        <v>141</v>
      </c>
      <c r="AO168" s="91" t="s">
        <v>142</v>
      </c>
      <c r="AP168" s="91" t="s">
        <v>143</v>
      </c>
      <c r="AQ168" s="91" t="s">
        <v>144</v>
      </c>
      <c r="AR168" s="91" t="s">
        <v>144</v>
      </c>
      <c r="AS168" s="91" t="s">
        <v>130</v>
      </c>
      <c r="AT168" s="91" t="s">
        <v>145</v>
      </c>
      <c r="AU168" s="91" t="s">
        <v>146</v>
      </c>
      <c r="AV168" s="91" t="s">
        <v>147</v>
      </c>
      <c r="AW168" s="91" t="s">
        <v>148</v>
      </c>
      <c r="AX168" s="91" t="str">
        <f t="shared" si="8"/>
        <v>289122</v>
      </c>
      <c r="AY168" s="93" t="s">
        <v>149</v>
      </c>
    </row>
    <row r="169" spans="2:51" ht="15" customHeight="1" x14ac:dyDescent="0.25">
      <c r="B169" s="95" t="s">
        <v>4494</v>
      </c>
      <c r="C169" s="91" t="s">
        <v>113</v>
      </c>
      <c r="D169" s="91" t="s">
        <v>114</v>
      </c>
      <c r="E169" s="91" t="s">
        <v>216</v>
      </c>
      <c r="F169" s="91" t="s">
        <v>4495</v>
      </c>
      <c r="G169" s="91">
        <f t="shared" si="6"/>
        <v>5</v>
      </c>
      <c r="H169" s="91" t="s">
        <v>4496</v>
      </c>
      <c r="I169" s="91" t="s">
        <v>118</v>
      </c>
      <c r="J169" s="91" t="s">
        <v>119</v>
      </c>
      <c r="K169" s="91" t="s">
        <v>4497</v>
      </c>
      <c r="L169" s="91" t="s">
        <v>121</v>
      </c>
      <c r="M169" s="91" t="s">
        <v>219</v>
      </c>
      <c r="N169" s="91" t="s">
        <v>123</v>
      </c>
      <c r="O169" s="91" t="s">
        <v>4423</v>
      </c>
      <c r="P169" s="91">
        <f t="shared" si="7"/>
        <v>5</v>
      </c>
      <c r="Q169" s="91" t="s">
        <v>4204</v>
      </c>
      <c r="R169" s="91" t="s">
        <v>3666</v>
      </c>
      <c r="S169" s="91" t="s">
        <v>4498</v>
      </c>
      <c r="T169" s="91" t="s">
        <v>114</v>
      </c>
      <c r="U169" s="91" t="s">
        <v>4499</v>
      </c>
      <c r="V169" s="91" t="s">
        <v>129</v>
      </c>
      <c r="W169" s="91" t="s">
        <v>226</v>
      </c>
      <c r="X169" s="91" t="s">
        <v>440</v>
      </c>
      <c r="Y169" s="91" t="s">
        <v>4500</v>
      </c>
      <c r="Z169" s="91" t="s">
        <v>4501</v>
      </c>
      <c r="AA169" s="91" t="s">
        <v>4502</v>
      </c>
      <c r="AB169" s="91" t="s">
        <v>114</v>
      </c>
      <c r="AC169" s="91" t="s">
        <v>4503</v>
      </c>
      <c r="AD169" s="91" t="s">
        <v>134</v>
      </c>
      <c r="AE169" s="91" t="s">
        <v>4504</v>
      </c>
      <c r="AF169" s="91" t="s">
        <v>161</v>
      </c>
      <c r="AG169" s="91" t="s">
        <v>4500</v>
      </c>
      <c r="AH169" s="91" t="s">
        <v>114</v>
      </c>
      <c r="AI169" s="91" t="s">
        <v>4501</v>
      </c>
      <c r="AJ169" s="91" t="s">
        <v>137</v>
      </c>
      <c r="AK169" s="91" t="s">
        <v>211</v>
      </c>
      <c r="AL169" s="91" t="s">
        <v>179</v>
      </c>
      <c r="AM169" s="91" t="s">
        <v>233</v>
      </c>
      <c r="AN169" s="91" t="s">
        <v>141</v>
      </c>
      <c r="AO169" s="91" t="s">
        <v>142</v>
      </c>
      <c r="AP169" s="91" t="s">
        <v>333</v>
      </c>
      <c r="AQ169" s="91" t="s">
        <v>214</v>
      </c>
      <c r="AR169" s="91" t="s">
        <v>144</v>
      </c>
      <c r="AS169" s="91" t="s">
        <v>226</v>
      </c>
      <c r="AT169" s="91" t="s">
        <v>145</v>
      </c>
      <c r="AU169" s="91" t="s">
        <v>4505</v>
      </c>
      <c r="AV169" s="91" t="s">
        <v>4506</v>
      </c>
      <c r="AW169" s="91" t="s">
        <v>148</v>
      </c>
      <c r="AX169" s="91" t="str">
        <f t="shared" si="8"/>
        <v>291181</v>
      </c>
      <c r="AY169" s="93" t="s">
        <v>149</v>
      </c>
    </row>
    <row r="170" spans="2:51" ht="15" customHeight="1" x14ac:dyDescent="0.25">
      <c r="B170" s="95" t="s">
        <v>1532</v>
      </c>
      <c r="C170" s="91" t="s">
        <v>113</v>
      </c>
      <c r="D170" s="91" t="s">
        <v>114</v>
      </c>
      <c r="E170" s="91" t="s">
        <v>167</v>
      </c>
      <c r="F170" s="91" t="s">
        <v>1533</v>
      </c>
      <c r="G170" s="91">
        <f t="shared" si="6"/>
        <v>2</v>
      </c>
      <c r="H170" s="91" t="s">
        <v>1534</v>
      </c>
      <c r="I170" s="91" t="s">
        <v>118</v>
      </c>
      <c r="J170" s="91" t="s">
        <v>119</v>
      </c>
      <c r="K170" s="91" t="s">
        <v>339</v>
      </c>
      <c r="L170" s="91" t="s">
        <v>121</v>
      </c>
      <c r="M170" s="91" t="s">
        <v>170</v>
      </c>
      <c r="N170" s="91" t="s">
        <v>123</v>
      </c>
      <c r="O170" s="91" t="s">
        <v>1535</v>
      </c>
      <c r="P170" s="91">
        <f t="shared" si="7"/>
        <v>2</v>
      </c>
      <c r="Q170" s="91" t="s">
        <v>835</v>
      </c>
      <c r="R170" s="91" t="s">
        <v>745</v>
      </c>
      <c r="S170" s="91" t="s">
        <v>1536</v>
      </c>
      <c r="T170" s="91" t="s">
        <v>114</v>
      </c>
      <c r="U170" s="91" t="s">
        <v>1537</v>
      </c>
      <c r="V170" s="91" t="s">
        <v>129</v>
      </c>
      <c r="W170" s="91" t="s">
        <v>174</v>
      </c>
      <c r="X170" s="91" t="s">
        <v>1538</v>
      </c>
      <c r="Y170" s="91" t="s">
        <v>1539</v>
      </c>
      <c r="Z170" s="91" t="s">
        <v>1540</v>
      </c>
      <c r="AA170" s="91" t="s">
        <v>1536</v>
      </c>
      <c r="AB170" s="91" t="s">
        <v>114</v>
      </c>
      <c r="AC170" s="91" t="s">
        <v>1537</v>
      </c>
      <c r="AD170" s="91" t="s">
        <v>134</v>
      </c>
      <c r="AE170" s="91" t="s">
        <v>1541</v>
      </c>
      <c r="AF170" s="91" t="s">
        <v>161</v>
      </c>
      <c r="AG170" s="91" t="s">
        <v>1539</v>
      </c>
      <c r="AH170" s="91" t="s">
        <v>114</v>
      </c>
      <c r="AI170" s="91" t="s">
        <v>1540</v>
      </c>
      <c r="AJ170" s="91" t="s">
        <v>137</v>
      </c>
      <c r="AK170" s="91" t="s">
        <v>138</v>
      </c>
      <c r="AL170" s="91" t="s">
        <v>284</v>
      </c>
      <c r="AM170" s="91" t="s">
        <v>291</v>
      </c>
      <c r="AN170" s="91" t="s">
        <v>141</v>
      </c>
      <c r="AO170" s="91" t="s">
        <v>142</v>
      </c>
      <c r="AP170" s="91" t="s">
        <v>143</v>
      </c>
      <c r="AQ170" s="91" t="s">
        <v>144</v>
      </c>
      <c r="AR170" s="91" t="s">
        <v>144</v>
      </c>
      <c r="AS170" s="91" t="s">
        <v>174</v>
      </c>
      <c r="AT170" s="91" t="s">
        <v>145</v>
      </c>
      <c r="AU170" s="91" t="s">
        <v>1542</v>
      </c>
      <c r="AV170" s="91" t="s">
        <v>114</v>
      </c>
      <c r="AW170" s="91" t="s">
        <v>433</v>
      </c>
      <c r="AX170" s="91" t="str">
        <f t="shared" si="8"/>
        <v>289134</v>
      </c>
      <c r="AY170" s="93" t="s">
        <v>149</v>
      </c>
    </row>
    <row r="171" spans="2:51" ht="15" customHeight="1" x14ac:dyDescent="0.25">
      <c r="B171" s="95" t="s">
        <v>4507</v>
      </c>
      <c r="C171" s="91" t="s">
        <v>113</v>
      </c>
      <c r="D171" s="91" t="s">
        <v>114</v>
      </c>
      <c r="E171" s="91" t="s">
        <v>167</v>
      </c>
      <c r="F171" s="91" t="s">
        <v>4508</v>
      </c>
      <c r="G171" s="91">
        <f t="shared" si="6"/>
        <v>5</v>
      </c>
      <c r="H171" s="91" t="s">
        <v>4509</v>
      </c>
      <c r="I171" s="91" t="s">
        <v>118</v>
      </c>
      <c r="J171" s="91" t="s">
        <v>119</v>
      </c>
      <c r="K171" s="91" t="s">
        <v>203</v>
      </c>
      <c r="L171" s="91" t="s">
        <v>121</v>
      </c>
      <c r="M171" s="91" t="s">
        <v>295</v>
      </c>
      <c r="N171" s="91" t="s">
        <v>123</v>
      </c>
      <c r="O171" s="91" t="s">
        <v>4423</v>
      </c>
      <c r="P171" s="91">
        <f t="shared" si="7"/>
        <v>5</v>
      </c>
      <c r="Q171" s="91" t="s">
        <v>795</v>
      </c>
      <c r="R171" s="91" t="s">
        <v>3666</v>
      </c>
      <c r="S171" s="91" t="s">
        <v>4510</v>
      </c>
      <c r="T171" s="91" t="s">
        <v>114</v>
      </c>
      <c r="U171" s="91" t="s">
        <v>4511</v>
      </c>
      <c r="V171" s="91" t="s">
        <v>225</v>
      </c>
      <c r="W171" s="91" t="s">
        <v>174</v>
      </c>
      <c r="X171" s="91" t="s">
        <v>1055</v>
      </c>
      <c r="Y171" s="91" t="s">
        <v>4512</v>
      </c>
      <c r="Z171" s="91" t="s">
        <v>4513</v>
      </c>
      <c r="AA171" s="91" t="s">
        <v>4510</v>
      </c>
      <c r="AB171" s="91" t="s">
        <v>114</v>
      </c>
      <c r="AC171" s="91" t="s">
        <v>4511</v>
      </c>
      <c r="AD171" s="91" t="s">
        <v>134</v>
      </c>
      <c r="AE171" s="91" t="s">
        <v>4514</v>
      </c>
      <c r="AF171" s="91" t="s">
        <v>136</v>
      </c>
      <c r="AG171" s="91" t="s">
        <v>4512</v>
      </c>
      <c r="AH171" s="91" t="s">
        <v>114</v>
      </c>
      <c r="AI171" s="91" t="s">
        <v>4513</v>
      </c>
      <c r="AJ171" s="91" t="s">
        <v>137</v>
      </c>
      <c r="AK171" s="91" t="s">
        <v>162</v>
      </c>
      <c r="AL171" s="91" t="s">
        <v>179</v>
      </c>
      <c r="AM171" s="91" t="s">
        <v>291</v>
      </c>
      <c r="AN171" s="91" t="s">
        <v>141</v>
      </c>
      <c r="AO171" s="91" t="s">
        <v>142</v>
      </c>
      <c r="AP171" s="91" t="s">
        <v>143</v>
      </c>
      <c r="AQ171" s="91" t="s">
        <v>144</v>
      </c>
      <c r="AR171" s="91" t="s">
        <v>144</v>
      </c>
      <c r="AS171" s="91" t="s">
        <v>174</v>
      </c>
      <c r="AT171" s="91" t="s">
        <v>145</v>
      </c>
      <c r="AU171" s="91" t="s">
        <v>4515</v>
      </c>
      <c r="AV171" s="91" t="s">
        <v>114</v>
      </c>
      <c r="AW171" s="91" t="s">
        <v>148</v>
      </c>
      <c r="AX171" s="91" t="str">
        <f t="shared" si="8"/>
        <v>291182</v>
      </c>
      <c r="AY171" s="93" t="s">
        <v>149</v>
      </c>
    </row>
    <row r="172" spans="2:51" ht="15" customHeight="1" x14ac:dyDescent="0.25">
      <c r="B172" s="95" t="s">
        <v>4516</v>
      </c>
      <c r="C172" s="91" t="s">
        <v>113</v>
      </c>
      <c r="D172" s="91" t="s">
        <v>114</v>
      </c>
      <c r="E172" s="91" t="s">
        <v>2181</v>
      </c>
      <c r="F172" s="91" t="s">
        <v>4517</v>
      </c>
      <c r="G172" s="91">
        <f t="shared" si="6"/>
        <v>5</v>
      </c>
      <c r="H172" s="91" t="s">
        <v>4518</v>
      </c>
      <c r="I172" s="91" t="s">
        <v>118</v>
      </c>
      <c r="J172" s="91" t="s">
        <v>119</v>
      </c>
      <c r="K172" s="91" t="s">
        <v>1804</v>
      </c>
      <c r="L172" s="91" t="s">
        <v>121</v>
      </c>
      <c r="M172" s="91" t="s">
        <v>4152</v>
      </c>
      <c r="N172" s="91" t="s">
        <v>123</v>
      </c>
      <c r="O172" s="91" t="s">
        <v>4423</v>
      </c>
      <c r="P172" s="91">
        <f t="shared" si="7"/>
        <v>5</v>
      </c>
      <c r="Q172" s="91" t="s">
        <v>4200</v>
      </c>
      <c r="R172" s="91" t="s">
        <v>3666</v>
      </c>
      <c r="S172" s="91" t="s">
        <v>4519</v>
      </c>
      <c r="T172" s="91" t="s">
        <v>114</v>
      </c>
      <c r="U172" s="91" t="s">
        <v>4520</v>
      </c>
      <c r="V172" s="91" t="s">
        <v>129</v>
      </c>
      <c r="W172" s="91" t="s">
        <v>635</v>
      </c>
      <c r="X172" s="91" t="s">
        <v>4521</v>
      </c>
      <c r="Y172" s="91" t="s">
        <v>4522</v>
      </c>
      <c r="Z172" s="91" t="s">
        <v>4523</v>
      </c>
      <c r="AA172" s="91" t="s">
        <v>4519</v>
      </c>
      <c r="AB172" s="91" t="s">
        <v>114</v>
      </c>
      <c r="AC172" s="91" t="s">
        <v>4520</v>
      </c>
      <c r="AD172" s="91" t="s">
        <v>269</v>
      </c>
      <c r="AE172" s="91" t="s">
        <v>4524</v>
      </c>
      <c r="AF172" s="91" t="s">
        <v>136</v>
      </c>
      <c r="AG172" s="91" t="s">
        <v>4522</v>
      </c>
      <c r="AH172" s="91" t="s">
        <v>114</v>
      </c>
      <c r="AI172" s="91" t="s">
        <v>4523</v>
      </c>
      <c r="AJ172" s="91" t="s">
        <v>137</v>
      </c>
      <c r="AK172" s="91" t="s">
        <v>197</v>
      </c>
      <c r="AL172" s="91" t="s">
        <v>232</v>
      </c>
      <c r="AM172" s="91" t="s">
        <v>213</v>
      </c>
      <c r="AN172" s="91" t="s">
        <v>141</v>
      </c>
      <c r="AO172" s="91" t="s">
        <v>142</v>
      </c>
      <c r="AP172" s="91" t="s">
        <v>333</v>
      </c>
      <c r="AQ172" s="91" t="s">
        <v>144</v>
      </c>
      <c r="AR172" s="91" t="s">
        <v>144</v>
      </c>
      <c r="AS172" s="91" t="s">
        <v>635</v>
      </c>
      <c r="AT172" s="91" t="s">
        <v>362</v>
      </c>
      <c r="AU172" s="91" t="s">
        <v>4525</v>
      </c>
      <c r="AV172" s="91" t="s">
        <v>114</v>
      </c>
      <c r="AW172" s="91" t="s">
        <v>433</v>
      </c>
      <c r="AX172" s="91" t="str">
        <f t="shared" si="8"/>
        <v>291183</v>
      </c>
      <c r="AY172" s="93" t="s">
        <v>149</v>
      </c>
    </row>
    <row r="173" spans="2:51" ht="15" customHeight="1" x14ac:dyDescent="0.25">
      <c r="B173" s="95" t="s">
        <v>4526</v>
      </c>
      <c r="C173" s="91" t="s">
        <v>113</v>
      </c>
      <c r="D173" s="91" t="s">
        <v>114</v>
      </c>
      <c r="E173" s="91" t="s">
        <v>216</v>
      </c>
      <c r="F173" s="91" t="s">
        <v>4527</v>
      </c>
      <c r="G173" s="91">
        <f t="shared" si="6"/>
        <v>5</v>
      </c>
      <c r="H173" s="91" t="s">
        <v>4528</v>
      </c>
      <c r="I173" s="91" t="s">
        <v>118</v>
      </c>
      <c r="J173" s="91" t="s">
        <v>119</v>
      </c>
      <c r="K173" s="91" t="s">
        <v>584</v>
      </c>
      <c r="L173" s="91" t="s">
        <v>121</v>
      </c>
      <c r="M173" s="91" t="s">
        <v>219</v>
      </c>
      <c r="N173" s="91" t="s">
        <v>123</v>
      </c>
      <c r="O173" s="91" t="s">
        <v>4423</v>
      </c>
      <c r="P173" s="91">
        <f t="shared" si="7"/>
        <v>5</v>
      </c>
      <c r="Q173" s="91" t="s">
        <v>4138</v>
      </c>
      <c r="R173" s="91" t="s">
        <v>3666</v>
      </c>
      <c r="S173" s="91" t="s">
        <v>4502</v>
      </c>
      <c r="T173" s="91" t="s">
        <v>114</v>
      </c>
      <c r="U173" s="91" t="s">
        <v>4529</v>
      </c>
      <c r="V173" s="91" t="s">
        <v>129</v>
      </c>
      <c r="W173" s="91" t="s">
        <v>226</v>
      </c>
      <c r="X173" s="91" t="s">
        <v>4530</v>
      </c>
      <c r="Y173" s="91" t="s">
        <v>4531</v>
      </c>
      <c r="Z173" s="91" t="s">
        <v>4532</v>
      </c>
      <c r="AA173" s="91" t="s">
        <v>4502</v>
      </c>
      <c r="AB173" s="91" t="s">
        <v>114</v>
      </c>
      <c r="AC173" s="91" t="s">
        <v>4529</v>
      </c>
      <c r="AD173" s="91" t="s">
        <v>331</v>
      </c>
      <c r="AE173" s="91" t="s">
        <v>4533</v>
      </c>
      <c r="AF173" s="91" t="s">
        <v>161</v>
      </c>
      <c r="AG173" s="91" t="s">
        <v>4531</v>
      </c>
      <c r="AH173" s="91" t="s">
        <v>114</v>
      </c>
      <c r="AI173" s="91" t="s">
        <v>4532</v>
      </c>
      <c r="AJ173" s="91" t="s">
        <v>137</v>
      </c>
      <c r="AK173" s="91" t="s">
        <v>211</v>
      </c>
      <c r="AL173" s="91" t="s">
        <v>179</v>
      </c>
      <c r="AM173" s="91" t="s">
        <v>233</v>
      </c>
      <c r="AN173" s="91" t="s">
        <v>141</v>
      </c>
      <c r="AO173" s="91" t="s">
        <v>142</v>
      </c>
      <c r="AP173" s="91" t="s">
        <v>333</v>
      </c>
      <c r="AQ173" s="91" t="s">
        <v>144</v>
      </c>
      <c r="AR173" s="91" t="s">
        <v>144</v>
      </c>
      <c r="AS173" s="91" t="s">
        <v>226</v>
      </c>
      <c r="AT173" s="91" t="s">
        <v>145</v>
      </c>
      <c r="AU173" s="91" t="s">
        <v>4534</v>
      </c>
      <c r="AV173" s="91" t="s">
        <v>4535</v>
      </c>
      <c r="AW173" s="91" t="s">
        <v>148</v>
      </c>
      <c r="AX173" s="91" t="str">
        <f t="shared" si="8"/>
        <v>291179</v>
      </c>
      <c r="AY173" s="93" t="s">
        <v>149</v>
      </c>
    </row>
    <row r="174" spans="2:51" ht="15" customHeight="1" x14ac:dyDescent="0.25">
      <c r="B174" s="95" t="s">
        <v>4536</v>
      </c>
      <c r="C174" s="91" t="s">
        <v>113</v>
      </c>
      <c r="D174" s="91" t="s">
        <v>114</v>
      </c>
      <c r="E174" s="91" t="s">
        <v>167</v>
      </c>
      <c r="F174" s="91" t="s">
        <v>4537</v>
      </c>
      <c r="G174" s="91">
        <f t="shared" si="6"/>
        <v>5</v>
      </c>
      <c r="H174" s="91" t="s">
        <v>4538</v>
      </c>
      <c r="I174" s="91" t="s">
        <v>118</v>
      </c>
      <c r="J174" s="91" t="s">
        <v>119</v>
      </c>
      <c r="K174" s="91" t="s">
        <v>153</v>
      </c>
      <c r="L174" s="91" t="s">
        <v>121</v>
      </c>
      <c r="M174" s="91" t="s">
        <v>295</v>
      </c>
      <c r="N174" s="91" t="s">
        <v>123</v>
      </c>
      <c r="O174" s="91" t="s">
        <v>4275</v>
      </c>
      <c r="P174" s="91">
        <f t="shared" si="7"/>
        <v>5</v>
      </c>
      <c r="Q174" s="91" t="s">
        <v>1279</v>
      </c>
      <c r="R174" s="91" t="s">
        <v>3927</v>
      </c>
      <c r="S174" s="91" t="s">
        <v>114</v>
      </c>
      <c r="T174" s="91" t="s">
        <v>4539</v>
      </c>
      <c r="U174" s="91" t="s">
        <v>4540</v>
      </c>
      <c r="V174" s="91" t="s">
        <v>129</v>
      </c>
      <c r="W174" s="91" t="s">
        <v>174</v>
      </c>
      <c r="X174" s="91" t="s">
        <v>473</v>
      </c>
      <c r="Y174" s="91" t="s">
        <v>4541</v>
      </c>
      <c r="Z174" s="91" t="s">
        <v>4542</v>
      </c>
      <c r="AA174" s="91" t="s">
        <v>114</v>
      </c>
      <c r="AB174" s="91" t="s">
        <v>4539</v>
      </c>
      <c r="AC174" s="91" t="s">
        <v>4540</v>
      </c>
      <c r="AD174" s="91" t="s">
        <v>134</v>
      </c>
      <c r="AE174" s="91" t="s">
        <v>4543</v>
      </c>
      <c r="AF174" s="91" t="s">
        <v>161</v>
      </c>
      <c r="AG174" s="91" t="s">
        <v>4541</v>
      </c>
      <c r="AH174" s="91" t="s">
        <v>114</v>
      </c>
      <c r="AI174" s="91" t="s">
        <v>4542</v>
      </c>
      <c r="AJ174" s="91" t="s">
        <v>137</v>
      </c>
      <c r="AK174" s="91" t="s">
        <v>138</v>
      </c>
      <c r="AL174" s="91" t="s">
        <v>305</v>
      </c>
      <c r="AM174" s="91" t="s">
        <v>180</v>
      </c>
      <c r="AN174" s="91" t="s">
        <v>141</v>
      </c>
      <c r="AO174" s="91" t="s">
        <v>142</v>
      </c>
      <c r="AP174" s="91" t="s">
        <v>143</v>
      </c>
      <c r="AQ174" s="91" t="s">
        <v>430</v>
      </c>
      <c r="AR174" s="91" t="s">
        <v>430</v>
      </c>
      <c r="AS174" s="91" t="s">
        <v>174</v>
      </c>
      <c r="AT174" s="91" t="s">
        <v>145</v>
      </c>
      <c r="AU174" s="91" t="s">
        <v>4544</v>
      </c>
      <c r="AV174" s="91" t="s">
        <v>114</v>
      </c>
      <c r="AW174" s="91" t="s">
        <v>148</v>
      </c>
      <c r="AX174" s="91" t="str">
        <f t="shared" si="8"/>
        <v>291189</v>
      </c>
      <c r="AY174" s="93" t="s">
        <v>149</v>
      </c>
    </row>
    <row r="175" spans="2:51" ht="15" customHeight="1" x14ac:dyDescent="0.25">
      <c r="B175" s="95" t="s">
        <v>6709</v>
      </c>
      <c r="C175" s="91" t="s">
        <v>113</v>
      </c>
      <c r="D175" s="91" t="s">
        <v>114</v>
      </c>
      <c r="E175" s="91" t="s">
        <v>167</v>
      </c>
      <c r="F175" s="91" t="s">
        <v>6710</v>
      </c>
      <c r="G175" s="91">
        <f t="shared" si="6"/>
        <v>7</v>
      </c>
      <c r="H175" s="91" t="s">
        <v>6711</v>
      </c>
      <c r="I175" s="91" t="s">
        <v>118</v>
      </c>
      <c r="J175" s="91" t="s">
        <v>119</v>
      </c>
      <c r="K175" s="91" t="s">
        <v>186</v>
      </c>
      <c r="L175" s="91" t="s">
        <v>121</v>
      </c>
      <c r="M175" s="91" t="s">
        <v>295</v>
      </c>
      <c r="N175" s="91" t="s">
        <v>123</v>
      </c>
      <c r="O175" s="91" t="s">
        <v>6712</v>
      </c>
      <c r="P175" s="91">
        <f t="shared" si="7"/>
        <v>7</v>
      </c>
      <c r="Q175" s="91" t="s">
        <v>6713</v>
      </c>
      <c r="R175" s="91" t="s">
        <v>6252</v>
      </c>
      <c r="S175" s="91" t="s">
        <v>6714</v>
      </c>
      <c r="T175" s="91" t="s">
        <v>114</v>
      </c>
      <c r="U175" s="91" t="s">
        <v>6715</v>
      </c>
      <c r="V175" s="91" t="s">
        <v>129</v>
      </c>
      <c r="W175" s="91" t="s">
        <v>174</v>
      </c>
      <c r="X175" s="91" t="s">
        <v>588</v>
      </c>
      <c r="Y175" s="91" t="s">
        <v>6716</v>
      </c>
      <c r="Z175" s="91" t="s">
        <v>6717</v>
      </c>
      <c r="AA175" s="91" t="s">
        <v>114</v>
      </c>
      <c r="AB175" s="91" t="s">
        <v>6718</v>
      </c>
      <c r="AC175" s="91" t="s">
        <v>6719</v>
      </c>
      <c r="AD175" s="91" t="s">
        <v>134</v>
      </c>
      <c r="AE175" s="91" t="s">
        <v>6720</v>
      </c>
      <c r="AF175" s="91" t="s">
        <v>161</v>
      </c>
      <c r="AG175" s="91" t="s">
        <v>6716</v>
      </c>
      <c r="AH175" s="91" t="s">
        <v>114</v>
      </c>
      <c r="AI175" s="91" t="s">
        <v>6717</v>
      </c>
      <c r="AJ175" s="91" t="s">
        <v>137</v>
      </c>
      <c r="AK175" s="91" t="s">
        <v>138</v>
      </c>
      <c r="AL175" s="91" t="s">
        <v>212</v>
      </c>
      <c r="AM175" s="91" t="s">
        <v>492</v>
      </c>
      <c r="AN175" s="91" t="s">
        <v>141</v>
      </c>
      <c r="AO175" s="91" t="s">
        <v>142</v>
      </c>
      <c r="AP175" s="91" t="s">
        <v>143</v>
      </c>
      <c r="AQ175" s="91" t="s">
        <v>144</v>
      </c>
      <c r="AR175" s="91" t="s">
        <v>144</v>
      </c>
      <c r="AS175" s="91" t="s">
        <v>174</v>
      </c>
      <c r="AT175" s="91" t="s">
        <v>145</v>
      </c>
      <c r="AU175" s="91" t="s">
        <v>6721</v>
      </c>
      <c r="AV175" s="91" t="s">
        <v>114</v>
      </c>
      <c r="AW175" s="91" t="s">
        <v>148</v>
      </c>
      <c r="AX175" s="91" t="str">
        <f t="shared" si="8"/>
        <v>323958</v>
      </c>
      <c r="AY175" s="93" t="s">
        <v>149</v>
      </c>
    </row>
    <row r="176" spans="2:51" ht="15" customHeight="1" x14ac:dyDescent="0.25">
      <c r="B176" s="95" t="s">
        <v>4545</v>
      </c>
      <c r="C176" s="91" t="s">
        <v>113</v>
      </c>
      <c r="D176" s="91" t="s">
        <v>114</v>
      </c>
      <c r="E176" s="91" t="s">
        <v>756</v>
      </c>
      <c r="F176" s="91" t="s">
        <v>4546</v>
      </c>
      <c r="G176" s="91">
        <f t="shared" si="6"/>
        <v>5</v>
      </c>
      <c r="H176" s="91" t="s">
        <v>4547</v>
      </c>
      <c r="I176" s="91" t="s">
        <v>118</v>
      </c>
      <c r="J176" s="91" t="s">
        <v>119</v>
      </c>
      <c r="K176" s="91" t="s">
        <v>339</v>
      </c>
      <c r="L176" s="91" t="s">
        <v>121</v>
      </c>
      <c r="M176" s="91" t="s">
        <v>744</v>
      </c>
      <c r="N176" s="91" t="s">
        <v>123</v>
      </c>
      <c r="O176" s="91" t="s">
        <v>4275</v>
      </c>
      <c r="P176" s="91">
        <f t="shared" si="7"/>
        <v>5</v>
      </c>
      <c r="Q176" s="91" t="s">
        <v>309</v>
      </c>
      <c r="R176" s="91" t="s">
        <v>3927</v>
      </c>
      <c r="S176" s="91" t="s">
        <v>3233</v>
      </c>
      <c r="T176" s="91" t="s">
        <v>114</v>
      </c>
      <c r="U176" s="91" t="s">
        <v>4548</v>
      </c>
      <c r="V176" s="91" t="s">
        <v>129</v>
      </c>
      <c r="W176" s="91" t="s">
        <v>748</v>
      </c>
      <c r="X176" s="91" t="s">
        <v>761</v>
      </c>
      <c r="Y176" s="91" t="s">
        <v>3235</v>
      </c>
      <c r="Z176" s="91" t="s">
        <v>3236</v>
      </c>
      <c r="AA176" s="91" t="s">
        <v>3233</v>
      </c>
      <c r="AB176" s="91" t="s">
        <v>114</v>
      </c>
      <c r="AC176" s="91" t="s">
        <v>4548</v>
      </c>
      <c r="AD176" s="91" t="s">
        <v>134</v>
      </c>
      <c r="AE176" s="91" t="s">
        <v>4549</v>
      </c>
      <c r="AF176" s="91" t="s">
        <v>161</v>
      </c>
      <c r="AG176" s="91" t="s">
        <v>3235</v>
      </c>
      <c r="AH176" s="91" t="s">
        <v>114</v>
      </c>
      <c r="AI176" s="91" t="s">
        <v>3236</v>
      </c>
      <c r="AJ176" s="91" t="s">
        <v>137</v>
      </c>
      <c r="AK176" s="91" t="s">
        <v>211</v>
      </c>
      <c r="AL176" s="91" t="s">
        <v>212</v>
      </c>
      <c r="AM176" s="91" t="s">
        <v>233</v>
      </c>
      <c r="AN176" s="91" t="s">
        <v>141</v>
      </c>
      <c r="AO176" s="91" t="s">
        <v>142</v>
      </c>
      <c r="AP176" s="91" t="s">
        <v>143</v>
      </c>
      <c r="AQ176" s="91" t="s">
        <v>144</v>
      </c>
      <c r="AR176" s="91" t="s">
        <v>144</v>
      </c>
      <c r="AS176" s="91" t="s">
        <v>748</v>
      </c>
      <c r="AT176" s="91" t="s">
        <v>145</v>
      </c>
      <c r="AU176" s="91" t="s">
        <v>4550</v>
      </c>
      <c r="AV176" s="91" t="s">
        <v>4551</v>
      </c>
      <c r="AW176" s="91" t="s">
        <v>148</v>
      </c>
      <c r="AX176" s="91" t="str">
        <f t="shared" si="8"/>
        <v>291187</v>
      </c>
      <c r="AY176" s="93" t="s">
        <v>149</v>
      </c>
    </row>
    <row r="177" spans="2:51" ht="15" customHeight="1" x14ac:dyDescent="0.25">
      <c r="B177" s="95" t="s">
        <v>4552</v>
      </c>
      <c r="C177" s="91" t="s">
        <v>113</v>
      </c>
      <c r="D177" s="91" t="s">
        <v>114</v>
      </c>
      <c r="E177" s="91" t="s">
        <v>167</v>
      </c>
      <c r="F177" s="91" t="s">
        <v>4553</v>
      </c>
      <c r="G177" s="91">
        <f t="shared" si="6"/>
        <v>5</v>
      </c>
      <c r="H177" s="91" t="s">
        <v>4554</v>
      </c>
      <c r="I177" s="91" t="s">
        <v>118</v>
      </c>
      <c r="J177" s="91" t="s">
        <v>119</v>
      </c>
      <c r="K177" s="91" t="s">
        <v>2484</v>
      </c>
      <c r="L177" s="91" t="s">
        <v>121</v>
      </c>
      <c r="M177" s="91" t="s">
        <v>295</v>
      </c>
      <c r="N177" s="91" t="s">
        <v>123</v>
      </c>
      <c r="O177" s="91" t="s">
        <v>4275</v>
      </c>
      <c r="P177" s="91">
        <f t="shared" si="7"/>
        <v>5</v>
      </c>
      <c r="Q177" s="91" t="s">
        <v>4270</v>
      </c>
      <c r="R177" s="91" t="s">
        <v>3927</v>
      </c>
      <c r="S177" s="91" t="s">
        <v>4555</v>
      </c>
      <c r="T177" s="91" t="s">
        <v>114</v>
      </c>
      <c r="U177" s="91" t="s">
        <v>4556</v>
      </c>
      <c r="V177" s="91" t="s">
        <v>129</v>
      </c>
      <c r="W177" s="91" t="s">
        <v>174</v>
      </c>
      <c r="X177" s="91" t="s">
        <v>588</v>
      </c>
      <c r="Y177" s="91" t="s">
        <v>4557</v>
      </c>
      <c r="Z177" s="91" t="s">
        <v>4558</v>
      </c>
      <c r="AA177" s="91" t="s">
        <v>4555</v>
      </c>
      <c r="AB177" s="91" t="s">
        <v>114</v>
      </c>
      <c r="AC177" s="91" t="s">
        <v>4556</v>
      </c>
      <c r="AD177" s="91" t="s">
        <v>134</v>
      </c>
      <c r="AE177" s="91" t="s">
        <v>4559</v>
      </c>
      <c r="AF177" s="91" t="s">
        <v>161</v>
      </c>
      <c r="AG177" s="91" t="s">
        <v>4557</v>
      </c>
      <c r="AH177" s="91" t="s">
        <v>114</v>
      </c>
      <c r="AI177" s="91" t="s">
        <v>4558</v>
      </c>
      <c r="AJ177" s="91" t="s">
        <v>137</v>
      </c>
      <c r="AK177" s="91" t="s">
        <v>162</v>
      </c>
      <c r="AL177" s="91" t="s">
        <v>284</v>
      </c>
      <c r="AM177" s="91" t="s">
        <v>180</v>
      </c>
      <c r="AN177" s="91" t="s">
        <v>141</v>
      </c>
      <c r="AO177" s="91" t="s">
        <v>142</v>
      </c>
      <c r="AP177" s="91" t="s">
        <v>333</v>
      </c>
      <c r="AQ177" s="91" t="s">
        <v>144</v>
      </c>
      <c r="AR177" s="91" t="s">
        <v>144</v>
      </c>
      <c r="AS177" s="91" t="s">
        <v>174</v>
      </c>
      <c r="AT177" s="91" t="s">
        <v>145</v>
      </c>
      <c r="AU177" s="91" t="s">
        <v>4560</v>
      </c>
      <c r="AV177" s="91" t="s">
        <v>114</v>
      </c>
      <c r="AW177" s="91" t="s">
        <v>148</v>
      </c>
      <c r="AX177" s="91" t="str">
        <f t="shared" si="8"/>
        <v>291197</v>
      </c>
      <c r="AY177" s="93" t="s">
        <v>149</v>
      </c>
    </row>
    <row r="178" spans="2:51" ht="15" customHeight="1" x14ac:dyDescent="0.25">
      <c r="B178" s="95" t="s">
        <v>1594</v>
      </c>
      <c r="C178" s="91" t="s">
        <v>113</v>
      </c>
      <c r="D178" s="91" t="s">
        <v>114</v>
      </c>
      <c r="E178" s="91" t="s">
        <v>167</v>
      </c>
      <c r="F178" s="91" t="s">
        <v>1595</v>
      </c>
      <c r="G178" s="91">
        <f t="shared" si="6"/>
        <v>2</v>
      </c>
      <c r="H178" s="91" t="s">
        <v>1596</v>
      </c>
      <c r="I178" s="91" t="s">
        <v>118</v>
      </c>
      <c r="J178" s="91" t="s">
        <v>119</v>
      </c>
      <c r="K178" s="91" t="s">
        <v>1597</v>
      </c>
      <c r="L178" s="91" t="s">
        <v>121</v>
      </c>
      <c r="M178" s="91" t="s">
        <v>295</v>
      </c>
      <c r="N178" s="91" t="s">
        <v>123</v>
      </c>
      <c r="O178" s="91" t="s">
        <v>1535</v>
      </c>
      <c r="P178" s="91">
        <f t="shared" si="7"/>
        <v>3</v>
      </c>
      <c r="Q178" s="91" t="s">
        <v>242</v>
      </c>
      <c r="R178" s="91" t="s">
        <v>745</v>
      </c>
      <c r="S178" s="91" t="s">
        <v>114</v>
      </c>
      <c r="T178" s="91" t="s">
        <v>1598</v>
      </c>
      <c r="U178" s="91" t="s">
        <v>1599</v>
      </c>
      <c r="V178" s="91" t="s">
        <v>129</v>
      </c>
      <c r="W178" s="91" t="s">
        <v>174</v>
      </c>
      <c r="X178" s="91" t="s">
        <v>313</v>
      </c>
      <c r="Y178" s="91" t="s">
        <v>1600</v>
      </c>
      <c r="Z178" s="91" t="s">
        <v>1601</v>
      </c>
      <c r="AA178" s="91" t="s">
        <v>114</v>
      </c>
      <c r="AB178" s="91" t="s">
        <v>1598</v>
      </c>
      <c r="AC178" s="91" t="s">
        <v>1599</v>
      </c>
      <c r="AD178" s="91" t="s">
        <v>134</v>
      </c>
      <c r="AE178" s="91" t="s">
        <v>1602</v>
      </c>
      <c r="AF178" s="91" t="s">
        <v>1603</v>
      </c>
      <c r="AG178" s="91" t="s">
        <v>1600</v>
      </c>
      <c r="AH178" s="91" t="s">
        <v>114</v>
      </c>
      <c r="AI178" s="91" t="s">
        <v>1601</v>
      </c>
      <c r="AJ178" s="91" t="s">
        <v>137</v>
      </c>
      <c r="AK178" s="91" t="s">
        <v>197</v>
      </c>
      <c r="AL178" s="91" t="s">
        <v>179</v>
      </c>
      <c r="AM178" s="91" t="s">
        <v>180</v>
      </c>
      <c r="AN178" s="91" t="s">
        <v>141</v>
      </c>
      <c r="AO178" s="91" t="s">
        <v>142</v>
      </c>
      <c r="AP178" s="91" t="s">
        <v>333</v>
      </c>
      <c r="AQ178" s="91" t="s">
        <v>144</v>
      </c>
      <c r="AR178" s="91" t="s">
        <v>144</v>
      </c>
      <c r="AS178" s="91" t="s">
        <v>174</v>
      </c>
      <c r="AT178" s="91" t="s">
        <v>362</v>
      </c>
      <c r="AU178" s="91" t="s">
        <v>1604</v>
      </c>
      <c r="AV178" s="91" t="s">
        <v>114</v>
      </c>
      <c r="AW178" s="91" t="s">
        <v>148</v>
      </c>
      <c r="AX178" s="91" t="str">
        <f t="shared" si="8"/>
        <v>289153</v>
      </c>
      <c r="AY178" s="93" t="s">
        <v>149</v>
      </c>
    </row>
    <row r="179" spans="2:51" ht="15" customHeight="1" x14ac:dyDescent="0.25">
      <c r="B179" s="95" t="s">
        <v>4561</v>
      </c>
      <c r="C179" s="91" t="s">
        <v>113</v>
      </c>
      <c r="D179" s="91" t="s">
        <v>114</v>
      </c>
      <c r="E179" s="91" t="s">
        <v>183</v>
      </c>
      <c r="F179" s="91" t="s">
        <v>4562</v>
      </c>
      <c r="G179" s="91">
        <f t="shared" si="6"/>
        <v>5</v>
      </c>
      <c r="H179" s="91" t="s">
        <v>4563</v>
      </c>
      <c r="I179" s="91" t="s">
        <v>118</v>
      </c>
      <c r="J179" s="91" t="s">
        <v>119</v>
      </c>
      <c r="K179" s="91" t="s">
        <v>153</v>
      </c>
      <c r="L179" s="91" t="s">
        <v>121</v>
      </c>
      <c r="M179" s="91" t="s">
        <v>187</v>
      </c>
      <c r="N179" s="91" t="s">
        <v>123</v>
      </c>
      <c r="O179" s="91" t="s">
        <v>4275</v>
      </c>
      <c r="P179" s="91">
        <f t="shared" si="7"/>
        <v>5</v>
      </c>
      <c r="Q179" s="91" t="s">
        <v>1247</v>
      </c>
      <c r="R179" s="91" t="s">
        <v>3927</v>
      </c>
      <c r="S179" s="91" t="s">
        <v>4564</v>
      </c>
      <c r="T179" s="91" t="s">
        <v>114</v>
      </c>
      <c r="U179" s="91" t="s">
        <v>4565</v>
      </c>
      <c r="V179" s="91" t="s">
        <v>129</v>
      </c>
      <c r="W179" s="91" t="s">
        <v>130</v>
      </c>
      <c r="X179" s="91" t="s">
        <v>4566</v>
      </c>
      <c r="Y179" s="91" t="s">
        <v>4567</v>
      </c>
      <c r="Z179" s="91" t="s">
        <v>4568</v>
      </c>
      <c r="AA179" s="91" t="s">
        <v>4564</v>
      </c>
      <c r="AB179" s="91" t="s">
        <v>114</v>
      </c>
      <c r="AC179" s="91" t="s">
        <v>4565</v>
      </c>
      <c r="AD179" s="91" t="s">
        <v>269</v>
      </c>
      <c r="AE179" s="91" t="s">
        <v>4569</v>
      </c>
      <c r="AF179" s="91" t="s">
        <v>161</v>
      </c>
      <c r="AG179" s="91" t="s">
        <v>4567</v>
      </c>
      <c r="AH179" s="91" t="s">
        <v>114</v>
      </c>
      <c r="AI179" s="91" t="s">
        <v>4568</v>
      </c>
      <c r="AJ179" s="91" t="s">
        <v>137</v>
      </c>
      <c r="AK179" s="91" t="s">
        <v>231</v>
      </c>
      <c r="AL179" s="91" t="s">
        <v>232</v>
      </c>
      <c r="AM179" s="91" t="s">
        <v>213</v>
      </c>
      <c r="AN179" s="91" t="s">
        <v>141</v>
      </c>
      <c r="AO179" s="91" t="s">
        <v>142</v>
      </c>
      <c r="AP179" s="91" t="s">
        <v>143</v>
      </c>
      <c r="AQ179" s="91" t="s">
        <v>493</v>
      </c>
      <c r="AR179" s="91" t="s">
        <v>493</v>
      </c>
      <c r="AS179" s="91" t="s">
        <v>130</v>
      </c>
      <c r="AT179" s="91" t="s">
        <v>145</v>
      </c>
      <c r="AU179" s="91" t="s">
        <v>4570</v>
      </c>
      <c r="AV179" s="91" t="s">
        <v>114</v>
      </c>
      <c r="AW179" s="91" t="s">
        <v>148</v>
      </c>
      <c r="AX179" s="91" t="str">
        <f t="shared" si="8"/>
        <v>291202</v>
      </c>
      <c r="AY179" s="93" t="s">
        <v>149</v>
      </c>
    </row>
    <row r="180" spans="2:51" ht="15" customHeight="1" x14ac:dyDescent="0.25">
      <c r="B180" s="95" t="s">
        <v>4571</v>
      </c>
      <c r="C180" s="91" t="s">
        <v>113</v>
      </c>
      <c r="D180" s="91" t="s">
        <v>114</v>
      </c>
      <c r="E180" s="91" t="s">
        <v>257</v>
      </c>
      <c r="F180" s="91" t="s">
        <v>4572</v>
      </c>
      <c r="G180" s="91">
        <f t="shared" si="6"/>
        <v>5</v>
      </c>
      <c r="H180" s="91" t="s">
        <v>6031</v>
      </c>
      <c r="I180" s="91" t="s">
        <v>118</v>
      </c>
      <c r="J180" s="91" t="s">
        <v>119</v>
      </c>
      <c r="K180" s="91" t="s">
        <v>6032</v>
      </c>
      <c r="L180" s="91" t="s">
        <v>121</v>
      </c>
      <c r="M180" s="91" t="s">
        <v>261</v>
      </c>
      <c r="N180" s="91" t="s">
        <v>123</v>
      </c>
      <c r="O180" s="91" t="s">
        <v>4275</v>
      </c>
      <c r="P180" s="91">
        <f t="shared" si="7"/>
        <v>6</v>
      </c>
      <c r="Q180" s="91" t="s">
        <v>5889</v>
      </c>
      <c r="R180" s="91" t="s">
        <v>3927</v>
      </c>
      <c r="S180" s="91" t="s">
        <v>4573</v>
      </c>
      <c r="T180" s="91" t="s">
        <v>114</v>
      </c>
      <c r="U180" s="91" t="s">
        <v>4574</v>
      </c>
      <c r="V180" s="91" t="s">
        <v>225</v>
      </c>
      <c r="W180" s="91" t="s">
        <v>265</v>
      </c>
      <c r="X180" s="91" t="s">
        <v>460</v>
      </c>
      <c r="Y180" s="91" t="s">
        <v>4575</v>
      </c>
      <c r="Z180" s="91" t="s">
        <v>4576</v>
      </c>
      <c r="AA180" s="91" t="s">
        <v>4573</v>
      </c>
      <c r="AB180" s="91" t="s">
        <v>114</v>
      </c>
      <c r="AC180" s="91" t="s">
        <v>4574</v>
      </c>
      <c r="AD180" s="91" t="s">
        <v>134</v>
      </c>
      <c r="AE180" s="91" t="s">
        <v>4577</v>
      </c>
      <c r="AF180" s="91" t="s">
        <v>161</v>
      </c>
      <c r="AG180" s="91" t="s">
        <v>4575</v>
      </c>
      <c r="AH180" s="91" t="s">
        <v>114</v>
      </c>
      <c r="AI180" s="91" t="s">
        <v>4576</v>
      </c>
      <c r="AJ180" s="91" t="s">
        <v>137</v>
      </c>
      <c r="AK180" s="91" t="s">
        <v>138</v>
      </c>
      <c r="AL180" s="91" t="s">
        <v>284</v>
      </c>
      <c r="AM180" s="91" t="s">
        <v>140</v>
      </c>
      <c r="AN180" s="91" t="s">
        <v>141</v>
      </c>
      <c r="AO180" s="91" t="s">
        <v>142</v>
      </c>
      <c r="AP180" s="91" t="s">
        <v>333</v>
      </c>
      <c r="AQ180" s="91" t="s">
        <v>144</v>
      </c>
      <c r="AR180" s="91" t="s">
        <v>144</v>
      </c>
      <c r="AS180" s="91" t="s">
        <v>265</v>
      </c>
      <c r="AT180" s="91" t="s">
        <v>362</v>
      </c>
      <c r="AU180" s="91" t="s">
        <v>6033</v>
      </c>
      <c r="AV180" s="91" t="s">
        <v>6034</v>
      </c>
      <c r="AW180" s="91" t="s">
        <v>433</v>
      </c>
      <c r="AX180" s="91" t="str">
        <f t="shared" si="8"/>
        <v>291215</v>
      </c>
      <c r="AY180" s="93" t="s">
        <v>149</v>
      </c>
    </row>
    <row r="181" spans="2:51" ht="15" customHeight="1" x14ac:dyDescent="0.25">
      <c r="B181" s="95" t="s">
        <v>1629</v>
      </c>
      <c r="C181" s="91" t="s">
        <v>113</v>
      </c>
      <c r="D181" s="91" t="s">
        <v>114</v>
      </c>
      <c r="E181" s="91" t="s">
        <v>167</v>
      </c>
      <c r="F181" s="91" t="s">
        <v>1630</v>
      </c>
      <c r="G181" s="91">
        <f t="shared" si="6"/>
        <v>2</v>
      </c>
      <c r="H181" s="91" t="s">
        <v>1631</v>
      </c>
      <c r="I181" s="91" t="s">
        <v>118</v>
      </c>
      <c r="J181" s="91" t="s">
        <v>119</v>
      </c>
      <c r="K181" s="91" t="s">
        <v>153</v>
      </c>
      <c r="L181" s="91" t="s">
        <v>121</v>
      </c>
      <c r="M181" s="91" t="s">
        <v>170</v>
      </c>
      <c r="N181" s="91" t="s">
        <v>123</v>
      </c>
      <c r="O181" s="91" t="s">
        <v>1632</v>
      </c>
      <c r="P181" s="91">
        <f t="shared" si="7"/>
        <v>3</v>
      </c>
      <c r="Q181" s="91" t="s">
        <v>1345</v>
      </c>
      <c r="R181" s="91" t="s">
        <v>821</v>
      </c>
      <c r="S181" s="91" t="s">
        <v>1633</v>
      </c>
      <c r="T181" s="91" t="s">
        <v>114</v>
      </c>
      <c r="U181" s="91" t="s">
        <v>1634</v>
      </c>
      <c r="V181" s="91" t="s">
        <v>225</v>
      </c>
      <c r="W181" s="91" t="s">
        <v>174</v>
      </c>
      <c r="X181" s="91" t="s">
        <v>313</v>
      </c>
      <c r="Y181" s="91" t="s">
        <v>1635</v>
      </c>
      <c r="Z181" s="91" t="s">
        <v>1636</v>
      </c>
      <c r="AA181" s="91" t="s">
        <v>1633</v>
      </c>
      <c r="AB181" s="91" t="s">
        <v>114</v>
      </c>
      <c r="AC181" s="91" t="s">
        <v>1634</v>
      </c>
      <c r="AD181" s="91" t="s">
        <v>134</v>
      </c>
      <c r="AE181" s="91" t="s">
        <v>1637</v>
      </c>
      <c r="AF181" s="91" t="s">
        <v>161</v>
      </c>
      <c r="AG181" s="91" t="s">
        <v>1635</v>
      </c>
      <c r="AH181" s="91" t="s">
        <v>114</v>
      </c>
      <c r="AI181" s="91" t="s">
        <v>1636</v>
      </c>
      <c r="AJ181" s="91" t="s">
        <v>137</v>
      </c>
      <c r="AK181" s="91" t="s">
        <v>138</v>
      </c>
      <c r="AL181" s="91" t="s">
        <v>212</v>
      </c>
      <c r="AM181" s="91" t="s">
        <v>180</v>
      </c>
      <c r="AN181" s="91" t="s">
        <v>141</v>
      </c>
      <c r="AO181" s="91" t="s">
        <v>142</v>
      </c>
      <c r="AP181" s="91" t="s">
        <v>143</v>
      </c>
      <c r="AQ181" s="91" t="s">
        <v>144</v>
      </c>
      <c r="AR181" s="91" t="s">
        <v>144</v>
      </c>
      <c r="AS181" s="91" t="s">
        <v>174</v>
      </c>
      <c r="AT181" s="91" t="s">
        <v>145</v>
      </c>
      <c r="AU181" s="91" t="s">
        <v>1638</v>
      </c>
      <c r="AV181" s="91" t="s">
        <v>114</v>
      </c>
      <c r="AW181" s="91" t="s">
        <v>148</v>
      </c>
      <c r="AX181" s="91" t="str">
        <f t="shared" si="8"/>
        <v>289173</v>
      </c>
      <c r="AY181" s="93" t="s">
        <v>149</v>
      </c>
    </row>
    <row r="182" spans="2:51" ht="15" customHeight="1" x14ac:dyDescent="0.25">
      <c r="B182" s="95" t="s">
        <v>4581</v>
      </c>
      <c r="C182" s="91" t="s">
        <v>113</v>
      </c>
      <c r="D182" s="91" t="s">
        <v>114</v>
      </c>
      <c r="E182" s="91" t="s">
        <v>167</v>
      </c>
      <c r="F182" s="91" t="s">
        <v>4582</v>
      </c>
      <c r="G182" s="91">
        <f t="shared" si="6"/>
        <v>5</v>
      </c>
      <c r="H182" s="91" t="s">
        <v>4583</v>
      </c>
      <c r="I182" s="91" t="s">
        <v>118</v>
      </c>
      <c r="J182" s="91" t="s">
        <v>119</v>
      </c>
      <c r="K182" s="91" t="s">
        <v>522</v>
      </c>
      <c r="L182" s="91" t="s">
        <v>121</v>
      </c>
      <c r="M182" s="91" t="s">
        <v>295</v>
      </c>
      <c r="N182" s="91" t="s">
        <v>123</v>
      </c>
      <c r="O182" s="91" t="s">
        <v>4275</v>
      </c>
      <c r="P182" s="91">
        <f t="shared" si="7"/>
        <v>5</v>
      </c>
      <c r="Q182" s="91" t="s">
        <v>4270</v>
      </c>
      <c r="R182" s="91" t="s">
        <v>3927</v>
      </c>
      <c r="S182" s="91" t="s">
        <v>4584</v>
      </c>
      <c r="T182" s="91" t="s">
        <v>114</v>
      </c>
      <c r="U182" s="91" t="s">
        <v>4585</v>
      </c>
      <c r="V182" s="91" t="s">
        <v>225</v>
      </c>
      <c r="W182" s="91" t="s">
        <v>174</v>
      </c>
      <c r="X182" s="91" t="s">
        <v>936</v>
      </c>
      <c r="Y182" s="91" t="s">
        <v>4586</v>
      </c>
      <c r="Z182" s="91" t="s">
        <v>4587</v>
      </c>
      <c r="AA182" s="91" t="s">
        <v>4584</v>
      </c>
      <c r="AB182" s="91" t="s">
        <v>114</v>
      </c>
      <c r="AC182" s="91" t="s">
        <v>4585</v>
      </c>
      <c r="AD182" s="91" t="s">
        <v>134</v>
      </c>
      <c r="AE182" s="91" t="s">
        <v>4588</v>
      </c>
      <c r="AF182" s="91" t="s">
        <v>161</v>
      </c>
      <c r="AG182" s="91" t="s">
        <v>4586</v>
      </c>
      <c r="AH182" s="91" t="s">
        <v>114</v>
      </c>
      <c r="AI182" s="91" t="s">
        <v>4587</v>
      </c>
      <c r="AJ182" s="91" t="s">
        <v>137</v>
      </c>
      <c r="AK182" s="91" t="s">
        <v>211</v>
      </c>
      <c r="AL182" s="91" t="s">
        <v>212</v>
      </c>
      <c r="AM182" s="91" t="s">
        <v>180</v>
      </c>
      <c r="AN182" s="91" t="s">
        <v>141</v>
      </c>
      <c r="AO182" s="91" t="s">
        <v>142</v>
      </c>
      <c r="AP182" s="91" t="s">
        <v>333</v>
      </c>
      <c r="AQ182" s="91" t="s">
        <v>144</v>
      </c>
      <c r="AR182" s="91" t="s">
        <v>144</v>
      </c>
      <c r="AS182" s="91" t="s">
        <v>174</v>
      </c>
      <c r="AT182" s="91" t="s">
        <v>145</v>
      </c>
      <c r="AU182" s="91" t="s">
        <v>4589</v>
      </c>
      <c r="AV182" s="91" t="s">
        <v>114</v>
      </c>
      <c r="AW182" s="91" t="s">
        <v>148</v>
      </c>
      <c r="AX182" s="91" t="str">
        <f t="shared" si="8"/>
        <v>291229</v>
      </c>
      <c r="AY182" s="93" t="s">
        <v>149</v>
      </c>
    </row>
    <row r="183" spans="2:51" ht="15" customHeight="1" x14ac:dyDescent="0.25">
      <c r="B183" s="95" t="s">
        <v>8207</v>
      </c>
      <c r="C183" s="91" t="s">
        <v>113</v>
      </c>
      <c r="D183" s="91" t="s">
        <v>114</v>
      </c>
      <c r="E183" s="91" t="s">
        <v>216</v>
      </c>
      <c r="F183" s="91" t="s">
        <v>8208</v>
      </c>
      <c r="G183" s="91">
        <f t="shared" si="6"/>
        <v>9</v>
      </c>
      <c r="H183" s="91" t="s">
        <v>8209</v>
      </c>
      <c r="I183" s="91" t="s">
        <v>118</v>
      </c>
      <c r="J183" s="91" t="s">
        <v>119</v>
      </c>
      <c r="K183" s="91" t="s">
        <v>259</v>
      </c>
      <c r="L183" s="91" t="s">
        <v>121</v>
      </c>
      <c r="M183" s="91" t="s">
        <v>219</v>
      </c>
      <c r="N183" s="91" t="s">
        <v>123</v>
      </c>
      <c r="O183" s="91" t="s">
        <v>8210</v>
      </c>
      <c r="P183" s="91">
        <f t="shared" si="7"/>
        <v>9</v>
      </c>
      <c r="Q183" s="91" t="s">
        <v>8084</v>
      </c>
      <c r="R183" s="91" t="s">
        <v>8085</v>
      </c>
      <c r="S183" s="91" t="s">
        <v>8211</v>
      </c>
      <c r="T183" s="91" t="s">
        <v>114</v>
      </c>
      <c r="U183" s="91" t="s">
        <v>8212</v>
      </c>
      <c r="V183" s="91" t="s">
        <v>225</v>
      </c>
      <c r="W183" s="91" t="s">
        <v>226</v>
      </c>
      <c r="X183" s="91" t="s">
        <v>426</v>
      </c>
      <c r="Y183" s="91" t="s">
        <v>8213</v>
      </c>
      <c r="Z183" s="91" t="s">
        <v>8214</v>
      </c>
      <c r="AA183" s="91" t="s">
        <v>8211</v>
      </c>
      <c r="AB183" s="91" t="s">
        <v>114</v>
      </c>
      <c r="AC183" s="91" t="s">
        <v>8212</v>
      </c>
      <c r="AD183" s="91" t="s">
        <v>134</v>
      </c>
      <c r="AE183" s="91" t="s">
        <v>8215</v>
      </c>
      <c r="AF183" s="91" t="s">
        <v>161</v>
      </c>
      <c r="AG183" s="91" t="s">
        <v>8213</v>
      </c>
      <c r="AH183" s="91" t="s">
        <v>114</v>
      </c>
      <c r="AI183" s="91" t="s">
        <v>8214</v>
      </c>
      <c r="AJ183" s="91" t="s">
        <v>317</v>
      </c>
      <c r="AK183" s="91" t="s">
        <v>404</v>
      </c>
      <c r="AL183" s="91" t="s">
        <v>284</v>
      </c>
      <c r="AM183" s="91" t="s">
        <v>164</v>
      </c>
      <c r="AN183" s="91" t="s">
        <v>141</v>
      </c>
      <c r="AO183" s="91" t="s">
        <v>142</v>
      </c>
      <c r="AP183" s="91" t="s">
        <v>143</v>
      </c>
      <c r="AQ183" s="91" t="s">
        <v>144</v>
      </c>
      <c r="AR183" s="91" t="s">
        <v>144</v>
      </c>
      <c r="AS183" s="91" t="s">
        <v>226</v>
      </c>
      <c r="AT183" s="91" t="s">
        <v>145</v>
      </c>
      <c r="AU183" s="91" t="s">
        <v>8216</v>
      </c>
      <c r="AV183" s="91" t="s">
        <v>8217</v>
      </c>
      <c r="AW183" s="91" t="s">
        <v>148</v>
      </c>
      <c r="AX183" s="91" t="str">
        <f t="shared" si="8"/>
        <v>328092</v>
      </c>
      <c r="AY183" s="93" t="s">
        <v>149</v>
      </c>
    </row>
    <row r="184" spans="2:51" ht="15" customHeight="1" x14ac:dyDescent="0.25">
      <c r="B184" s="95" t="s">
        <v>1647</v>
      </c>
      <c r="C184" s="91" t="s">
        <v>113</v>
      </c>
      <c r="D184" s="91" t="s">
        <v>114</v>
      </c>
      <c r="E184" s="91" t="s">
        <v>167</v>
      </c>
      <c r="F184" s="91" t="s">
        <v>1648</v>
      </c>
      <c r="G184" s="91">
        <f t="shared" si="6"/>
        <v>2</v>
      </c>
      <c r="H184" s="91" t="s">
        <v>1649</v>
      </c>
      <c r="I184" s="91" t="s">
        <v>118</v>
      </c>
      <c r="J184" s="91" t="s">
        <v>119</v>
      </c>
      <c r="K184" s="91" t="s">
        <v>240</v>
      </c>
      <c r="L184" s="91" t="s">
        <v>121</v>
      </c>
      <c r="M184" s="91" t="s">
        <v>170</v>
      </c>
      <c r="N184" s="91" t="s">
        <v>123</v>
      </c>
      <c r="O184" s="91" t="s">
        <v>1632</v>
      </c>
      <c r="P184" s="91">
        <f t="shared" si="7"/>
        <v>3</v>
      </c>
      <c r="Q184" s="91" t="s">
        <v>1345</v>
      </c>
      <c r="R184" s="91" t="s">
        <v>821</v>
      </c>
      <c r="S184" s="91" t="s">
        <v>1650</v>
      </c>
      <c r="T184" s="91" t="s">
        <v>114</v>
      </c>
      <c r="U184" s="91" t="s">
        <v>1651</v>
      </c>
      <c r="V184" s="91" t="s">
        <v>225</v>
      </c>
      <c r="W184" s="91" t="s">
        <v>174</v>
      </c>
      <c r="X184" s="91" t="s">
        <v>313</v>
      </c>
      <c r="Y184" s="91" t="s">
        <v>1652</v>
      </c>
      <c r="Z184" s="91" t="s">
        <v>1653</v>
      </c>
      <c r="AA184" s="91" t="s">
        <v>1654</v>
      </c>
      <c r="AB184" s="91" t="s">
        <v>114</v>
      </c>
      <c r="AC184" s="91" t="s">
        <v>1655</v>
      </c>
      <c r="AD184" s="91" t="s">
        <v>134</v>
      </c>
      <c r="AE184" s="91" t="s">
        <v>1656</v>
      </c>
      <c r="AF184" s="91" t="s">
        <v>161</v>
      </c>
      <c r="AG184" s="91" t="s">
        <v>1652</v>
      </c>
      <c r="AH184" s="91" t="s">
        <v>114</v>
      </c>
      <c r="AI184" s="91" t="s">
        <v>1653</v>
      </c>
      <c r="AJ184" s="91" t="s">
        <v>317</v>
      </c>
      <c r="AK184" s="91" t="s">
        <v>211</v>
      </c>
      <c r="AL184" s="91" t="s">
        <v>179</v>
      </c>
      <c r="AM184" s="91" t="s">
        <v>347</v>
      </c>
      <c r="AN184" s="91" t="s">
        <v>141</v>
      </c>
      <c r="AO184" s="91" t="s">
        <v>142</v>
      </c>
      <c r="AP184" s="91" t="s">
        <v>143</v>
      </c>
      <c r="AQ184" s="91" t="s">
        <v>214</v>
      </c>
      <c r="AR184" s="91" t="s">
        <v>214</v>
      </c>
      <c r="AS184" s="91" t="s">
        <v>174</v>
      </c>
      <c r="AT184" s="91" t="s">
        <v>145</v>
      </c>
      <c r="AU184" s="91" t="s">
        <v>1657</v>
      </c>
      <c r="AV184" s="91" t="s">
        <v>114</v>
      </c>
      <c r="AW184" s="91" t="s">
        <v>433</v>
      </c>
      <c r="AX184" s="91" t="str">
        <f t="shared" si="8"/>
        <v>289183</v>
      </c>
      <c r="AY184" s="93" t="s">
        <v>149</v>
      </c>
    </row>
    <row r="185" spans="2:51" ht="15" customHeight="1" x14ac:dyDescent="0.25">
      <c r="B185" s="95" t="s">
        <v>6722</v>
      </c>
      <c r="C185" s="91" t="s">
        <v>113</v>
      </c>
      <c r="D185" s="91" t="s">
        <v>114</v>
      </c>
      <c r="E185" s="91" t="s">
        <v>4481</v>
      </c>
      <c r="F185" s="91" t="s">
        <v>6723</v>
      </c>
      <c r="G185" s="91">
        <f t="shared" si="6"/>
        <v>7</v>
      </c>
      <c r="H185" s="91" t="s">
        <v>6724</v>
      </c>
      <c r="I185" s="91" t="s">
        <v>118</v>
      </c>
      <c r="J185" s="91" t="s">
        <v>119</v>
      </c>
      <c r="K185" s="91" t="s">
        <v>186</v>
      </c>
      <c r="L185" s="91" t="s">
        <v>121</v>
      </c>
      <c r="M185" s="91" t="s">
        <v>3526</v>
      </c>
      <c r="N185" s="91" t="s">
        <v>123</v>
      </c>
      <c r="O185" s="91" t="s">
        <v>6712</v>
      </c>
      <c r="P185" s="91">
        <f t="shared" si="7"/>
        <v>7</v>
      </c>
      <c r="Q185" s="91" t="s">
        <v>6713</v>
      </c>
      <c r="R185" s="91" t="s">
        <v>6252</v>
      </c>
      <c r="S185" s="91" t="s">
        <v>6725</v>
      </c>
      <c r="T185" s="91" t="s">
        <v>114</v>
      </c>
      <c r="U185" s="91" t="s">
        <v>6726</v>
      </c>
      <c r="V185" s="91" t="s">
        <v>225</v>
      </c>
      <c r="W185" s="91" t="s">
        <v>485</v>
      </c>
      <c r="X185" s="91" t="s">
        <v>3529</v>
      </c>
      <c r="Y185" s="91" t="s">
        <v>6727</v>
      </c>
      <c r="Z185" s="91" t="s">
        <v>6728</v>
      </c>
      <c r="AA185" s="91" t="s">
        <v>6725</v>
      </c>
      <c r="AB185" s="91" t="s">
        <v>114</v>
      </c>
      <c r="AC185" s="91" t="s">
        <v>6726</v>
      </c>
      <c r="AD185" s="91" t="s">
        <v>134</v>
      </c>
      <c r="AE185" s="91" t="s">
        <v>6729</v>
      </c>
      <c r="AF185" s="91" t="s">
        <v>161</v>
      </c>
      <c r="AG185" s="91" t="s">
        <v>6727</v>
      </c>
      <c r="AH185" s="91" t="s">
        <v>114</v>
      </c>
      <c r="AI185" s="91" t="s">
        <v>6728</v>
      </c>
      <c r="AJ185" s="91" t="s">
        <v>137</v>
      </c>
      <c r="AK185" s="91" t="s">
        <v>138</v>
      </c>
      <c r="AL185" s="91" t="s">
        <v>179</v>
      </c>
      <c r="AM185" s="91" t="s">
        <v>291</v>
      </c>
      <c r="AN185" s="91" t="s">
        <v>141</v>
      </c>
      <c r="AO185" s="91" t="s">
        <v>142</v>
      </c>
      <c r="AP185" s="91" t="s">
        <v>143</v>
      </c>
      <c r="AQ185" s="91" t="s">
        <v>144</v>
      </c>
      <c r="AR185" s="91" t="s">
        <v>144</v>
      </c>
      <c r="AS185" s="91" t="s">
        <v>485</v>
      </c>
      <c r="AT185" s="91" t="s">
        <v>145</v>
      </c>
      <c r="AU185" s="91" t="s">
        <v>6730</v>
      </c>
      <c r="AV185" s="91" t="s">
        <v>114</v>
      </c>
      <c r="AW185" s="91" t="s">
        <v>433</v>
      </c>
      <c r="AX185" s="91" t="str">
        <f t="shared" si="8"/>
        <v>323993</v>
      </c>
      <c r="AY185" s="93" t="s">
        <v>149</v>
      </c>
    </row>
    <row r="186" spans="2:51" ht="15" customHeight="1" x14ac:dyDescent="0.25">
      <c r="B186" s="95" t="s">
        <v>1667</v>
      </c>
      <c r="C186" s="91" t="s">
        <v>113</v>
      </c>
      <c r="D186" s="91" t="s">
        <v>114</v>
      </c>
      <c r="E186" s="91" t="s">
        <v>594</v>
      </c>
      <c r="F186" s="91" t="s">
        <v>1668</v>
      </c>
      <c r="G186" s="91">
        <f t="shared" si="6"/>
        <v>2</v>
      </c>
      <c r="H186" s="91" t="s">
        <v>1669</v>
      </c>
      <c r="I186" s="91" t="s">
        <v>118</v>
      </c>
      <c r="J186" s="91" t="s">
        <v>119</v>
      </c>
      <c r="K186" s="91" t="s">
        <v>367</v>
      </c>
      <c r="L186" s="91" t="s">
        <v>121</v>
      </c>
      <c r="M186" s="91" t="s">
        <v>597</v>
      </c>
      <c r="N186" s="91" t="s">
        <v>123</v>
      </c>
      <c r="O186" s="91" t="s">
        <v>1632</v>
      </c>
      <c r="P186" s="91">
        <f t="shared" si="7"/>
        <v>2</v>
      </c>
      <c r="Q186" s="91" t="s">
        <v>835</v>
      </c>
      <c r="R186" s="91" t="s">
        <v>821</v>
      </c>
      <c r="S186" s="91" t="s">
        <v>1670</v>
      </c>
      <c r="T186" s="91" t="s">
        <v>114</v>
      </c>
      <c r="U186" s="91" t="s">
        <v>1671</v>
      </c>
      <c r="V186" s="91" t="s">
        <v>225</v>
      </c>
      <c r="W186" s="91" t="s">
        <v>600</v>
      </c>
      <c r="X186" s="91" t="s">
        <v>706</v>
      </c>
      <c r="Y186" s="91" t="s">
        <v>1672</v>
      </c>
      <c r="Z186" s="91" t="s">
        <v>1673</v>
      </c>
      <c r="AA186" s="91" t="s">
        <v>1670</v>
      </c>
      <c r="AB186" s="91" t="s">
        <v>114</v>
      </c>
      <c r="AC186" s="91" t="s">
        <v>1671</v>
      </c>
      <c r="AD186" s="91" t="s">
        <v>134</v>
      </c>
      <c r="AE186" s="91" t="s">
        <v>1674</v>
      </c>
      <c r="AF186" s="91" t="s">
        <v>161</v>
      </c>
      <c r="AG186" s="91" t="s">
        <v>1672</v>
      </c>
      <c r="AH186" s="91" t="s">
        <v>114</v>
      </c>
      <c r="AI186" s="91" t="s">
        <v>1673</v>
      </c>
      <c r="AJ186" s="91" t="s">
        <v>137</v>
      </c>
      <c r="AK186" s="91" t="s">
        <v>162</v>
      </c>
      <c r="AL186" s="91" t="s">
        <v>284</v>
      </c>
      <c r="AM186" s="91" t="s">
        <v>140</v>
      </c>
      <c r="AN186" s="91" t="s">
        <v>141</v>
      </c>
      <c r="AO186" s="91" t="s">
        <v>142</v>
      </c>
      <c r="AP186" s="91" t="s">
        <v>143</v>
      </c>
      <c r="AQ186" s="91" t="s">
        <v>829</v>
      </c>
      <c r="AR186" s="91" t="s">
        <v>829</v>
      </c>
      <c r="AS186" s="91" t="s">
        <v>600</v>
      </c>
      <c r="AT186" s="91" t="s">
        <v>145</v>
      </c>
      <c r="AU186" s="91" t="s">
        <v>1675</v>
      </c>
      <c r="AV186" s="91" t="s">
        <v>1676</v>
      </c>
      <c r="AW186" s="91" t="s">
        <v>148</v>
      </c>
      <c r="AX186" s="91" t="str">
        <f t="shared" si="8"/>
        <v>289179</v>
      </c>
      <c r="AY186" s="91" t="s">
        <v>5832</v>
      </c>
    </row>
    <row r="187" spans="2:51" ht="15" customHeight="1" x14ac:dyDescent="0.25">
      <c r="B187" s="95" t="s">
        <v>1677</v>
      </c>
      <c r="C187" s="91" t="s">
        <v>113</v>
      </c>
      <c r="D187" s="91" t="s">
        <v>114</v>
      </c>
      <c r="E187" s="91" t="s">
        <v>167</v>
      </c>
      <c r="F187" s="91" t="s">
        <v>1678</v>
      </c>
      <c r="G187" s="91">
        <f t="shared" si="6"/>
        <v>2</v>
      </c>
      <c r="H187" s="91" t="s">
        <v>1679</v>
      </c>
      <c r="I187" s="91" t="s">
        <v>118</v>
      </c>
      <c r="J187" s="91" t="s">
        <v>119</v>
      </c>
      <c r="K187" s="91" t="s">
        <v>545</v>
      </c>
      <c r="L187" s="91" t="s">
        <v>121</v>
      </c>
      <c r="M187" s="91" t="s">
        <v>170</v>
      </c>
      <c r="N187" s="91" t="s">
        <v>123</v>
      </c>
      <c r="O187" s="91" t="s">
        <v>1632</v>
      </c>
      <c r="P187" s="91">
        <f t="shared" si="7"/>
        <v>3</v>
      </c>
      <c r="Q187" s="91" t="s">
        <v>1632</v>
      </c>
      <c r="R187" s="91" t="s">
        <v>821</v>
      </c>
      <c r="S187" s="91" t="s">
        <v>648</v>
      </c>
      <c r="T187" s="91" t="s">
        <v>114</v>
      </c>
      <c r="U187" s="91" t="s">
        <v>649</v>
      </c>
      <c r="V187" s="91" t="s">
        <v>129</v>
      </c>
      <c r="W187" s="91" t="s">
        <v>174</v>
      </c>
      <c r="X187" s="91" t="s">
        <v>650</v>
      </c>
      <c r="Y187" s="91" t="s">
        <v>651</v>
      </c>
      <c r="Z187" s="91" t="s">
        <v>1680</v>
      </c>
      <c r="AA187" s="91" t="s">
        <v>114</v>
      </c>
      <c r="AB187" s="91" t="s">
        <v>1681</v>
      </c>
      <c r="AC187" s="91" t="s">
        <v>649</v>
      </c>
      <c r="AD187" s="91" t="s">
        <v>331</v>
      </c>
      <c r="AE187" s="91" t="s">
        <v>1682</v>
      </c>
      <c r="AF187" s="91" t="s">
        <v>161</v>
      </c>
      <c r="AG187" s="91" t="s">
        <v>651</v>
      </c>
      <c r="AH187" s="91" t="s">
        <v>114</v>
      </c>
      <c r="AI187" s="91" t="s">
        <v>1680</v>
      </c>
      <c r="AJ187" s="91" t="s">
        <v>317</v>
      </c>
      <c r="AK187" s="91" t="s">
        <v>162</v>
      </c>
      <c r="AL187" s="91" t="s">
        <v>212</v>
      </c>
      <c r="AM187" s="91" t="s">
        <v>180</v>
      </c>
      <c r="AN187" s="91" t="s">
        <v>141</v>
      </c>
      <c r="AO187" s="91" t="s">
        <v>142</v>
      </c>
      <c r="AP187" s="91" t="s">
        <v>143</v>
      </c>
      <c r="AQ187" s="91" t="s">
        <v>430</v>
      </c>
      <c r="AR187" s="91" t="s">
        <v>430</v>
      </c>
      <c r="AS187" s="91" t="s">
        <v>174</v>
      </c>
      <c r="AT187" s="91" t="s">
        <v>145</v>
      </c>
      <c r="AU187" s="91" t="s">
        <v>1683</v>
      </c>
      <c r="AV187" s="91" t="s">
        <v>114</v>
      </c>
      <c r="AW187" s="91" t="s">
        <v>148</v>
      </c>
      <c r="AX187" s="91" t="str">
        <f t="shared" si="8"/>
        <v>289190</v>
      </c>
      <c r="AY187" s="93" t="s">
        <v>149</v>
      </c>
    </row>
    <row r="188" spans="2:51" ht="15" customHeight="1" x14ac:dyDescent="0.25">
      <c r="B188" s="95" t="s">
        <v>4590</v>
      </c>
      <c r="C188" s="91" t="s">
        <v>113</v>
      </c>
      <c r="D188" s="91" t="s">
        <v>114</v>
      </c>
      <c r="E188" s="91" t="s">
        <v>167</v>
      </c>
      <c r="F188" s="91" t="s">
        <v>4591</v>
      </c>
      <c r="G188" s="91">
        <f t="shared" si="6"/>
        <v>5</v>
      </c>
      <c r="H188" s="91" t="s">
        <v>4592</v>
      </c>
      <c r="I188" s="91" t="s">
        <v>118</v>
      </c>
      <c r="J188" s="91" t="s">
        <v>119</v>
      </c>
      <c r="K188" s="91" t="s">
        <v>630</v>
      </c>
      <c r="L188" s="91" t="s">
        <v>121</v>
      </c>
      <c r="M188" s="91" t="s">
        <v>295</v>
      </c>
      <c r="N188" s="91" t="s">
        <v>123</v>
      </c>
      <c r="O188" s="91" t="s">
        <v>4255</v>
      </c>
      <c r="P188" s="91">
        <f t="shared" si="7"/>
        <v>5</v>
      </c>
      <c r="Q188" s="91" t="s">
        <v>4241</v>
      </c>
      <c r="R188" s="91" t="s">
        <v>220</v>
      </c>
      <c r="S188" s="91" t="s">
        <v>4593</v>
      </c>
      <c r="T188" s="91" t="s">
        <v>114</v>
      </c>
      <c r="U188" s="91" t="s">
        <v>4594</v>
      </c>
      <c r="V188" s="91" t="s">
        <v>129</v>
      </c>
      <c r="W188" s="91" t="s">
        <v>174</v>
      </c>
      <c r="X188" s="91" t="s">
        <v>813</v>
      </c>
      <c r="Y188" s="91" t="s">
        <v>4595</v>
      </c>
      <c r="Z188" s="91" t="s">
        <v>4596</v>
      </c>
      <c r="AA188" s="91" t="s">
        <v>114</v>
      </c>
      <c r="AB188" s="91" t="s">
        <v>4597</v>
      </c>
      <c r="AC188" s="91" t="s">
        <v>4594</v>
      </c>
      <c r="AD188" s="91" t="s">
        <v>134</v>
      </c>
      <c r="AE188" s="91" t="s">
        <v>4598</v>
      </c>
      <c r="AF188" s="91" t="s">
        <v>136</v>
      </c>
      <c r="AG188" s="91" t="s">
        <v>4595</v>
      </c>
      <c r="AH188" s="91" t="s">
        <v>114</v>
      </c>
      <c r="AI188" s="91" t="s">
        <v>4596</v>
      </c>
      <c r="AJ188" s="91" t="s">
        <v>137</v>
      </c>
      <c r="AK188" s="91" t="s">
        <v>162</v>
      </c>
      <c r="AL188" s="91" t="s">
        <v>530</v>
      </c>
      <c r="AM188" s="91" t="s">
        <v>180</v>
      </c>
      <c r="AN188" s="91" t="s">
        <v>141</v>
      </c>
      <c r="AO188" s="91" t="s">
        <v>142</v>
      </c>
      <c r="AP188" s="91" t="s">
        <v>333</v>
      </c>
      <c r="AQ188" s="91" t="s">
        <v>144</v>
      </c>
      <c r="AR188" s="91" t="s">
        <v>144</v>
      </c>
      <c r="AS188" s="91" t="s">
        <v>174</v>
      </c>
      <c r="AT188" s="91" t="s">
        <v>145</v>
      </c>
      <c r="AU188" s="91" t="s">
        <v>4599</v>
      </c>
      <c r="AV188" s="91" t="s">
        <v>114</v>
      </c>
      <c r="AW188" s="91" t="s">
        <v>148</v>
      </c>
      <c r="AX188" s="91" t="str">
        <f t="shared" si="8"/>
        <v>291239</v>
      </c>
      <c r="AY188" s="93" t="s">
        <v>149</v>
      </c>
    </row>
    <row r="189" spans="2:51" ht="15" customHeight="1" x14ac:dyDescent="0.25">
      <c r="B189" s="95" t="s">
        <v>6731</v>
      </c>
      <c r="C189" s="91" t="s">
        <v>113</v>
      </c>
      <c r="D189" s="91" t="s">
        <v>114</v>
      </c>
      <c r="E189" s="91" t="s">
        <v>183</v>
      </c>
      <c r="F189" s="91" t="s">
        <v>6732</v>
      </c>
      <c r="G189" s="91">
        <f t="shared" si="6"/>
        <v>7</v>
      </c>
      <c r="H189" s="91" t="s">
        <v>6733</v>
      </c>
      <c r="I189" s="91" t="s">
        <v>118</v>
      </c>
      <c r="J189" s="91" t="s">
        <v>119</v>
      </c>
      <c r="K189" s="91" t="s">
        <v>522</v>
      </c>
      <c r="L189" s="91" t="s">
        <v>121</v>
      </c>
      <c r="M189" s="91" t="s">
        <v>187</v>
      </c>
      <c r="N189" s="91" t="s">
        <v>123</v>
      </c>
      <c r="O189" s="91" t="s">
        <v>6734</v>
      </c>
      <c r="P189" s="91">
        <f t="shared" si="7"/>
        <v>7</v>
      </c>
      <c r="Q189" s="91" t="s">
        <v>6735</v>
      </c>
      <c r="R189" s="91" t="s">
        <v>6313</v>
      </c>
      <c r="S189" s="91" t="s">
        <v>6039</v>
      </c>
      <c r="T189" s="91" t="s">
        <v>114</v>
      </c>
      <c r="U189" s="91" t="s">
        <v>6736</v>
      </c>
      <c r="V189" s="91" t="s">
        <v>225</v>
      </c>
      <c r="W189" s="91" t="s">
        <v>130</v>
      </c>
      <c r="X189" s="91" t="s">
        <v>131</v>
      </c>
      <c r="Y189" s="91" t="s">
        <v>6737</v>
      </c>
      <c r="Z189" s="91" t="s">
        <v>6042</v>
      </c>
      <c r="AA189" s="91" t="s">
        <v>6039</v>
      </c>
      <c r="AB189" s="91" t="s">
        <v>114</v>
      </c>
      <c r="AC189" s="91" t="s">
        <v>6736</v>
      </c>
      <c r="AD189" s="91" t="s">
        <v>134</v>
      </c>
      <c r="AE189" s="91" t="s">
        <v>6738</v>
      </c>
      <c r="AF189" s="91" t="s">
        <v>161</v>
      </c>
      <c r="AG189" s="91" t="s">
        <v>6737</v>
      </c>
      <c r="AH189" s="91" t="s">
        <v>114</v>
      </c>
      <c r="AI189" s="91" t="s">
        <v>6042</v>
      </c>
      <c r="AJ189" s="91" t="s">
        <v>137</v>
      </c>
      <c r="AK189" s="91" t="s">
        <v>138</v>
      </c>
      <c r="AL189" s="91" t="s">
        <v>179</v>
      </c>
      <c r="AM189" s="91" t="s">
        <v>140</v>
      </c>
      <c r="AN189" s="91" t="s">
        <v>141</v>
      </c>
      <c r="AO189" s="91" t="s">
        <v>142</v>
      </c>
      <c r="AP189" s="91" t="s">
        <v>143</v>
      </c>
      <c r="AQ189" s="91" t="s">
        <v>144</v>
      </c>
      <c r="AR189" s="91" t="s">
        <v>144</v>
      </c>
      <c r="AS189" s="91" t="s">
        <v>130</v>
      </c>
      <c r="AT189" s="91" t="s">
        <v>362</v>
      </c>
      <c r="AU189" s="91" t="s">
        <v>6739</v>
      </c>
      <c r="AV189" s="91" t="s">
        <v>114</v>
      </c>
      <c r="AW189" s="91" t="s">
        <v>148</v>
      </c>
      <c r="AX189" s="91" t="str">
        <f t="shared" si="8"/>
        <v>324007</v>
      </c>
      <c r="AY189" s="93" t="s">
        <v>149</v>
      </c>
    </row>
    <row r="190" spans="2:51" ht="15" customHeight="1" x14ac:dyDescent="0.25">
      <c r="B190" s="95" t="s">
        <v>6740</v>
      </c>
      <c r="C190" s="91" t="s">
        <v>113</v>
      </c>
      <c r="D190" s="91" t="s">
        <v>114</v>
      </c>
      <c r="E190" s="91" t="s">
        <v>183</v>
      </c>
      <c r="F190" s="91" t="s">
        <v>6741</v>
      </c>
      <c r="G190" s="91">
        <f t="shared" si="6"/>
        <v>7</v>
      </c>
      <c r="H190" s="91" t="s">
        <v>6742</v>
      </c>
      <c r="I190" s="91" t="s">
        <v>118</v>
      </c>
      <c r="J190" s="91" t="s">
        <v>119</v>
      </c>
      <c r="K190" s="91" t="s">
        <v>522</v>
      </c>
      <c r="L190" s="91" t="s">
        <v>121</v>
      </c>
      <c r="M190" s="91" t="s">
        <v>187</v>
      </c>
      <c r="N190" s="91" t="s">
        <v>123</v>
      </c>
      <c r="O190" s="91" t="s">
        <v>6734</v>
      </c>
      <c r="P190" s="91">
        <f t="shared" si="7"/>
        <v>7</v>
      </c>
      <c r="Q190" s="91" t="s">
        <v>6735</v>
      </c>
      <c r="R190" s="91" t="s">
        <v>6313</v>
      </c>
      <c r="S190" s="91" t="s">
        <v>6440</v>
      </c>
      <c r="T190" s="91" t="s">
        <v>114</v>
      </c>
      <c r="U190" s="91" t="s">
        <v>6441</v>
      </c>
      <c r="V190" s="91" t="s">
        <v>225</v>
      </c>
      <c r="W190" s="91" t="s">
        <v>130</v>
      </c>
      <c r="X190" s="91" t="s">
        <v>1107</v>
      </c>
      <c r="Y190" s="91" t="s">
        <v>6442</v>
      </c>
      <c r="Z190" s="91" t="s">
        <v>6743</v>
      </c>
      <c r="AA190" s="91" t="s">
        <v>6440</v>
      </c>
      <c r="AB190" s="91" t="s">
        <v>114</v>
      </c>
      <c r="AC190" s="91" t="s">
        <v>6441</v>
      </c>
      <c r="AD190" s="91" t="s">
        <v>134</v>
      </c>
      <c r="AE190" s="91" t="s">
        <v>6744</v>
      </c>
      <c r="AF190" s="91" t="s">
        <v>161</v>
      </c>
      <c r="AG190" s="91" t="s">
        <v>6442</v>
      </c>
      <c r="AH190" s="91" t="s">
        <v>114</v>
      </c>
      <c r="AI190" s="91" t="s">
        <v>6743</v>
      </c>
      <c r="AJ190" s="91" t="s">
        <v>137</v>
      </c>
      <c r="AK190" s="91" t="s">
        <v>211</v>
      </c>
      <c r="AL190" s="91" t="s">
        <v>179</v>
      </c>
      <c r="AM190" s="91" t="s">
        <v>180</v>
      </c>
      <c r="AN190" s="91" t="s">
        <v>141</v>
      </c>
      <c r="AO190" s="91" t="s">
        <v>142</v>
      </c>
      <c r="AP190" s="91" t="s">
        <v>143</v>
      </c>
      <c r="AQ190" s="91" t="s">
        <v>144</v>
      </c>
      <c r="AR190" s="91" t="s">
        <v>144</v>
      </c>
      <c r="AS190" s="91" t="s">
        <v>130</v>
      </c>
      <c r="AT190" s="91" t="s">
        <v>145</v>
      </c>
      <c r="AU190" s="91" t="s">
        <v>6745</v>
      </c>
      <c r="AV190" s="91" t="s">
        <v>114</v>
      </c>
      <c r="AW190" s="91" t="s">
        <v>148</v>
      </c>
      <c r="AX190" s="91" t="str">
        <f t="shared" si="8"/>
        <v>324000</v>
      </c>
      <c r="AY190" s="93" t="s">
        <v>149</v>
      </c>
    </row>
    <row r="191" spans="2:51" ht="15" customHeight="1" x14ac:dyDescent="0.25">
      <c r="B191" s="95" t="s">
        <v>6746</v>
      </c>
      <c r="C191" s="91" t="s">
        <v>113</v>
      </c>
      <c r="D191" s="91" t="s">
        <v>114</v>
      </c>
      <c r="E191" s="91" t="s">
        <v>216</v>
      </c>
      <c r="F191" s="91" t="s">
        <v>6747</v>
      </c>
      <c r="G191" s="91">
        <f t="shared" si="6"/>
        <v>7</v>
      </c>
      <c r="H191" s="91" t="s">
        <v>6748</v>
      </c>
      <c r="I191" s="91" t="s">
        <v>118</v>
      </c>
      <c r="J191" s="91" t="s">
        <v>119</v>
      </c>
      <c r="K191" s="91" t="s">
        <v>945</v>
      </c>
      <c r="L191" s="91" t="s">
        <v>121</v>
      </c>
      <c r="M191" s="91" t="s">
        <v>219</v>
      </c>
      <c r="N191" s="91" t="s">
        <v>123</v>
      </c>
      <c r="O191" s="91" t="s">
        <v>6734</v>
      </c>
      <c r="P191" s="91">
        <f t="shared" si="7"/>
        <v>7</v>
      </c>
      <c r="Q191" s="91" t="s">
        <v>6749</v>
      </c>
      <c r="R191" s="91" t="s">
        <v>6313</v>
      </c>
      <c r="S191" s="91" t="s">
        <v>6750</v>
      </c>
      <c r="T191" s="91" t="s">
        <v>114</v>
      </c>
      <c r="U191" s="91" t="s">
        <v>6751</v>
      </c>
      <c r="V191" s="91" t="s">
        <v>129</v>
      </c>
      <c r="W191" s="91" t="s">
        <v>226</v>
      </c>
      <c r="X191" s="91" t="s">
        <v>1133</v>
      </c>
      <c r="Y191" s="91" t="s">
        <v>6752</v>
      </c>
      <c r="Z191" s="91" t="s">
        <v>6753</v>
      </c>
      <c r="AA191" s="91" t="s">
        <v>6750</v>
      </c>
      <c r="AB191" s="91" t="s">
        <v>114</v>
      </c>
      <c r="AC191" s="91" t="s">
        <v>6751</v>
      </c>
      <c r="AD191" s="91" t="s">
        <v>331</v>
      </c>
      <c r="AE191" s="91" t="s">
        <v>6754</v>
      </c>
      <c r="AF191" s="91" t="s">
        <v>136</v>
      </c>
      <c r="AG191" s="91" t="s">
        <v>6752</v>
      </c>
      <c r="AH191" s="91" t="s">
        <v>114</v>
      </c>
      <c r="AI191" s="91" t="s">
        <v>6755</v>
      </c>
      <c r="AJ191" s="91" t="s">
        <v>317</v>
      </c>
      <c r="AK191" s="91" t="s">
        <v>211</v>
      </c>
      <c r="AL191" s="91" t="s">
        <v>305</v>
      </c>
      <c r="AM191" s="91" t="s">
        <v>233</v>
      </c>
      <c r="AN191" s="91" t="s">
        <v>141</v>
      </c>
      <c r="AO191" s="91" t="s">
        <v>142</v>
      </c>
      <c r="AP191" s="91" t="s">
        <v>333</v>
      </c>
      <c r="AQ191" s="91" t="s">
        <v>144</v>
      </c>
      <c r="AR191" s="91" t="s">
        <v>144</v>
      </c>
      <c r="AS191" s="91" t="s">
        <v>226</v>
      </c>
      <c r="AT191" s="91" t="s">
        <v>145</v>
      </c>
      <c r="AU191" s="91" t="s">
        <v>444</v>
      </c>
      <c r="AV191" s="91" t="s">
        <v>6756</v>
      </c>
      <c r="AW191" s="91" t="s">
        <v>148</v>
      </c>
      <c r="AX191" s="91" t="str">
        <f t="shared" si="8"/>
        <v>324001</v>
      </c>
      <c r="AY191" s="93" t="s">
        <v>149</v>
      </c>
    </row>
    <row r="192" spans="2:51" ht="15" customHeight="1" x14ac:dyDescent="0.25">
      <c r="B192" s="95" t="s">
        <v>1684</v>
      </c>
      <c r="C192" s="91" t="s">
        <v>113</v>
      </c>
      <c r="D192" s="91" t="s">
        <v>114</v>
      </c>
      <c r="E192" s="91" t="s">
        <v>542</v>
      </c>
      <c r="F192" s="91" t="s">
        <v>1685</v>
      </c>
      <c r="G192" s="91">
        <f t="shared" si="6"/>
        <v>2</v>
      </c>
      <c r="H192" s="91" t="s">
        <v>1686</v>
      </c>
      <c r="I192" s="91" t="s">
        <v>118</v>
      </c>
      <c r="J192" s="91" t="s">
        <v>119</v>
      </c>
      <c r="K192" s="91" t="s">
        <v>1687</v>
      </c>
      <c r="L192" s="91" t="s">
        <v>121</v>
      </c>
      <c r="M192" s="91" t="s">
        <v>261</v>
      </c>
      <c r="N192" s="91" t="s">
        <v>123</v>
      </c>
      <c r="O192" s="91" t="s">
        <v>1632</v>
      </c>
      <c r="P192" s="91">
        <f t="shared" si="7"/>
        <v>3</v>
      </c>
      <c r="Q192" s="91" t="s">
        <v>647</v>
      </c>
      <c r="R192" s="91" t="s">
        <v>821</v>
      </c>
      <c r="S192" s="91" t="s">
        <v>1688</v>
      </c>
      <c r="T192" s="91" t="s">
        <v>114</v>
      </c>
      <c r="U192" s="91" t="s">
        <v>1689</v>
      </c>
      <c r="V192" s="91" t="s">
        <v>225</v>
      </c>
      <c r="W192" s="91" t="s">
        <v>265</v>
      </c>
      <c r="X192" s="91" t="s">
        <v>460</v>
      </c>
      <c r="Y192" s="91" t="s">
        <v>1690</v>
      </c>
      <c r="Z192" s="91" t="s">
        <v>1691</v>
      </c>
      <c r="AA192" s="91" t="s">
        <v>114</v>
      </c>
      <c r="AB192" s="91" t="s">
        <v>1692</v>
      </c>
      <c r="AC192" s="91" t="s">
        <v>1693</v>
      </c>
      <c r="AD192" s="91" t="s">
        <v>134</v>
      </c>
      <c r="AE192" s="91" t="s">
        <v>1694</v>
      </c>
      <c r="AF192" s="91" t="s">
        <v>161</v>
      </c>
      <c r="AG192" s="91" t="s">
        <v>1690</v>
      </c>
      <c r="AH192" s="91" t="s">
        <v>114</v>
      </c>
      <c r="AI192" s="91" t="s">
        <v>1691</v>
      </c>
      <c r="AJ192" s="91" t="s">
        <v>137</v>
      </c>
      <c r="AK192" s="91" t="s">
        <v>138</v>
      </c>
      <c r="AL192" s="91" t="s">
        <v>284</v>
      </c>
      <c r="AM192" s="91" t="s">
        <v>140</v>
      </c>
      <c r="AN192" s="91" t="s">
        <v>141</v>
      </c>
      <c r="AO192" s="91" t="s">
        <v>142</v>
      </c>
      <c r="AP192" s="91" t="s">
        <v>333</v>
      </c>
      <c r="AQ192" s="91" t="s">
        <v>144</v>
      </c>
      <c r="AR192" s="91" t="s">
        <v>144</v>
      </c>
      <c r="AS192" s="91" t="s">
        <v>265</v>
      </c>
      <c r="AT192" s="91" t="s">
        <v>145</v>
      </c>
      <c r="AU192" s="91" t="s">
        <v>1695</v>
      </c>
      <c r="AV192" s="91" t="s">
        <v>1696</v>
      </c>
      <c r="AW192" s="91" t="s">
        <v>148</v>
      </c>
      <c r="AX192" s="91" t="str">
        <f t="shared" si="8"/>
        <v>289186</v>
      </c>
      <c r="AY192" s="93" t="s">
        <v>149</v>
      </c>
    </row>
    <row r="193" spans="2:51" ht="15" customHeight="1" x14ac:dyDescent="0.25">
      <c r="B193" s="95" t="s">
        <v>1697</v>
      </c>
      <c r="C193" s="91" t="s">
        <v>113</v>
      </c>
      <c r="D193" s="91" t="s">
        <v>114</v>
      </c>
      <c r="E193" s="91" t="s">
        <v>542</v>
      </c>
      <c r="F193" s="91" t="s">
        <v>1698</v>
      </c>
      <c r="G193" s="91">
        <f t="shared" si="6"/>
        <v>2</v>
      </c>
      <c r="H193" s="91" t="s">
        <v>1699</v>
      </c>
      <c r="I193" s="91" t="s">
        <v>118</v>
      </c>
      <c r="J193" s="91" t="s">
        <v>119</v>
      </c>
      <c r="K193" s="91" t="s">
        <v>584</v>
      </c>
      <c r="L193" s="91" t="s">
        <v>121</v>
      </c>
      <c r="M193" s="91" t="s">
        <v>261</v>
      </c>
      <c r="N193" s="91" t="s">
        <v>123</v>
      </c>
      <c r="O193" s="91" t="s">
        <v>1700</v>
      </c>
      <c r="P193" s="91">
        <f t="shared" si="7"/>
        <v>3</v>
      </c>
      <c r="Q193" s="91" t="s">
        <v>190</v>
      </c>
      <c r="R193" s="91" t="s">
        <v>835</v>
      </c>
      <c r="S193" s="91" t="s">
        <v>1701</v>
      </c>
      <c r="T193" s="91" t="s">
        <v>114</v>
      </c>
      <c r="U193" s="91" t="s">
        <v>1702</v>
      </c>
      <c r="V193" s="91" t="s">
        <v>129</v>
      </c>
      <c r="W193" s="91" t="s">
        <v>265</v>
      </c>
      <c r="X193" s="91" t="s">
        <v>460</v>
      </c>
      <c r="Y193" s="91" t="s">
        <v>1703</v>
      </c>
      <c r="Z193" s="91" t="s">
        <v>1704</v>
      </c>
      <c r="AA193" s="91" t="s">
        <v>1701</v>
      </c>
      <c r="AB193" s="91" t="s">
        <v>114</v>
      </c>
      <c r="AC193" s="91" t="s">
        <v>1702</v>
      </c>
      <c r="AD193" s="91" t="s">
        <v>134</v>
      </c>
      <c r="AE193" s="91" t="s">
        <v>1705</v>
      </c>
      <c r="AF193" s="91" t="s">
        <v>161</v>
      </c>
      <c r="AG193" s="91" t="s">
        <v>1703</v>
      </c>
      <c r="AH193" s="91" t="s">
        <v>114</v>
      </c>
      <c r="AI193" s="91" t="s">
        <v>1704</v>
      </c>
      <c r="AJ193" s="91" t="s">
        <v>137</v>
      </c>
      <c r="AK193" s="91" t="s">
        <v>211</v>
      </c>
      <c r="AL193" s="91" t="s">
        <v>212</v>
      </c>
      <c r="AM193" s="91" t="s">
        <v>140</v>
      </c>
      <c r="AN193" s="91" t="s">
        <v>141</v>
      </c>
      <c r="AO193" s="91" t="s">
        <v>142</v>
      </c>
      <c r="AP193" s="91" t="s">
        <v>333</v>
      </c>
      <c r="AQ193" s="91" t="s">
        <v>144</v>
      </c>
      <c r="AR193" s="91" t="s">
        <v>144</v>
      </c>
      <c r="AS193" s="91" t="s">
        <v>265</v>
      </c>
      <c r="AT193" s="91" t="s">
        <v>145</v>
      </c>
      <c r="AU193" s="91" t="s">
        <v>1706</v>
      </c>
      <c r="AV193" s="91" t="s">
        <v>1707</v>
      </c>
      <c r="AW193" s="91" t="s">
        <v>148</v>
      </c>
      <c r="AX193" s="91" t="str">
        <f t="shared" si="8"/>
        <v>289199</v>
      </c>
      <c r="AY193" s="93" t="s">
        <v>149</v>
      </c>
    </row>
    <row r="194" spans="2:51" ht="15" customHeight="1" x14ac:dyDescent="0.25">
      <c r="B194" s="95" t="s">
        <v>1708</v>
      </c>
      <c r="C194" s="91" t="s">
        <v>113</v>
      </c>
      <c r="D194" s="91" t="s">
        <v>114</v>
      </c>
      <c r="E194" s="91" t="s">
        <v>1709</v>
      </c>
      <c r="F194" s="91" t="s">
        <v>1710</v>
      </c>
      <c r="G194" s="91">
        <f t="shared" si="6"/>
        <v>2</v>
      </c>
      <c r="H194" s="91" t="s">
        <v>1711</v>
      </c>
      <c r="I194" s="91" t="s">
        <v>118</v>
      </c>
      <c r="J194" s="91" t="s">
        <v>119</v>
      </c>
      <c r="K194" s="91" t="s">
        <v>203</v>
      </c>
      <c r="L194" s="91" t="s">
        <v>121</v>
      </c>
      <c r="M194" s="91" t="s">
        <v>1712</v>
      </c>
      <c r="N194" s="91" t="s">
        <v>123</v>
      </c>
      <c r="O194" s="91" t="s">
        <v>1632</v>
      </c>
      <c r="P194" s="91">
        <f t="shared" si="7"/>
        <v>3</v>
      </c>
      <c r="Q194" s="91" t="s">
        <v>585</v>
      </c>
      <c r="R194" s="91" t="s">
        <v>821</v>
      </c>
      <c r="S194" s="91" t="s">
        <v>1713</v>
      </c>
      <c r="T194" s="91" t="s">
        <v>114</v>
      </c>
      <c r="U194" s="91" t="s">
        <v>1714</v>
      </c>
      <c r="V194" s="91" t="s">
        <v>225</v>
      </c>
      <c r="W194" s="91" t="s">
        <v>1715</v>
      </c>
      <c r="X194" s="91" t="s">
        <v>1716</v>
      </c>
      <c r="Y194" s="91" t="s">
        <v>1717</v>
      </c>
      <c r="Z194" s="91" t="s">
        <v>1718</v>
      </c>
      <c r="AA194" s="91" t="s">
        <v>1713</v>
      </c>
      <c r="AB194" s="91" t="s">
        <v>114</v>
      </c>
      <c r="AC194" s="91" t="s">
        <v>1714</v>
      </c>
      <c r="AD194" s="91" t="s">
        <v>625</v>
      </c>
      <c r="AE194" s="91" t="s">
        <v>1626</v>
      </c>
      <c r="AF194" s="91" t="s">
        <v>161</v>
      </c>
      <c r="AG194" s="91" t="s">
        <v>1717</v>
      </c>
      <c r="AH194" s="91" t="s">
        <v>114</v>
      </c>
      <c r="AI194" s="91" t="s">
        <v>1718</v>
      </c>
      <c r="AJ194" s="91" t="s">
        <v>137</v>
      </c>
      <c r="AK194" s="91" t="s">
        <v>138</v>
      </c>
      <c r="AL194" s="91" t="s">
        <v>284</v>
      </c>
      <c r="AM194" s="91" t="s">
        <v>180</v>
      </c>
      <c r="AN194" s="91" t="s">
        <v>141</v>
      </c>
      <c r="AO194" s="91" t="s">
        <v>142</v>
      </c>
      <c r="AP194" s="91" t="s">
        <v>143</v>
      </c>
      <c r="AQ194" s="91" t="s">
        <v>144</v>
      </c>
      <c r="AR194" s="91" t="s">
        <v>144</v>
      </c>
      <c r="AS194" s="91" t="s">
        <v>1715</v>
      </c>
      <c r="AT194" s="91" t="s">
        <v>145</v>
      </c>
      <c r="AU194" s="91" t="s">
        <v>1719</v>
      </c>
      <c r="AV194" s="91" t="s">
        <v>1720</v>
      </c>
      <c r="AW194" s="91" t="s">
        <v>148</v>
      </c>
      <c r="AX194" s="91" t="str">
        <f t="shared" si="8"/>
        <v>289192</v>
      </c>
      <c r="AY194" s="93" t="s">
        <v>149</v>
      </c>
    </row>
    <row r="195" spans="2:51" ht="15" customHeight="1" x14ac:dyDescent="0.25">
      <c r="B195" s="95" t="s">
        <v>8225</v>
      </c>
      <c r="C195" s="91" t="s">
        <v>113</v>
      </c>
      <c r="D195" s="91" t="s">
        <v>114</v>
      </c>
      <c r="E195" s="91" t="s">
        <v>756</v>
      </c>
      <c r="F195" s="91" t="s">
        <v>8226</v>
      </c>
      <c r="G195" s="91">
        <f t="shared" si="6"/>
        <v>9</v>
      </c>
      <c r="H195" s="91" t="s">
        <v>8789</v>
      </c>
      <c r="I195" s="91" t="s">
        <v>118</v>
      </c>
      <c r="J195" s="91" t="s">
        <v>119</v>
      </c>
      <c r="K195" s="91" t="s">
        <v>387</v>
      </c>
      <c r="L195" s="91" t="s">
        <v>121</v>
      </c>
      <c r="M195" s="91" t="s">
        <v>744</v>
      </c>
      <c r="N195" s="91" t="s">
        <v>123</v>
      </c>
      <c r="O195" s="91" t="s">
        <v>8227</v>
      </c>
      <c r="P195" s="91">
        <f t="shared" si="7"/>
        <v>10</v>
      </c>
      <c r="Q195" s="91" t="s">
        <v>8696</v>
      </c>
      <c r="R195" s="91" t="s">
        <v>8228</v>
      </c>
      <c r="S195" s="91" t="s">
        <v>8229</v>
      </c>
      <c r="T195" s="91" t="s">
        <v>114</v>
      </c>
      <c r="U195" s="91" t="s">
        <v>8230</v>
      </c>
      <c r="V195" s="91" t="s">
        <v>225</v>
      </c>
      <c r="W195" s="91" t="s">
        <v>748</v>
      </c>
      <c r="X195" s="91" t="s">
        <v>8231</v>
      </c>
      <c r="Y195" s="91" t="s">
        <v>8232</v>
      </c>
      <c r="Z195" s="91" t="s">
        <v>8233</v>
      </c>
      <c r="AA195" s="91" t="s">
        <v>8234</v>
      </c>
      <c r="AB195" s="91" t="s">
        <v>114</v>
      </c>
      <c r="AC195" s="91" t="s">
        <v>8235</v>
      </c>
      <c r="AD195" s="91" t="s">
        <v>269</v>
      </c>
      <c r="AE195" s="91" t="s">
        <v>8236</v>
      </c>
      <c r="AF195" s="91" t="s">
        <v>161</v>
      </c>
      <c r="AG195" s="91" t="s">
        <v>8232</v>
      </c>
      <c r="AH195" s="91" t="s">
        <v>114</v>
      </c>
      <c r="AI195" s="91" t="s">
        <v>8233</v>
      </c>
      <c r="AJ195" s="91" t="s">
        <v>137</v>
      </c>
      <c r="AK195" s="91" t="s">
        <v>197</v>
      </c>
      <c r="AL195" s="91" t="s">
        <v>374</v>
      </c>
      <c r="AM195" s="91" t="s">
        <v>711</v>
      </c>
      <c r="AN195" s="91" t="s">
        <v>141</v>
      </c>
      <c r="AO195" s="91" t="s">
        <v>142</v>
      </c>
      <c r="AP195" s="91" t="s">
        <v>333</v>
      </c>
      <c r="AQ195" s="91" t="s">
        <v>493</v>
      </c>
      <c r="AR195" s="91" t="s">
        <v>493</v>
      </c>
      <c r="AS195" s="91" t="s">
        <v>748</v>
      </c>
      <c r="AT195" s="91" t="s">
        <v>145</v>
      </c>
      <c r="AU195" s="91" t="s">
        <v>8790</v>
      </c>
      <c r="AV195" s="91" t="s">
        <v>8791</v>
      </c>
      <c r="AW195" s="91" t="s">
        <v>148</v>
      </c>
      <c r="AX195" s="91" t="str">
        <f t="shared" si="8"/>
        <v>328105</v>
      </c>
      <c r="AY195" s="93" t="s">
        <v>149</v>
      </c>
    </row>
    <row r="196" spans="2:51" ht="15" customHeight="1" x14ac:dyDescent="0.25">
      <c r="B196" s="95" t="s">
        <v>8237</v>
      </c>
      <c r="C196" s="91" t="s">
        <v>113</v>
      </c>
      <c r="D196" s="91" t="s">
        <v>114</v>
      </c>
      <c r="E196" s="91" t="s">
        <v>6945</v>
      </c>
      <c r="F196" s="91" t="s">
        <v>8238</v>
      </c>
      <c r="G196" s="91">
        <f t="shared" si="6"/>
        <v>9</v>
      </c>
      <c r="H196" s="91" t="s">
        <v>8792</v>
      </c>
      <c r="I196" s="91" t="s">
        <v>118</v>
      </c>
      <c r="J196" s="91" t="s">
        <v>119</v>
      </c>
      <c r="K196" s="91" t="s">
        <v>630</v>
      </c>
      <c r="L196" s="91" t="s">
        <v>121</v>
      </c>
      <c r="M196" s="91" t="s">
        <v>241</v>
      </c>
      <c r="N196" s="91" t="s">
        <v>123</v>
      </c>
      <c r="O196" s="91" t="s">
        <v>8210</v>
      </c>
      <c r="P196" s="91">
        <f t="shared" si="7"/>
        <v>10</v>
      </c>
      <c r="Q196" s="91" t="s">
        <v>8399</v>
      </c>
      <c r="R196" s="91" t="s">
        <v>8085</v>
      </c>
      <c r="S196" s="91" t="s">
        <v>8221</v>
      </c>
      <c r="T196" s="91" t="s">
        <v>114</v>
      </c>
      <c r="U196" s="91" t="s">
        <v>8183</v>
      </c>
      <c r="V196" s="91" t="s">
        <v>129</v>
      </c>
      <c r="W196" s="91" t="s">
        <v>247</v>
      </c>
      <c r="X196" s="91" t="s">
        <v>5971</v>
      </c>
      <c r="Y196" s="91" t="s">
        <v>8184</v>
      </c>
      <c r="Z196" s="91" t="s">
        <v>8223</v>
      </c>
      <c r="AA196" s="91" t="s">
        <v>8221</v>
      </c>
      <c r="AB196" s="91" t="s">
        <v>114</v>
      </c>
      <c r="AC196" s="91" t="s">
        <v>8183</v>
      </c>
      <c r="AD196" s="91" t="s">
        <v>134</v>
      </c>
      <c r="AE196" s="91" t="s">
        <v>8186</v>
      </c>
      <c r="AF196" s="91" t="s">
        <v>161</v>
      </c>
      <c r="AG196" s="91" t="s">
        <v>8184</v>
      </c>
      <c r="AH196" s="91" t="s">
        <v>114</v>
      </c>
      <c r="AI196" s="91" t="s">
        <v>8223</v>
      </c>
      <c r="AJ196" s="91" t="s">
        <v>137</v>
      </c>
      <c r="AK196" s="91" t="s">
        <v>138</v>
      </c>
      <c r="AL196" s="91" t="s">
        <v>232</v>
      </c>
      <c r="AM196" s="91" t="s">
        <v>1263</v>
      </c>
      <c r="AN196" s="91" t="s">
        <v>141</v>
      </c>
      <c r="AO196" s="91" t="s">
        <v>142</v>
      </c>
      <c r="AP196" s="91" t="s">
        <v>143</v>
      </c>
      <c r="AQ196" s="91" t="s">
        <v>144</v>
      </c>
      <c r="AR196" s="91" t="s">
        <v>144</v>
      </c>
      <c r="AS196" s="91" t="s">
        <v>247</v>
      </c>
      <c r="AT196" s="91" t="s">
        <v>362</v>
      </c>
      <c r="AU196" s="91" t="s">
        <v>8793</v>
      </c>
      <c r="AV196" s="91" t="s">
        <v>8794</v>
      </c>
      <c r="AW196" s="91" t="s">
        <v>148</v>
      </c>
      <c r="AX196" s="91" t="str">
        <f t="shared" si="8"/>
        <v>328104</v>
      </c>
      <c r="AY196" s="93" t="s">
        <v>149</v>
      </c>
    </row>
    <row r="197" spans="2:51" ht="15" customHeight="1" x14ac:dyDescent="0.25">
      <c r="B197" s="95" t="s">
        <v>6757</v>
      </c>
      <c r="C197" s="91" t="s">
        <v>113</v>
      </c>
      <c r="D197" s="91" t="s">
        <v>114</v>
      </c>
      <c r="E197" s="91" t="s">
        <v>4149</v>
      </c>
      <c r="F197" s="91" t="s">
        <v>6758</v>
      </c>
      <c r="G197" s="91">
        <f t="shared" si="6"/>
        <v>7</v>
      </c>
      <c r="H197" s="91" t="s">
        <v>6759</v>
      </c>
      <c r="I197" s="91" t="s">
        <v>118</v>
      </c>
      <c r="J197" s="91" t="s">
        <v>119</v>
      </c>
      <c r="K197" s="91" t="s">
        <v>2484</v>
      </c>
      <c r="L197" s="91" t="s">
        <v>121</v>
      </c>
      <c r="M197" s="91" t="s">
        <v>4152</v>
      </c>
      <c r="N197" s="91" t="s">
        <v>123</v>
      </c>
      <c r="O197" s="91" t="s">
        <v>6734</v>
      </c>
      <c r="P197" s="91">
        <f t="shared" si="7"/>
        <v>7</v>
      </c>
      <c r="Q197" s="91" t="s">
        <v>6749</v>
      </c>
      <c r="R197" s="91" t="s">
        <v>6313</v>
      </c>
      <c r="S197" s="91" t="s">
        <v>6760</v>
      </c>
      <c r="T197" s="91" t="s">
        <v>114</v>
      </c>
      <c r="U197" s="91" t="s">
        <v>6761</v>
      </c>
      <c r="V197" s="91" t="s">
        <v>129</v>
      </c>
      <c r="W197" s="91" t="s">
        <v>635</v>
      </c>
      <c r="X197" s="91" t="s">
        <v>2144</v>
      </c>
      <c r="Y197" s="91" t="s">
        <v>6762</v>
      </c>
      <c r="Z197" s="91" t="s">
        <v>6763</v>
      </c>
      <c r="AA197" s="91" t="s">
        <v>6760</v>
      </c>
      <c r="AB197" s="91" t="s">
        <v>114</v>
      </c>
      <c r="AC197" s="91" t="s">
        <v>6761</v>
      </c>
      <c r="AD197" s="91" t="s">
        <v>134</v>
      </c>
      <c r="AE197" s="91" t="s">
        <v>6764</v>
      </c>
      <c r="AF197" s="91" t="s">
        <v>161</v>
      </c>
      <c r="AG197" s="91" t="s">
        <v>6762</v>
      </c>
      <c r="AH197" s="91" t="s">
        <v>114</v>
      </c>
      <c r="AI197" s="91" t="s">
        <v>6763</v>
      </c>
      <c r="AJ197" s="91" t="s">
        <v>137</v>
      </c>
      <c r="AK197" s="91" t="s">
        <v>138</v>
      </c>
      <c r="AL197" s="91" t="s">
        <v>179</v>
      </c>
      <c r="AM197" s="91" t="s">
        <v>213</v>
      </c>
      <c r="AN197" s="91" t="s">
        <v>141</v>
      </c>
      <c r="AO197" s="91" t="s">
        <v>142</v>
      </c>
      <c r="AP197" s="91" t="s">
        <v>143</v>
      </c>
      <c r="AQ197" s="91" t="s">
        <v>144</v>
      </c>
      <c r="AR197" s="91" t="s">
        <v>144</v>
      </c>
      <c r="AS197" s="91" t="s">
        <v>635</v>
      </c>
      <c r="AT197" s="91" t="s">
        <v>145</v>
      </c>
      <c r="AU197" s="91" t="s">
        <v>6765</v>
      </c>
      <c r="AV197" s="91" t="s">
        <v>6766</v>
      </c>
      <c r="AW197" s="91" t="s">
        <v>148</v>
      </c>
      <c r="AX197" s="91" t="str">
        <f t="shared" si="8"/>
        <v>324010</v>
      </c>
      <c r="AY197" s="93" t="s">
        <v>149</v>
      </c>
    </row>
    <row r="198" spans="2:51" ht="15" customHeight="1" x14ac:dyDescent="0.25">
      <c r="B198" s="95" t="s">
        <v>4600</v>
      </c>
      <c r="C198" s="91" t="s">
        <v>113</v>
      </c>
      <c r="D198" s="91" t="s">
        <v>114</v>
      </c>
      <c r="E198" s="91" t="s">
        <v>216</v>
      </c>
      <c r="F198" s="91" t="s">
        <v>4601</v>
      </c>
      <c r="G198" s="91">
        <f t="shared" si="6"/>
        <v>5</v>
      </c>
      <c r="H198" s="91" t="s">
        <v>4602</v>
      </c>
      <c r="I198" s="91" t="s">
        <v>118</v>
      </c>
      <c r="J198" s="91" t="s">
        <v>119</v>
      </c>
      <c r="K198" s="91" t="s">
        <v>4603</v>
      </c>
      <c r="L198" s="91" t="s">
        <v>121</v>
      </c>
      <c r="M198" s="91" t="s">
        <v>219</v>
      </c>
      <c r="N198" s="91" t="s">
        <v>123</v>
      </c>
      <c r="O198" s="91" t="s">
        <v>4255</v>
      </c>
      <c r="P198" s="91">
        <f t="shared" si="7"/>
        <v>5</v>
      </c>
      <c r="Q198" s="91" t="s">
        <v>4137</v>
      </c>
      <c r="R198" s="91" t="s">
        <v>220</v>
      </c>
      <c r="S198" s="91" t="s">
        <v>223</v>
      </c>
      <c r="T198" s="91" t="s">
        <v>114</v>
      </c>
      <c r="U198" s="91" t="s">
        <v>224</v>
      </c>
      <c r="V198" s="91" t="s">
        <v>225</v>
      </c>
      <c r="W198" s="91" t="s">
        <v>226</v>
      </c>
      <c r="X198" s="91" t="s">
        <v>227</v>
      </c>
      <c r="Y198" s="91" t="s">
        <v>228</v>
      </c>
      <c r="Z198" s="91" t="s">
        <v>229</v>
      </c>
      <c r="AA198" s="91" t="s">
        <v>223</v>
      </c>
      <c r="AB198" s="91" t="s">
        <v>114</v>
      </c>
      <c r="AC198" s="91" t="s">
        <v>224</v>
      </c>
      <c r="AD198" s="91" t="s">
        <v>134</v>
      </c>
      <c r="AE198" s="91" t="s">
        <v>4604</v>
      </c>
      <c r="AF198" s="91" t="s">
        <v>136</v>
      </c>
      <c r="AG198" s="91" t="s">
        <v>228</v>
      </c>
      <c r="AH198" s="91" t="s">
        <v>114</v>
      </c>
      <c r="AI198" s="91" t="s">
        <v>229</v>
      </c>
      <c r="AJ198" s="91" t="s">
        <v>137</v>
      </c>
      <c r="AK198" s="91" t="s">
        <v>231</v>
      </c>
      <c r="AL198" s="91" t="s">
        <v>232</v>
      </c>
      <c r="AM198" s="91" t="s">
        <v>233</v>
      </c>
      <c r="AN198" s="91" t="s">
        <v>141</v>
      </c>
      <c r="AO198" s="91" t="s">
        <v>142</v>
      </c>
      <c r="AP198" s="91" t="s">
        <v>333</v>
      </c>
      <c r="AQ198" s="91" t="s">
        <v>144</v>
      </c>
      <c r="AR198" s="91" t="s">
        <v>144</v>
      </c>
      <c r="AS198" s="91" t="s">
        <v>226</v>
      </c>
      <c r="AT198" s="91" t="s">
        <v>145</v>
      </c>
      <c r="AU198" s="91" t="s">
        <v>4605</v>
      </c>
      <c r="AV198" s="91" t="s">
        <v>4606</v>
      </c>
      <c r="AW198" s="91" t="s">
        <v>148</v>
      </c>
      <c r="AX198" s="91" t="str">
        <f t="shared" si="8"/>
        <v>291253</v>
      </c>
      <c r="AY198" s="93" t="s">
        <v>149</v>
      </c>
    </row>
    <row r="199" spans="2:51" ht="15" customHeight="1" x14ac:dyDescent="0.25">
      <c r="B199" s="95" t="s">
        <v>4607</v>
      </c>
      <c r="C199" s="91" t="s">
        <v>113</v>
      </c>
      <c r="D199" s="91" t="s">
        <v>114</v>
      </c>
      <c r="E199" s="91" t="s">
        <v>216</v>
      </c>
      <c r="F199" s="91" t="s">
        <v>4608</v>
      </c>
      <c r="G199" s="91">
        <f t="shared" si="6"/>
        <v>5</v>
      </c>
      <c r="H199" s="91" t="s">
        <v>4609</v>
      </c>
      <c r="I199" s="91" t="s">
        <v>118</v>
      </c>
      <c r="J199" s="91" t="s">
        <v>119</v>
      </c>
      <c r="K199" s="91" t="s">
        <v>584</v>
      </c>
      <c r="L199" s="91" t="s">
        <v>121</v>
      </c>
      <c r="M199" s="91" t="s">
        <v>219</v>
      </c>
      <c r="N199" s="91" t="s">
        <v>123</v>
      </c>
      <c r="O199" s="91" t="s">
        <v>4255</v>
      </c>
      <c r="P199" s="91">
        <f t="shared" si="7"/>
        <v>5</v>
      </c>
      <c r="Q199" s="91" t="s">
        <v>4204</v>
      </c>
      <c r="R199" s="91" t="s">
        <v>220</v>
      </c>
      <c r="S199" s="91" t="s">
        <v>4610</v>
      </c>
      <c r="T199" s="91" t="s">
        <v>114</v>
      </c>
      <c r="U199" s="91" t="s">
        <v>4611</v>
      </c>
      <c r="V199" s="91" t="s">
        <v>225</v>
      </c>
      <c r="W199" s="91" t="s">
        <v>226</v>
      </c>
      <c r="X199" s="91" t="s">
        <v>4412</v>
      </c>
      <c r="Y199" s="91" t="s">
        <v>4612</v>
      </c>
      <c r="Z199" s="91" t="s">
        <v>4613</v>
      </c>
      <c r="AA199" s="91" t="s">
        <v>4614</v>
      </c>
      <c r="AB199" s="91" t="s">
        <v>114</v>
      </c>
      <c r="AC199" s="91" t="s">
        <v>4615</v>
      </c>
      <c r="AD199" s="91" t="s">
        <v>253</v>
      </c>
      <c r="AE199" s="91" t="s">
        <v>4616</v>
      </c>
      <c r="AF199" s="91" t="s">
        <v>161</v>
      </c>
      <c r="AG199" s="91" t="s">
        <v>4612</v>
      </c>
      <c r="AH199" s="91" t="s">
        <v>114</v>
      </c>
      <c r="AI199" s="91" t="s">
        <v>4613</v>
      </c>
      <c r="AJ199" s="91" t="s">
        <v>137</v>
      </c>
      <c r="AK199" s="91" t="s">
        <v>162</v>
      </c>
      <c r="AL199" s="91" t="s">
        <v>163</v>
      </c>
      <c r="AM199" s="91" t="s">
        <v>1125</v>
      </c>
      <c r="AN199" s="91" t="s">
        <v>141</v>
      </c>
      <c r="AO199" s="91" t="s">
        <v>142</v>
      </c>
      <c r="AP199" s="91" t="s">
        <v>333</v>
      </c>
      <c r="AQ199" s="91" t="s">
        <v>430</v>
      </c>
      <c r="AR199" s="91" t="s">
        <v>430</v>
      </c>
      <c r="AS199" s="91" t="s">
        <v>226</v>
      </c>
      <c r="AT199" s="91" t="s">
        <v>362</v>
      </c>
      <c r="AU199" s="91" t="s">
        <v>4617</v>
      </c>
      <c r="AV199" s="91" t="s">
        <v>4618</v>
      </c>
      <c r="AW199" s="91" t="s">
        <v>148</v>
      </c>
      <c r="AX199" s="91" t="str">
        <f t="shared" si="8"/>
        <v>291255</v>
      </c>
      <c r="AY199" s="93" t="s">
        <v>149</v>
      </c>
    </row>
    <row r="200" spans="2:51" ht="15" customHeight="1" x14ac:dyDescent="0.25">
      <c r="B200" s="95" t="s">
        <v>8239</v>
      </c>
      <c r="C200" s="91" t="s">
        <v>113</v>
      </c>
      <c r="D200" s="91" t="s">
        <v>114</v>
      </c>
      <c r="E200" s="91" t="s">
        <v>183</v>
      </c>
      <c r="F200" s="91" t="s">
        <v>8240</v>
      </c>
      <c r="G200" s="91">
        <f t="shared" si="6"/>
        <v>9</v>
      </c>
      <c r="H200" s="91" t="s">
        <v>8241</v>
      </c>
      <c r="I200" s="91" t="s">
        <v>118</v>
      </c>
      <c r="J200" s="91" t="s">
        <v>119</v>
      </c>
      <c r="K200" s="91" t="s">
        <v>240</v>
      </c>
      <c r="L200" s="91" t="s">
        <v>121</v>
      </c>
      <c r="M200" s="91" t="s">
        <v>187</v>
      </c>
      <c r="N200" s="91" t="s">
        <v>123</v>
      </c>
      <c r="O200" s="91" t="s">
        <v>8220</v>
      </c>
      <c r="P200" s="91">
        <f t="shared" si="7"/>
        <v>10</v>
      </c>
      <c r="Q200" s="91" t="s">
        <v>8171</v>
      </c>
      <c r="R200" s="91" t="s">
        <v>8052</v>
      </c>
      <c r="S200" s="91" t="s">
        <v>114</v>
      </c>
      <c r="T200" s="91" t="s">
        <v>8242</v>
      </c>
      <c r="U200" s="91" t="s">
        <v>8243</v>
      </c>
      <c r="V200" s="91" t="s">
        <v>225</v>
      </c>
      <c r="W200" s="91" t="s">
        <v>130</v>
      </c>
      <c r="X200" s="91" t="s">
        <v>2255</v>
      </c>
      <c r="Y200" s="91" t="s">
        <v>8244</v>
      </c>
      <c r="Z200" s="91" t="s">
        <v>8245</v>
      </c>
      <c r="AA200" s="91" t="s">
        <v>8246</v>
      </c>
      <c r="AB200" s="91" t="s">
        <v>114</v>
      </c>
      <c r="AC200" s="91" t="s">
        <v>8243</v>
      </c>
      <c r="AD200" s="91" t="s">
        <v>625</v>
      </c>
      <c r="AE200" s="91" t="s">
        <v>8247</v>
      </c>
      <c r="AF200" s="91" t="s">
        <v>161</v>
      </c>
      <c r="AG200" s="91" t="s">
        <v>8244</v>
      </c>
      <c r="AH200" s="91" t="s">
        <v>114</v>
      </c>
      <c r="AI200" s="91" t="s">
        <v>8245</v>
      </c>
      <c r="AJ200" s="91" t="s">
        <v>137</v>
      </c>
      <c r="AK200" s="91" t="s">
        <v>162</v>
      </c>
      <c r="AL200" s="91" t="s">
        <v>212</v>
      </c>
      <c r="AM200" s="91" t="s">
        <v>2349</v>
      </c>
      <c r="AN200" s="91" t="s">
        <v>141</v>
      </c>
      <c r="AO200" s="91" t="s">
        <v>142</v>
      </c>
      <c r="AP200" s="91" t="s">
        <v>143</v>
      </c>
      <c r="AQ200" s="91" t="s">
        <v>430</v>
      </c>
      <c r="AR200" s="91" t="s">
        <v>430</v>
      </c>
      <c r="AS200" s="91" t="s">
        <v>130</v>
      </c>
      <c r="AT200" s="91" t="s">
        <v>145</v>
      </c>
      <c r="AU200" s="91" t="s">
        <v>8795</v>
      </c>
      <c r="AV200" s="91" t="s">
        <v>114</v>
      </c>
      <c r="AW200" s="91" t="s">
        <v>148</v>
      </c>
      <c r="AX200" s="91" t="str">
        <f t="shared" si="8"/>
        <v>328113</v>
      </c>
      <c r="AY200" s="93" t="s">
        <v>149</v>
      </c>
    </row>
    <row r="201" spans="2:51" ht="15" customHeight="1" x14ac:dyDescent="0.25">
      <c r="B201" s="95" t="s">
        <v>8248</v>
      </c>
      <c r="C201" s="91" t="s">
        <v>113</v>
      </c>
      <c r="D201" s="91" t="s">
        <v>114</v>
      </c>
      <c r="E201" s="91" t="s">
        <v>183</v>
      </c>
      <c r="F201" s="91" t="s">
        <v>8249</v>
      </c>
      <c r="G201" s="91">
        <f t="shared" si="6"/>
        <v>9</v>
      </c>
      <c r="H201" s="91" t="s">
        <v>8250</v>
      </c>
      <c r="I201" s="91" t="s">
        <v>118</v>
      </c>
      <c r="J201" s="91" t="s">
        <v>119</v>
      </c>
      <c r="K201" s="91" t="s">
        <v>120</v>
      </c>
      <c r="L201" s="91" t="s">
        <v>121</v>
      </c>
      <c r="M201" s="91" t="s">
        <v>187</v>
      </c>
      <c r="N201" s="91" t="s">
        <v>123</v>
      </c>
      <c r="O201" s="91" t="s">
        <v>8220</v>
      </c>
      <c r="P201" s="91">
        <f t="shared" si="7"/>
        <v>9</v>
      </c>
      <c r="Q201" s="91" t="s">
        <v>8251</v>
      </c>
      <c r="R201" s="91" t="s">
        <v>8052</v>
      </c>
      <c r="S201" s="91" t="s">
        <v>8252</v>
      </c>
      <c r="T201" s="91" t="s">
        <v>114</v>
      </c>
      <c r="U201" s="91" t="s">
        <v>8253</v>
      </c>
      <c r="V201" s="91" t="s">
        <v>225</v>
      </c>
      <c r="W201" s="91" t="s">
        <v>130</v>
      </c>
      <c r="X201" s="91" t="s">
        <v>1107</v>
      </c>
      <c r="Y201" s="91" t="s">
        <v>8254</v>
      </c>
      <c r="Z201" s="91" t="s">
        <v>8255</v>
      </c>
      <c r="AA201" s="91" t="s">
        <v>8252</v>
      </c>
      <c r="AB201" s="91" t="s">
        <v>114</v>
      </c>
      <c r="AC201" s="91" t="s">
        <v>8256</v>
      </c>
      <c r="AD201" s="91" t="s">
        <v>134</v>
      </c>
      <c r="AE201" s="91" t="s">
        <v>8257</v>
      </c>
      <c r="AF201" s="91" t="s">
        <v>161</v>
      </c>
      <c r="AG201" s="91" t="s">
        <v>8254</v>
      </c>
      <c r="AH201" s="91" t="s">
        <v>114</v>
      </c>
      <c r="AI201" s="91" t="s">
        <v>8255</v>
      </c>
      <c r="AJ201" s="91" t="s">
        <v>137</v>
      </c>
      <c r="AK201" s="91" t="s">
        <v>211</v>
      </c>
      <c r="AL201" s="91" t="s">
        <v>179</v>
      </c>
      <c r="AM201" s="91" t="s">
        <v>1340</v>
      </c>
      <c r="AN201" s="91" t="s">
        <v>141</v>
      </c>
      <c r="AO201" s="91" t="s">
        <v>142</v>
      </c>
      <c r="AP201" s="91" t="s">
        <v>143</v>
      </c>
      <c r="AQ201" s="91" t="s">
        <v>144</v>
      </c>
      <c r="AR201" s="91" t="s">
        <v>144</v>
      </c>
      <c r="AS201" s="91" t="s">
        <v>130</v>
      </c>
      <c r="AT201" s="91" t="s">
        <v>145</v>
      </c>
      <c r="AU201" s="91" t="s">
        <v>8258</v>
      </c>
      <c r="AV201" s="91" t="s">
        <v>114</v>
      </c>
      <c r="AW201" s="91" t="s">
        <v>148</v>
      </c>
      <c r="AX201" s="91" t="str">
        <f t="shared" si="8"/>
        <v>328115</v>
      </c>
      <c r="AY201" s="93" t="s">
        <v>149</v>
      </c>
    </row>
    <row r="202" spans="2:51" ht="15" customHeight="1" x14ac:dyDescent="0.25">
      <c r="B202" s="95" t="s">
        <v>4619</v>
      </c>
      <c r="C202" s="91" t="s">
        <v>113</v>
      </c>
      <c r="D202" s="91" t="s">
        <v>114</v>
      </c>
      <c r="E202" s="91" t="s">
        <v>167</v>
      </c>
      <c r="F202" s="91" t="s">
        <v>4620</v>
      </c>
      <c r="G202" s="91">
        <f t="shared" si="6"/>
        <v>5</v>
      </c>
      <c r="H202" s="91" t="s">
        <v>4621</v>
      </c>
      <c r="I202" s="91" t="s">
        <v>118</v>
      </c>
      <c r="J202" s="91" t="s">
        <v>119</v>
      </c>
      <c r="K202" s="91" t="s">
        <v>630</v>
      </c>
      <c r="L202" s="91" t="s">
        <v>121</v>
      </c>
      <c r="M202" s="91" t="s">
        <v>295</v>
      </c>
      <c r="N202" s="91" t="s">
        <v>123</v>
      </c>
      <c r="O202" s="91" t="s">
        <v>4255</v>
      </c>
      <c r="P202" s="91">
        <f t="shared" si="7"/>
        <v>5</v>
      </c>
      <c r="Q202" s="91" t="s">
        <v>4241</v>
      </c>
      <c r="R202" s="91" t="s">
        <v>220</v>
      </c>
      <c r="S202" s="91" t="s">
        <v>4622</v>
      </c>
      <c r="T202" s="91" t="s">
        <v>114</v>
      </c>
      <c r="U202" s="91" t="s">
        <v>4623</v>
      </c>
      <c r="V202" s="91" t="s">
        <v>225</v>
      </c>
      <c r="W202" s="91" t="s">
        <v>174</v>
      </c>
      <c r="X202" s="91" t="s">
        <v>650</v>
      </c>
      <c r="Y202" s="91" t="s">
        <v>4624</v>
      </c>
      <c r="Z202" s="91" t="s">
        <v>4625</v>
      </c>
      <c r="AA202" s="91" t="s">
        <v>4626</v>
      </c>
      <c r="AB202" s="91" t="s">
        <v>114</v>
      </c>
      <c r="AC202" s="91" t="s">
        <v>4627</v>
      </c>
      <c r="AD202" s="91" t="s">
        <v>134</v>
      </c>
      <c r="AE202" s="91" t="s">
        <v>4628</v>
      </c>
      <c r="AF202" s="91" t="s">
        <v>161</v>
      </c>
      <c r="AG202" s="91" t="s">
        <v>4624</v>
      </c>
      <c r="AH202" s="91" t="s">
        <v>114</v>
      </c>
      <c r="AI202" s="91" t="s">
        <v>4625</v>
      </c>
      <c r="AJ202" s="91" t="s">
        <v>317</v>
      </c>
      <c r="AK202" s="91" t="s">
        <v>197</v>
      </c>
      <c r="AL202" s="91" t="s">
        <v>139</v>
      </c>
      <c r="AM202" s="91" t="s">
        <v>233</v>
      </c>
      <c r="AN202" s="91" t="s">
        <v>141</v>
      </c>
      <c r="AO202" s="91" t="s">
        <v>142</v>
      </c>
      <c r="AP202" s="91" t="s">
        <v>333</v>
      </c>
      <c r="AQ202" s="91" t="s">
        <v>144</v>
      </c>
      <c r="AR202" s="91" t="s">
        <v>144</v>
      </c>
      <c r="AS202" s="91" t="s">
        <v>174</v>
      </c>
      <c r="AT202" s="91" t="s">
        <v>145</v>
      </c>
      <c r="AU202" s="91" t="s">
        <v>4629</v>
      </c>
      <c r="AV202" s="91" t="s">
        <v>114</v>
      </c>
      <c r="AW202" s="91" t="s">
        <v>148</v>
      </c>
      <c r="AX202" s="91" t="str">
        <f t="shared" si="8"/>
        <v>291263</v>
      </c>
      <c r="AY202" s="93" t="s">
        <v>149</v>
      </c>
    </row>
    <row r="203" spans="2:51" ht="15" customHeight="1" x14ac:dyDescent="0.25">
      <c r="B203" s="95" t="s">
        <v>8259</v>
      </c>
      <c r="C203" s="91" t="s">
        <v>113</v>
      </c>
      <c r="D203" s="91" t="s">
        <v>114</v>
      </c>
      <c r="E203" s="91" t="s">
        <v>167</v>
      </c>
      <c r="F203" s="91" t="s">
        <v>8260</v>
      </c>
      <c r="G203" s="91">
        <f t="shared" si="6"/>
        <v>9</v>
      </c>
      <c r="H203" s="91" t="s">
        <v>8796</v>
      </c>
      <c r="I203" s="91" t="s">
        <v>118</v>
      </c>
      <c r="J203" s="91" t="s">
        <v>119</v>
      </c>
      <c r="K203" s="91" t="s">
        <v>545</v>
      </c>
      <c r="L203" s="91" t="s">
        <v>121</v>
      </c>
      <c r="M203" s="91" t="s">
        <v>295</v>
      </c>
      <c r="N203" s="91" t="s">
        <v>123</v>
      </c>
      <c r="O203" s="91" t="s">
        <v>8220</v>
      </c>
      <c r="P203" s="91">
        <f t="shared" si="7"/>
        <v>10</v>
      </c>
      <c r="Q203" s="91" t="s">
        <v>8696</v>
      </c>
      <c r="R203" s="91" t="s">
        <v>8052</v>
      </c>
      <c r="S203" s="91" t="s">
        <v>8261</v>
      </c>
      <c r="T203" s="91" t="s">
        <v>114</v>
      </c>
      <c r="U203" s="91" t="s">
        <v>8262</v>
      </c>
      <c r="V203" s="91" t="s">
        <v>129</v>
      </c>
      <c r="W203" s="91" t="s">
        <v>174</v>
      </c>
      <c r="X203" s="91" t="s">
        <v>400</v>
      </c>
      <c r="Y203" s="91" t="s">
        <v>8263</v>
      </c>
      <c r="Z203" s="91" t="s">
        <v>8264</v>
      </c>
      <c r="AA203" s="91" t="s">
        <v>8265</v>
      </c>
      <c r="AB203" s="91" t="s">
        <v>114</v>
      </c>
      <c r="AC203" s="91" t="s">
        <v>8262</v>
      </c>
      <c r="AD203" s="91" t="s">
        <v>134</v>
      </c>
      <c r="AE203" s="91" t="s">
        <v>8266</v>
      </c>
      <c r="AF203" s="91" t="s">
        <v>161</v>
      </c>
      <c r="AG203" s="91" t="s">
        <v>8263</v>
      </c>
      <c r="AH203" s="91" t="s">
        <v>114</v>
      </c>
      <c r="AI203" s="91" t="s">
        <v>8264</v>
      </c>
      <c r="AJ203" s="91" t="s">
        <v>137</v>
      </c>
      <c r="AK203" s="91" t="s">
        <v>162</v>
      </c>
      <c r="AL203" s="91" t="s">
        <v>179</v>
      </c>
      <c r="AM203" s="91" t="s">
        <v>417</v>
      </c>
      <c r="AN203" s="91" t="s">
        <v>141</v>
      </c>
      <c r="AO203" s="91" t="s">
        <v>142</v>
      </c>
      <c r="AP203" s="91" t="s">
        <v>143</v>
      </c>
      <c r="AQ203" s="91" t="s">
        <v>214</v>
      </c>
      <c r="AR203" s="91" t="s">
        <v>214</v>
      </c>
      <c r="AS203" s="91" t="s">
        <v>174</v>
      </c>
      <c r="AT203" s="91" t="s">
        <v>145</v>
      </c>
      <c r="AU203" s="91" t="s">
        <v>8797</v>
      </c>
      <c r="AV203" s="91" t="s">
        <v>114</v>
      </c>
      <c r="AW203" s="91" t="s">
        <v>148</v>
      </c>
      <c r="AX203" s="91" t="str">
        <f t="shared" si="8"/>
        <v>328126</v>
      </c>
      <c r="AY203" s="93" t="s">
        <v>149</v>
      </c>
    </row>
    <row r="204" spans="2:51" ht="15" customHeight="1" x14ac:dyDescent="0.25">
      <c r="B204" s="95" t="s">
        <v>8267</v>
      </c>
      <c r="C204" s="91" t="s">
        <v>113</v>
      </c>
      <c r="D204" s="91" t="s">
        <v>114</v>
      </c>
      <c r="E204" s="91" t="s">
        <v>167</v>
      </c>
      <c r="F204" s="91" t="s">
        <v>8268</v>
      </c>
      <c r="G204" s="91">
        <f t="shared" si="6"/>
        <v>9</v>
      </c>
      <c r="H204" s="91" t="s">
        <v>8269</v>
      </c>
      <c r="I204" s="91" t="s">
        <v>118</v>
      </c>
      <c r="J204" s="91" t="s">
        <v>119</v>
      </c>
      <c r="K204" s="91" t="s">
        <v>153</v>
      </c>
      <c r="L204" s="91" t="s">
        <v>121</v>
      </c>
      <c r="M204" s="91" t="s">
        <v>295</v>
      </c>
      <c r="N204" s="91" t="s">
        <v>123</v>
      </c>
      <c r="O204" s="91" t="s">
        <v>8220</v>
      </c>
      <c r="P204" s="91">
        <f t="shared" si="7"/>
        <v>10</v>
      </c>
      <c r="Q204" s="91" t="s">
        <v>8190</v>
      </c>
      <c r="R204" s="91" t="s">
        <v>8052</v>
      </c>
      <c r="S204" s="91" t="s">
        <v>1910</v>
      </c>
      <c r="T204" s="91" t="s">
        <v>114</v>
      </c>
      <c r="U204" s="91" t="s">
        <v>4712</v>
      </c>
      <c r="V204" s="91" t="s">
        <v>129</v>
      </c>
      <c r="W204" s="91" t="s">
        <v>174</v>
      </c>
      <c r="X204" s="91" t="s">
        <v>588</v>
      </c>
      <c r="Y204" s="91" t="s">
        <v>1912</v>
      </c>
      <c r="Z204" s="91" t="s">
        <v>1913</v>
      </c>
      <c r="AA204" s="91" t="s">
        <v>1910</v>
      </c>
      <c r="AB204" s="91" t="s">
        <v>114</v>
      </c>
      <c r="AC204" s="91" t="s">
        <v>4712</v>
      </c>
      <c r="AD204" s="91" t="s">
        <v>134</v>
      </c>
      <c r="AE204" s="91" t="s">
        <v>8270</v>
      </c>
      <c r="AF204" s="91" t="s">
        <v>161</v>
      </c>
      <c r="AG204" s="91" t="s">
        <v>1912</v>
      </c>
      <c r="AH204" s="91" t="s">
        <v>114</v>
      </c>
      <c r="AI204" s="91" t="s">
        <v>1913</v>
      </c>
      <c r="AJ204" s="91" t="s">
        <v>137</v>
      </c>
      <c r="AK204" s="91" t="s">
        <v>211</v>
      </c>
      <c r="AL204" s="91" t="s">
        <v>605</v>
      </c>
      <c r="AM204" s="91" t="s">
        <v>711</v>
      </c>
      <c r="AN204" s="91" t="s">
        <v>141</v>
      </c>
      <c r="AO204" s="91" t="s">
        <v>142</v>
      </c>
      <c r="AP204" s="91" t="s">
        <v>143</v>
      </c>
      <c r="AQ204" s="91" t="s">
        <v>493</v>
      </c>
      <c r="AR204" s="91" t="s">
        <v>493</v>
      </c>
      <c r="AS204" s="91" t="s">
        <v>174</v>
      </c>
      <c r="AT204" s="91" t="s">
        <v>145</v>
      </c>
      <c r="AU204" s="91" t="s">
        <v>8798</v>
      </c>
      <c r="AV204" s="91" t="s">
        <v>114</v>
      </c>
      <c r="AW204" s="91" t="s">
        <v>148</v>
      </c>
      <c r="AX204" s="91" t="str">
        <f t="shared" si="8"/>
        <v>328132</v>
      </c>
      <c r="AY204" s="93" t="s">
        <v>149</v>
      </c>
    </row>
    <row r="205" spans="2:51" ht="15" customHeight="1" x14ac:dyDescent="0.25">
      <c r="B205" s="95" t="s">
        <v>1731</v>
      </c>
      <c r="C205" s="91" t="s">
        <v>113</v>
      </c>
      <c r="D205" s="91" t="s">
        <v>114</v>
      </c>
      <c r="E205" s="91" t="s">
        <v>216</v>
      </c>
      <c r="F205" s="91" t="s">
        <v>1732</v>
      </c>
      <c r="G205" s="91">
        <f t="shared" ref="G205:G268" si="9">MONTH(F205)</f>
        <v>2</v>
      </c>
      <c r="H205" s="91" t="s">
        <v>1733</v>
      </c>
      <c r="I205" s="91" t="s">
        <v>118</v>
      </c>
      <c r="J205" s="91" t="s">
        <v>119</v>
      </c>
      <c r="K205" s="91" t="s">
        <v>120</v>
      </c>
      <c r="L205" s="91" t="s">
        <v>121</v>
      </c>
      <c r="M205" s="91" t="s">
        <v>219</v>
      </c>
      <c r="N205" s="91" t="s">
        <v>123</v>
      </c>
      <c r="O205" s="91" t="s">
        <v>1700</v>
      </c>
      <c r="P205" s="91">
        <f t="shared" ref="P205:P268" si="10">MONTH(Q205)</f>
        <v>3</v>
      </c>
      <c r="Q205" s="91" t="s">
        <v>585</v>
      </c>
      <c r="R205" s="91" t="s">
        <v>835</v>
      </c>
      <c r="S205" s="91" t="s">
        <v>1734</v>
      </c>
      <c r="T205" s="91" t="s">
        <v>114</v>
      </c>
      <c r="U205" s="91" t="s">
        <v>1735</v>
      </c>
      <c r="V205" s="91" t="s">
        <v>129</v>
      </c>
      <c r="W205" s="91" t="s">
        <v>226</v>
      </c>
      <c r="X205" s="91" t="s">
        <v>426</v>
      </c>
      <c r="Y205" s="91" t="s">
        <v>1736</v>
      </c>
      <c r="Z205" s="91" t="s">
        <v>1737</v>
      </c>
      <c r="AA205" s="91" t="s">
        <v>1734</v>
      </c>
      <c r="AB205" s="91" t="s">
        <v>114</v>
      </c>
      <c r="AC205" s="91" t="s">
        <v>1735</v>
      </c>
      <c r="AD205" s="91" t="s">
        <v>134</v>
      </c>
      <c r="AE205" s="91" t="s">
        <v>1738</v>
      </c>
      <c r="AF205" s="91" t="s">
        <v>161</v>
      </c>
      <c r="AG205" s="91" t="s">
        <v>1736</v>
      </c>
      <c r="AH205" s="91" t="s">
        <v>114</v>
      </c>
      <c r="AI205" s="91" t="s">
        <v>1737</v>
      </c>
      <c r="AJ205" s="91" t="s">
        <v>137</v>
      </c>
      <c r="AK205" s="91" t="s">
        <v>404</v>
      </c>
      <c r="AL205" s="91" t="s">
        <v>605</v>
      </c>
      <c r="AM205" s="91" t="s">
        <v>233</v>
      </c>
      <c r="AN205" s="91" t="s">
        <v>141</v>
      </c>
      <c r="AO205" s="91" t="s">
        <v>142</v>
      </c>
      <c r="AP205" s="91" t="s">
        <v>143</v>
      </c>
      <c r="AQ205" s="91" t="s">
        <v>144</v>
      </c>
      <c r="AR205" s="91" t="s">
        <v>144</v>
      </c>
      <c r="AS205" s="91" t="s">
        <v>226</v>
      </c>
      <c r="AT205" s="91" t="s">
        <v>145</v>
      </c>
      <c r="AU205" s="91" t="s">
        <v>1739</v>
      </c>
      <c r="AV205" s="91" t="s">
        <v>1740</v>
      </c>
      <c r="AW205" s="91" t="s">
        <v>148</v>
      </c>
      <c r="AX205" s="91" t="str">
        <f t="shared" ref="AX205:AX268" si="11">B205</f>
        <v>289222</v>
      </c>
      <c r="AY205" s="93" t="s">
        <v>149</v>
      </c>
    </row>
    <row r="206" spans="2:51" ht="15" customHeight="1" x14ac:dyDescent="0.25">
      <c r="B206" s="95" t="s">
        <v>6767</v>
      </c>
      <c r="C206" s="91" t="s">
        <v>113</v>
      </c>
      <c r="D206" s="91" t="s">
        <v>114</v>
      </c>
      <c r="E206" s="91" t="s">
        <v>780</v>
      </c>
      <c r="F206" s="91" t="s">
        <v>6768</v>
      </c>
      <c r="G206" s="91">
        <f t="shared" si="9"/>
        <v>7</v>
      </c>
      <c r="H206" s="91" t="s">
        <v>6769</v>
      </c>
      <c r="I206" s="91" t="s">
        <v>118</v>
      </c>
      <c r="J206" s="91" t="s">
        <v>119</v>
      </c>
      <c r="K206" s="91" t="s">
        <v>203</v>
      </c>
      <c r="L206" s="91" t="s">
        <v>121</v>
      </c>
      <c r="M206" s="91" t="s">
        <v>6770</v>
      </c>
      <c r="N206" s="91" t="s">
        <v>123</v>
      </c>
      <c r="O206" s="91" t="s">
        <v>6734</v>
      </c>
      <c r="P206" s="91">
        <f t="shared" si="10"/>
        <v>7</v>
      </c>
      <c r="Q206" s="91" t="s">
        <v>6636</v>
      </c>
      <c r="R206" s="91" t="s">
        <v>6313</v>
      </c>
      <c r="S206" s="91" t="s">
        <v>6771</v>
      </c>
      <c r="T206" s="91" t="s">
        <v>114</v>
      </c>
      <c r="U206" s="91" t="s">
        <v>6772</v>
      </c>
      <c r="V206" s="91" t="s">
        <v>129</v>
      </c>
      <c r="W206" s="91" t="s">
        <v>247</v>
      </c>
      <c r="X206" s="91" t="s">
        <v>6088</v>
      </c>
      <c r="Y206" s="91" t="s">
        <v>6773</v>
      </c>
      <c r="Z206" s="91" t="s">
        <v>6774</v>
      </c>
      <c r="AA206" s="91" t="s">
        <v>6775</v>
      </c>
      <c r="AB206" s="91" t="s">
        <v>114</v>
      </c>
      <c r="AC206" s="91" t="s">
        <v>6776</v>
      </c>
      <c r="AD206" s="91" t="s">
        <v>134</v>
      </c>
      <c r="AE206" s="91" t="s">
        <v>6777</v>
      </c>
      <c r="AF206" s="91" t="s">
        <v>161</v>
      </c>
      <c r="AG206" s="91" t="s">
        <v>6773</v>
      </c>
      <c r="AH206" s="91" t="s">
        <v>114</v>
      </c>
      <c r="AI206" s="91" t="s">
        <v>6774</v>
      </c>
      <c r="AJ206" s="91" t="s">
        <v>137</v>
      </c>
      <c r="AK206" s="91" t="s">
        <v>138</v>
      </c>
      <c r="AL206" s="91" t="s">
        <v>179</v>
      </c>
      <c r="AM206" s="91" t="s">
        <v>417</v>
      </c>
      <c r="AN206" s="91" t="s">
        <v>141</v>
      </c>
      <c r="AO206" s="91" t="s">
        <v>142</v>
      </c>
      <c r="AP206" s="91" t="s">
        <v>143</v>
      </c>
      <c r="AQ206" s="91" t="s">
        <v>506</v>
      </c>
      <c r="AR206" s="91" t="s">
        <v>506</v>
      </c>
      <c r="AS206" s="91" t="s">
        <v>247</v>
      </c>
      <c r="AT206" s="91" t="s">
        <v>145</v>
      </c>
      <c r="AU206" s="91" t="s">
        <v>6778</v>
      </c>
      <c r="AV206" s="91" t="s">
        <v>6779</v>
      </c>
      <c r="AW206" s="91" t="s">
        <v>148</v>
      </c>
      <c r="AX206" s="91" t="str">
        <f t="shared" si="11"/>
        <v>324046</v>
      </c>
      <c r="AY206" s="93" t="s">
        <v>149</v>
      </c>
    </row>
    <row r="207" spans="2:51" ht="15" customHeight="1" x14ac:dyDescent="0.25">
      <c r="B207" s="95" t="s">
        <v>4634</v>
      </c>
      <c r="C207" s="91" t="s">
        <v>113</v>
      </c>
      <c r="D207" s="91" t="s">
        <v>114</v>
      </c>
      <c r="E207" s="91" t="s">
        <v>167</v>
      </c>
      <c r="F207" s="91" t="s">
        <v>4635</v>
      </c>
      <c r="G207" s="91">
        <f t="shared" si="9"/>
        <v>5</v>
      </c>
      <c r="H207" s="91" t="s">
        <v>4636</v>
      </c>
      <c r="I207" s="91" t="s">
        <v>118</v>
      </c>
      <c r="J207" s="91" t="s">
        <v>119</v>
      </c>
      <c r="K207" s="91" t="s">
        <v>387</v>
      </c>
      <c r="L207" s="91" t="s">
        <v>121</v>
      </c>
      <c r="M207" s="91" t="s">
        <v>295</v>
      </c>
      <c r="N207" s="91" t="s">
        <v>123</v>
      </c>
      <c r="O207" s="91" t="s">
        <v>4255</v>
      </c>
      <c r="P207" s="91">
        <f t="shared" si="10"/>
        <v>5</v>
      </c>
      <c r="Q207" s="91" t="s">
        <v>4270</v>
      </c>
      <c r="R207" s="91" t="s">
        <v>220</v>
      </c>
      <c r="S207" s="91" t="s">
        <v>4637</v>
      </c>
      <c r="T207" s="91" t="s">
        <v>114</v>
      </c>
      <c r="U207" s="91" t="s">
        <v>4638</v>
      </c>
      <c r="V207" s="91" t="s">
        <v>129</v>
      </c>
      <c r="W207" s="91" t="s">
        <v>174</v>
      </c>
      <c r="X207" s="91" t="s">
        <v>3508</v>
      </c>
      <c r="Y207" s="91" t="s">
        <v>4639</v>
      </c>
      <c r="Z207" s="91" t="s">
        <v>4640</v>
      </c>
      <c r="AA207" s="91" t="s">
        <v>4637</v>
      </c>
      <c r="AB207" s="91" t="s">
        <v>114</v>
      </c>
      <c r="AC207" s="91" t="s">
        <v>4638</v>
      </c>
      <c r="AD207" s="91" t="s">
        <v>134</v>
      </c>
      <c r="AE207" s="91" t="s">
        <v>4641</v>
      </c>
      <c r="AF207" s="91" t="s">
        <v>161</v>
      </c>
      <c r="AG207" s="91" t="s">
        <v>4639</v>
      </c>
      <c r="AH207" s="91" t="s">
        <v>114</v>
      </c>
      <c r="AI207" s="91" t="s">
        <v>4640</v>
      </c>
      <c r="AJ207" s="91" t="s">
        <v>114</v>
      </c>
      <c r="AK207" s="91" t="s">
        <v>114</v>
      </c>
      <c r="AL207" s="91" t="s">
        <v>114</v>
      </c>
      <c r="AM207" s="91" t="s">
        <v>2349</v>
      </c>
      <c r="AN207" s="91" t="s">
        <v>141</v>
      </c>
      <c r="AO207" s="91" t="s">
        <v>142</v>
      </c>
      <c r="AP207" s="91" t="s">
        <v>143</v>
      </c>
      <c r="AQ207" s="91" t="s">
        <v>214</v>
      </c>
      <c r="AR207" s="91" t="s">
        <v>214</v>
      </c>
      <c r="AS207" s="91" t="s">
        <v>174</v>
      </c>
      <c r="AT207" s="91" t="s">
        <v>145</v>
      </c>
      <c r="AU207" s="91" t="s">
        <v>4642</v>
      </c>
      <c r="AV207" s="91" t="s">
        <v>114</v>
      </c>
      <c r="AW207" s="91" t="s">
        <v>148</v>
      </c>
      <c r="AX207" s="91" t="str">
        <f t="shared" si="11"/>
        <v>291272</v>
      </c>
      <c r="AY207" s="93" t="s">
        <v>149</v>
      </c>
    </row>
    <row r="208" spans="2:51" ht="15" customHeight="1" x14ac:dyDescent="0.25">
      <c r="B208" s="95" t="s">
        <v>4643</v>
      </c>
      <c r="C208" s="91" t="s">
        <v>113</v>
      </c>
      <c r="D208" s="91" t="s">
        <v>114</v>
      </c>
      <c r="E208" s="91" t="s">
        <v>594</v>
      </c>
      <c r="F208" s="91" t="s">
        <v>4644</v>
      </c>
      <c r="G208" s="91">
        <f t="shared" si="9"/>
        <v>5</v>
      </c>
      <c r="H208" s="91" t="s">
        <v>4645</v>
      </c>
      <c r="I208" s="91" t="s">
        <v>118</v>
      </c>
      <c r="J208" s="91" t="s">
        <v>119</v>
      </c>
      <c r="K208" s="91" t="s">
        <v>153</v>
      </c>
      <c r="L208" s="91" t="s">
        <v>121</v>
      </c>
      <c r="M208" s="91" t="s">
        <v>702</v>
      </c>
      <c r="N208" s="91" t="s">
        <v>123</v>
      </c>
      <c r="O208" s="91" t="s">
        <v>4255</v>
      </c>
      <c r="P208" s="91">
        <f t="shared" si="10"/>
        <v>5</v>
      </c>
      <c r="Q208" s="91" t="s">
        <v>4292</v>
      </c>
      <c r="R208" s="91" t="s">
        <v>220</v>
      </c>
      <c r="S208" s="91" t="s">
        <v>4646</v>
      </c>
      <c r="T208" s="91" t="s">
        <v>114</v>
      </c>
      <c r="U208" s="91" t="s">
        <v>4647</v>
      </c>
      <c r="V208" s="91" t="s">
        <v>129</v>
      </c>
      <c r="W208" s="91" t="s">
        <v>600</v>
      </c>
      <c r="X208" s="91" t="s">
        <v>706</v>
      </c>
      <c r="Y208" s="91" t="s">
        <v>4648</v>
      </c>
      <c r="Z208" s="91" t="s">
        <v>4649</v>
      </c>
      <c r="AA208" s="91" t="s">
        <v>4646</v>
      </c>
      <c r="AB208" s="91" t="s">
        <v>114</v>
      </c>
      <c r="AC208" s="91" t="s">
        <v>4647</v>
      </c>
      <c r="AD208" s="91" t="s">
        <v>134</v>
      </c>
      <c r="AE208" s="91" t="s">
        <v>4650</v>
      </c>
      <c r="AF208" s="91" t="s">
        <v>161</v>
      </c>
      <c r="AG208" s="91" t="s">
        <v>4648</v>
      </c>
      <c r="AH208" s="91" t="s">
        <v>114</v>
      </c>
      <c r="AI208" s="91" t="s">
        <v>4649</v>
      </c>
      <c r="AJ208" s="91" t="s">
        <v>137</v>
      </c>
      <c r="AK208" s="91" t="s">
        <v>138</v>
      </c>
      <c r="AL208" s="91" t="s">
        <v>284</v>
      </c>
      <c r="AM208" s="91" t="s">
        <v>180</v>
      </c>
      <c r="AN208" s="91" t="s">
        <v>141</v>
      </c>
      <c r="AO208" s="91" t="s">
        <v>142</v>
      </c>
      <c r="AP208" s="91" t="s">
        <v>143</v>
      </c>
      <c r="AQ208" s="91" t="s">
        <v>144</v>
      </c>
      <c r="AR208" s="91" t="s">
        <v>144</v>
      </c>
      <c r="AS208" s="91" t="s">
        <v>600</v>
      </c>
      <c r="AT208" s="91" t="s">
        <v>145</v>
      </c>
      <c r="AU208" s="91" t="s">
        <v>4651</v>
      </c>
      <c r="AV208" s="91" t="s">
        <v>114</v>
      </c>
      <c r="AW208" s="91" t="s">
        <v>148</v>
      </c>
      <c r="AX208" s="91" t="str">
        <f t="shared" si="11"/>
        <v>291284</v>
      </c>
      <c r="AY208" s="93" t="s">
        <v>149</v>
      </c>
    </row>
    <row r="209" spans="2:51" ht="15" customHeight="1" x14ac:dyDescent="0.25">
      <c r="B209" s="95" t="s">
        <v>4652</v>
      </c>
      <c r="C209" s="91" t="s">
        <v>113</v>
      </c>
      <c r="D209" s="91" t="s">
        <v>114</v>
      </c>
      <c r="E209" s="91" t="s">
        <v>1709</v>
      </c>
      <c r="F209" s="91" t="s">
        <v>4653</v>
      </c>
      <c r="G209" s="91">
        <f t="shared" si="9"/>
        <v>5</v>
      </c>
      <c r="H209" s="91" t="s">
        <v>4654</v>
      </c>
      <c r="I209" s="91" t="s">
        <v>118</v>
      </c>
      <c r="J209" s="91" t="s">
        <v>119</v>
      </c>
      <c r="K209" s="91" t="s">
        <v>153</v>
      </c>
      <c r="L209" s="91" t="s">
        <v>121</v>
      </c>
      <c r="M209" s="91" t="s">
        <v>1712</v>
      </c>
      <c r="N209" s="91" t="s">
        <v>123</v>
      </c>
      <c r="O209" s="91" t="s">
        <v>4270</v>
      </c>
      <c r="P209" s="91">
        <f t="shared" si="10"/>
        <v>5</v>
      </c>
      <c r="Q209" s="91" t="s">
        <v>4292</v>
      </c>
      <c r="R209" s="91" t="s">
        <v>309</v>
      </c>
      <c r="S209" s="91" t="s">
        <v>2540</v>
      </c>
      <c r="T209" s="91" t="s">
        <v>114</v>
      </c>
      <c r="U209" s="91" t="s">
        <v>2541</v>
      </c>
      <c r="V209" s="91" t="s">
        <v>225</v>
      </c>
      <c r="W209" s="91" t="s">
        <v>1715</v>
      </c>
      <c r="X209" s="91" t="s">
        <v>1716</v>
      </c>
      <c r="Y209" s="91" t="s">
        <v>2542</v>
      </c>
      <c r="Z209" s="91" t="s">
        <v>2543</v>
      </c>
      <c r="AA209" s="91" t="s">
        <v>2540</v>
      </c>
      <c r="AB209" s="91" t="s">
        <v>114</v>
      </c>
      <c r="AC209" s="91" t="s">
        <v>2541</v>
      </c>
      <c r="AD209" s="91" t="s">
        <v>134</v>
      </c>
      <c r="AE209" s="91" t="s">
        <v>4655</v>
      </c>
      <c r="AF209" s="91" t="s">
        <v>161</v>
      </c>
      <c r="AG209" s="91" t="s">
        <v>2542</v>
      </c>
      <c r="AH209" s="91" t="s">
        <v>114</v>
      </c>
      <c r="AI209" s="91" t="s">
        <v>2543</v>
      </c>
      <c r="AJ209" s="91" t="s">
        <v>137</v>
      </c>
      <c r="AK209" s="91" t="s">
        <v>138</v>
      </c>
      <c r="AL209" s="91" t="s">
        <v>179</v>
      </c>
      <c r="AM209" s="91" t="s">
        <v>233</v>
      </c>
      <c r="AN209" s="91" t="s">
        <v>141</v>
      </c>
      <c r="AO209" s="91" t="s">
        <v>142</v>
      </c>
      <c r="AP209" s="91" t="s">
        <v>143</v>
      </c>
      <c r="AQ209" s="91" t="s">
        <v>144</v>
      </c>
      <c r="AR209" s="91" t="s">
        <v>144</v>
      </c>
      <c r="AS209" s="91" t="s">
        <v>1715</v>
      </c>
      <c r="AT209" s="91" t="s">
        <v>145</v>
      </c>
      <c r="AU209" s="91" t="s">
        <v>1719</v>
      </c>
      <c r="AV209" s="91" t="s">
        <v>4656</v>
      </c>
      <c r="AW209" s="91" t="s">
        <v>148</v>
      </c>
      <c r="AX209" s="91" t="str">
        <f t="shared" si="11"/>
        <v>291285</v>
      </c>
      <c r="AY209" s="93" t="s">
        <v>149</v>
      </c>
    </row>
    <row r="210" spans="2:51" ht="15" customHeight="1" x14ac:dyDescent="0.25">
      <c r="B210" s="95" t="s">
        <v>7523</v>
      </c>
      <c r="C210" s="91" t="s">
        <v>113</v>
      </c>
      <c r="D210" s="91" t="s">
        <v>114</v>
      </c>
      <c r="E210" s="91" t="s">
        <v>167</v>
      </c>
      <c r="F210" s="91" t="s">
        <v>7524</v>
      </c>
      <c r="G210" s="91">
        <f t="shared" si="9"/>
        <v>8</v>
      </c>
      <c r="H210" s="91" t="s">
        <v>7525</v>
      </c>
      <c r="I210" s="91" t="s">
        <v>118</v>
      </c>
      <c r="J210" s="91" t="s">
        <v>119</v>
      </c>
      <c r="K210" s="91" t="s">
        <v>1804</v>
      </c>
      <c r="L210" s="91" t="s">
        <v>121</v>
      </c>
      <c r="M210" s="91" t="s">
        <v>295</v>
      </c>
      <c r="N210" s="91" t="s">
        <v>123</v>
      </c>
      <c r="O210" s="91" t="s">
        <v>7526</v>
      </c>
      <c r="P210" s="91">
        <f t="shared" si="10"/>
        <v>9</v>
      </c>
      <c r="Q210" s="91" t="s">
        <v>7635</v>
      </c>
      <c r="R210" s="91" t="s">
        <v>7527</v>
      </c>
      <c r="S210" s="91" t="s">
        <v>7528</v>
      </c>
      <c r="T210" s="91" t="s">
        <v>114</v>
      </c>
      <c r="U210" s="91" t="s">
        <v>7529</v>
      </c>
      <c r="V210" s="91" t="s">
        <v>225</v>
      </c>
      <c r="W210" s="91" t="s">
        <v>174</v>
      </c>
      <c r="X210" s="91" t="s">
        <v>2603</v>
      </c>
      <c r="Y210" s="91" t="s">
        <v>7530</v>
      </c>
      <c r="Z210" s="91" t="s">
        <v>7531</v>
      </c>
      <c r="AA210" s="91" t="s">
        <v>7528</v>
      </c>
      <c r="AB210" s="91" t="s">
        <v>114</v>
      </c>
      <c r="AC210" s="91" t="s">
        <v>7529</v>
      </c>
      <c r="AD210" s="91" t="s">
        <v>134</v>
      </c>
      <c r="AE210" s="91" t="s">
        <v>7532</v>
      </c>
      <c r="AF210" s="91" t="s">
        <v>161</v>
      </c>
      <c r="AG210" s="91" t="s">
        <v>7530</v>
      </c>
      <c r="AH210" s="91" t="s">
        <v>114</v>
      </c>
      <c r="AI210" s="91" t="s">
        <v>7531</v>
      </c>
      <c r="AJ210" s="91" t="s">
        <v>137</v>
      </c>
      <c r="AK210" s="91" t="s">
        <v>197</v>
      </c>
      <c r="AL210" s="91" t="s">
        <v>212</v>
      </c>
      <c r="AM210" s="91" t="s">
        <v>164</v>
      </c>
      <c r="AN210" s="91" t="s">
        <v>141</v>
      </c>
      <c r="AO210" s="91" t="s">
        <v>142</v>
      </c>
      <c r="AP210" s="91" t="s">
        <v>333</v>
      </c>
      <c r="AQ210" s="91" t="s">
        <v>144</v>
      </c>
      <c r="AR210" s="91" t="s">
        <v>144</v>
      </c>
      <c r="AS210" s="91" t="s">
        <v>174</v>
      </c>
      <c r="AT210" s="91" t="s">
        <v>145</v>
      </c>
      <c r="AU210" s="91" t="s">
        <v>8271</v>
      </c>
      <c r="AV210" s="91" t="s">
        <v>114</v>
      </c>
      <c r="AW210" s="91" t="s">
        <v>148</v>
      </c>
      <c r="AX210" s="91" t="str">
        <f t="shared" si="11"/>
        <v>326102</v>
      </c>
      <c r="AY210" s="93" t="s">
        <v>149</v>
      </c>
    </row>
    <row r="211" spans="2:51" ht="15" customHeight="1" x14ac:dyDescent="0.25">
      <c r="B211" s="95" t="s">
        <v>7533</v>
      </c>
      <c r="C211" s="91" t="s">
        <v>113</v>
      </c>
      <c r="D211" s="91" t="s">
        <v>114</v>
      </c>
      <c r="E211" s="91" t="s">
        <v>216</v>
      </c>
      <c r="F211" s="91" t="s">
        <v>7534</v>
      </c>
      <c r="G211" s="91">
        <f t="shared" si="9"/>
        <v>8</v>
      </c>
      <c r="H211" s="91" t="s">
        <v>7535</v>
      </c>
      <c r="I211" s="91" t="s">
        <v>118</v>
      </c>
      <c r="J211" s="91" t="s">
        <v>119</v>
      </c>
      <c r="K211" s="91" t="s">
        <v>186</v>
      </c>
      <c r="L211" s="91" t="s">
        <v>121</v>
      </c>
      <c r="M211" s="91" t="s">
        <v>219</v>
      </c>
      <c r="N211" s="91" t="s">
        <v>123</v>
      </c>
      <c r="O211" s="91" t="s">
        <v>7453</v>
      </c>
      <c r="P211" s="91">
        <f t="shared" si="10"/>
        <v>8</v>
      </c>
      <c r="Q211" s="91" t="s">
        <v>7495</v>
      </c>
      <c r="R211" s="91" t="s">
        <v>7536</v>
      </c>
      <c r="S211" s="91" t="s">
        <v>7537</v>
      </c>
      <c r="T211" s="91" t="s">
        <v>114</v>
      </c>
      <c r="U211" s="91" t="s">
        <v>7538</v>
      </c>
      <c r="V211" s="91" t="s">
        <v>225</v>
      </c>
      <c r="W211" s="91" t="s">
        <v>226</v>
      </c>
      <c r="X211" s="91" t="s">
        <v>7539</v>
      </c>
      <c r="Y211" s="91" t="s">
        <v>114</v>
      </c>
      <c r="Z211" s="91" t="s">
        <v>7540</v>
      </c>
      <c r="AA211" s="91" t="s">
        <v>7537</v>
      </c>
      <c r="AB211" s="91" t="s">
        <v>114</v>
      </c>
      <c r="AC211" s="91" t="s">
        <v>7538</v>
      </c>
      <c r="AD211" s="91" t="s">
        <v>134</v>
      </c>
      <c r="AE211" s="91" t="s">
        <v>7541</v>
      </c>
      <c r="AF211" s="91" t="s">
        <v>161</v>
      </c>
      <c r="AG211" s="91" t="s">
        <v>7542</v>
      </c>
      <c r="AH211" s="91" t="s">
        <v>114</v>
      </c>
      <c r="AI211" s="91" t="s">
        <v>114</v>
      </c>
      <c r="AJ211" s="91" t="s">
        <v>137</v>
      </c>
      <c r="AK211" s="91" t="s">
        <v>138</v>
      </c>
      <c r="AL211" s="91" t="s">
        <v>212</v>
      </c>
      <c r="AM211" s="91" t="s">
        <v>233</v>
      </c>
      <c r="AN211" s="91" t="s">
        <v>141</v>
      </c>
      <c r="AO211" s="91" t="s">
        <v>142</v>
      </c>
      <c r="AP211" s="91" t="s">
        <v>143</v>
      </c>
      <c r="AQ211" s="91" t="s">
        <v>430</v>
      </c>
      <c r="AR211" s="91" t="s">
        <v>430</v>
      </c>
      <c r="AS211" s="91" t="s">
        <v>226</v>
      </c>
      <c r="AT211" s="91" t="s">
        <v>145</v>
      </c>
      <c r="AU211" s="91" t="s">
        <v>6643</v>
      </c>
      <c r="AV211" s="91" t="s">
        <v>7543</v>
      </c>
      <c r="AW211" s="91" t="s">
        <v>148</v>
      </c>
      <c r="AX211" s="91" t="str">
        <f t="shared" si="11"/>
        <v>326096</v>
      </c>
      <c r="AY211" s="93" t="s">
        <v>149</v>
      </c>
    </row>
    <row r="212" spans="2:51" ht="15" customHeight="1" x14ac:dyDescent="0.25">
      <c r="B212" s="95" t="s">
        <v>8799</v>
      </c>
      <c r="C212" s="91" t="s">
        <v>113</v>
      </c>
      <c r="D212" s="91" t="s">
        <v>114</v>
      </c>
      <c r="E212" s="91" t="s">
        <v>8188</v>
      </c>
      <c r="F212" s="91" t="s">
        <v>8800</v>
      </c>
      <c r="G212" s="91">
        <f t="shared" si="9"/>
        <v>10</v>
      </c>
      <c r="H212" s="91" t="s">
        <v>8800</v>
      </c>
      <c r="I212" s="91" t="s">
        <v>511</v>
      </c>
      <c r="J212" s="91" t="s">
        <v>153</v>
      </c>
      <c r="K212" s="91" t="s">
        <v>153</v>
      </c>
      <c r="L212" s="91" t="s">
        <v>121</v>
      </c>
      <c r="M212" s="91" t="s">
        <v>261</v>
      </c>
      <c r="N212" s="91" t="s">
        <v>512</v>
      </c>
      <c r="O212" s="91" t="s">
        <v>8801</v>
      </c>
      <c r="P212" s="91" t="e">
        <f t="shared" si="10"/>
        <v>#VALUE!</v>
      </c>
      <c r="Q212" s="91" t="s">
        <v>114</v>
      </c>
      <c r="R212" s="91" t="s">
        <v>8683</v>
      </c>
      <c r="S212" s="91" t="s">
        <v>8802</v>
      </c>
      <c r="T212" s="91" t="s">
        <v>114</v>
      </c>
      <c r="U212" s="91" t="s">
        <v>8803</v>
      </c>
      <c r="V212" s="91" t="s">
        <v>129</v>
      </c>
      <c r="W212" s="91" t="s">
        <v>265</v>
      </c>
      <c r="X212" s="91" t="s">
        <v>8804</v>
      </c>
      <c r="Y212" s="91" t="s">
        <v>8805</v>
      </c>
      <c r="Z212" s="91" t="s">
        <v>8806</v>
      </c>
      <c r="AA212" s="91" t="s">
        <v>8802</v>
      </c>
      <c r="AB212" s="91" t="s">
        <v>114</v>
      </c>
      <c r="AC212" s="91" t="s">
        <v>8803</v>
      </c>
      <c r="AD212" s="91" t="s">
        <v>134</v>
      </c>
      <c r="AE212" s="91" t="s">
        <v>8807</v>
      </c>
      <c r="AF212" s="91" t="s">
        <v>161</v>
      </c>
      <c r="AG212" s="91" t="s">
        <v>8805</v>
      </c>
      <c r="AH212" s="91" t="s">
        <v>114</v>
      </c>
      <c r="AI212" s="91" t="s">
        <v>8808</v>
      </c>
      <c r="AJ212" s="91" t="s">
        <v>137</v>
      </c>
      <c r="AK212" s="91" t="s">
        <v>162</v>
      </c>
      <c r="AL212" s="91" t="s">
        <v>179</v>
      </c>
      <c r="AM212" s="91"/>
      <c r="AN212" s="91"/>
      <c r="AO212" s="91"/>
      <c r="AP212" s="91"/>
      <c r="AQ212" s="91"/>
      <c r="AR212" s="91"/>
      <c r="AS212" s="91"/>
      <c r="AT212" s="91"/>
      <c r="AU212" s="91"/>
      <c r="AV212" s="91"/>
      <c r="AW212" s="91"/>
      <c r="AX212" s="91" t="str">
        <f t="shared" si="11"/>
        <v>330195</v>
      </c>
      <c r="AY212" s="93" t="s">
        <v>5876</v>
      </c>
    </row>
    <row r="213" spans="2:51" ht="15" customHeight="1" x14ac:dyDescent="0.25">
      <c r="B213" s="95" t="s">
        <v>4657</v>
      </c>
      <c r="C213" s="91" t="s">
        <v>113</v>
      </c>
      <c r="D213" s="91" t="s">
        <v>114</v>
      </c>
      <c r="E213" s="91" t="s">
        <v>167</v>
      </c>
      <c r="F213" s="91" t="s">
        <v>4658</v>
      </c>
      <c r="G213" s="91">
        <f t="shared" si="9"/>
        <v>5</v>
      </c>
      <c r="H213" s="91" t="s">
        <v>4659</v>
      </c>
      <c r="I213" s="91" t="s">
        <v>118</v>
      </c>
      <c r="J213" s="91" t="s">
        <v>119</v>
      </c>
      <c r="K213" s="91" t="s">
        <v>4603</v>
      </c>
      <c r="L213" s="91" t="s">
        <v>121</v>
      </c>
      <c r="M213" s="91" t="s">
        <v>295</v>
      </c>
      <c r="N213" s="91" t="s">
        <v>123</v>
      </c>
      <c r="O213" s="91" t="s">
        <v>4255</v>
      </c>
      <c r="P213" s="91">
        <f t="shared" si="10"/>
        <v>6</v>
      </c>
      <c r="Q213" s="91" t="s">
        <v>4192</v>
      </c>
      <c r="R213" s="91" t="s">
        <v>220</v>
      </c>
      <c r="S213" s="91" t="s">
        <v>4660</v>
      </c>
      <c r="T213" s="91" t="s">
        <v>114</v>
      </c>
      <c r="U213" s="91" t="s">
        <v>4661</v>
      </c>
      <c r="V213" s="91" t="s">
        <v>225</v>
      </c>
      <c r="W213" s="91" t="s">
        <v>174</v>
      </c>
      <c r="X213" s="91" t="s">
        <v>313</v>
      </c>
      <c r="Y213" s="91" t="s">
        <v>4662</v>
      </c>
      <c r="Z213" s="91" t="s">
        <v>4663</v>
      </c>
      <c r="AA213" s="91" t="s">
        <v>4660</v>
      </c>
      <c r="AB213" s="91" t="s">
        <v>114</v>
      </c>
      <c r="AC213" s="91" t="s">
        <v>4661</v>
      </c>
      <c r="AD213" s="91" t="s">
        <v>134</v>
      </c>
      <c r="AE213" s="91" t="s">
        <v>4664</v>
      </c>
      <c r="AF213" s="91" t="s">
        <v>136</v>
      </c>
      <c r="AG213" s="91" t="s">
        <v>4662</v>
      </c>
      <c r="AH213" s="91" t="s">
        <v>114</v>
      </c>
      <c r="AI213" s="91" t="s">
        <v>4663</v>
      </c>
      <c r="AJ213" s="91" t="s">
        <v>137</v>
      </c>
      <c r="AK213" s="91" t="s">
        <v>138</v>
      </c>
      <c r="AL213" s="91" t="s">
        <v>232</v>
      </c>
      <c r="AM213" s="91" t="s">
        <v>180</v>
      </c>
      <c r="AN213" s="91" t="s">
        <v>141</v>
      </c>
      <c r="AO213" s="91" t="s">
        <v>142</v>
      </c>
      <c r="AP213" s="91" t="s">
        <v>333</v>
      </c>
      <c r="AQ213" s="91" t="s">
        <v>144</v>
      </c>
      <c r="AR213" s="91" t="s">
        <v>144</v>
      </c>
      <c r="AS213" s="91" t="s">
        <v>174</v>
      </c>
      <c r="AT213" s="91" t="s">
        <v>145</v>
      </c>
      <c r="AU213" s="91" t="s">
        <v>4665</v>
      </c>
      <c r="AV213" s="91" t="s">
        <v>114</v>
      </c>
      <c r="AW213" s="91" t="s">
        <v>148</v>
      </c>
      <c r="AX213" s="91" t="str">
        <f t="shared" si="11"/>
        <v>291283</v>
      </c>
      <c r="AY213" s="93" t="s">
        <v>149</v>
      </c>
    </row>
    <row r="214" spans="2:51" ht="15" customHeight="1" x14ac:dyDescent="0.25">
      <c r="B214" s="95" t="s">
        <v>4666</v>
      </c>
      <c r="C214" s="91" t="s">
        <v>113</v>
      </c>
      <c r="D214" s="91" t="s">
        <v>114</v>
      </c>
      <c r="E214" s="91" t="s">
        <v>167</v>
      </c>
      <c r="F214" s="91" t="s">
        <v>4667</v>
      </c>
      <c r="G214" s="91">
        <f t="shared" si="9"/>
        <v>5</v>
      </c>
      <c r="H214" s="91" t="s">
        <v>4668</v>
      </c>
      <c r="I214" s="91" t="s">
        <v>118</v>
      </c>
      <c r="J214" s="91" t="s">
        <v>119</v>
      </c>
      <c r="K214" s="91" t="s">
        <v>630</v>
      </c>
      <c r="L214" s="91" t="s">
        <v>121</v>
      </c>
      <c r="M214" s="91" t="s">
        <v>295</v>
      </c>
      <c r="N214" s="91" t="s">
        <v>123</v>
      </c>
      <c r="O214" s="91" t="s">
        <v>4270</v>
      </c>
      <c r="P214" s="91">
        <f t="shared" si="10"/>
        <v>5</v>
      </c>
      <c r="Q214" s="91" t="s">
        <v>4138</v>
      </c>
      <c r="R214" s="91" t="s">
        <v>309</v>
      </c>
      <c r="S214" s="91" t="s">
        <v>4193</v>
      </c>
      <c r="T214" s="91" t="s">
        <v>114</v>
      </c>
      <c r="U214" s="91" t="s">
        <v>4669</v>
      </c>
      <c r="V214" s="91" t="s">
        <v>225</v>
      </c>
      <c r="W214" s="91" t="s">
        <v>174</v>
      </c>
      <c r="X214" s="91" t="s">
        <v>1557</v>
      </c>
      <c r="Y214" s="91" t="s">
        <v>4195</v>
      </c>
      <c r="Z214" s="91" t="s">
        <v>4196</v>
      </c>
      <c r="AA214" s="91" t="s">
        <v>4193</v>
      </c>
      <c r="AB214" s="91" t="s">
        <v>114</v>
      </c>
      <c r="AC214" s="91" t="s">
        <v>4669</v>
      </c>
      <c r="AD214" s="91" t="s">
        <v>134</v>
      </c>
      <c r="AE214" s="91" t="s">
        <v>4670</v>
      </c>
      <c r="AF214" s="91" t="s">
        <v>161</v>
      </c>
      <c r="AG214" s="91" t="s">
        <v>4195</v>
      </c>
      <c r="AH214" s="91" t="s">
        <v>114</v>
      </c>
      <c r="AI214" s="91" t="s">
        <v>4196</v>
      </c>
      <c r="AJ214" s="91" t="s">
        <v>114</v>
      </c>
      <c r="AK214" s="91" t="s">
        <v>114</v>
      </c>
      <c r="AL214" s="91" t="s">
        <v>114</v>
      </c>
      <c r="AM214" s="91" t="s">
        <v>180</v>
      </c>
      <c r="AN214" s="91" t="s">
        <v>141</v>
      </c>
      <c r="AO214" s="91" t="s">
        <v>142</v>
      </c>
      <c r="AP214" s="91" t="s">
        <v>333</v>
      </c>
      <c r="AQ214" s="91" t="s">
        <v>144</v>
      </c>
      <c r="AR214" s="91" t="s">
        <v>144</v>
      </c>
      <c r="AS214" s="91" t="s">
        <v>174</v>
      </c>
      <c r="AT214" s="91" t="s">
        <v>145</v>
      </c>
      <c r="AU214" s="91" t="s">
        <v>4198</v>
      </c>
      <c r="AV214" s="91" t="s">
        <v>114</v>
      </c>
      <c r="AW214" s="91" t="s">
        <v>148</v>
      </c>
      <c r="AX214" s="91" t="str">
        <f t="shared" si="11"/>
        <v>291292</v>
      </c>
      <c r="AY214" s="93" t="s">
        <v>149</v>
      </c>
    </row>
    <row r="215" spans="2:51" ht="15" customHeight="1" x14ac:dyDescent="0.25">
      <c r="B215" s="95" t="s">
        <v>6780</v>
      </c>
      <c r="C215" s="91" t="s">
        <v>113</v>
      </c>
      <c r="D215" s="91" t="s">
        <v>114</v>
      </c>
      <c r="E215" s="91" t="s">
        <v>1709</v>
      </c>
      <c r="F215" s="91" t="s">
        <v>6781</v>
      </c>
      <c r="G215" s="91">
        <f t="shared" si="9"/>
        <v>7</v>
      </c>
      <c r="H215" s="91" t="s">
        <v>6782</v>
      </c>
      <c r="I215" s="91" t="s">
        <v>118</v>
      </c>
      <c r="J215" s="91" t="s">
        <v>119</v>
      </c>
      <c r="K215" s="91" t="s">
        <v>260</v>
      </c>
      <c r="L215" s="91" t="s">
        <v>121</v>
      </c>
      <c r="M215" s="91" t="s">
        <v>1712</v>
      </c>
      <c r="N215" s="91" t="s">
        <v>123</v>
      </c>
      <c r="O215" s="91" t="s">
        <v>6734</v>
      </c>
      <c r="P215" s="91">
        <f t="shared" si="10"/>
        <v>7</v>
      </c>
      <c r="Q215" s="91" t="s">
        <v>6669</v>
      </c>
      <c r="R215" s="91" t="s">
        <v>6313</v>
      </c>
      <c r="S215" s="91" t="s">
        <v>2540</v>
      </c>
      <c r="T215" s="91" t="s">
        <v>114</v>
      </c>
      <c r="U215" s="91" t="s">
        <v>2541</v>
      </c>
      <c r="V215" s="91" t="s">
        <v>225</v>
      </c>
      <c r="W215" s="91" t="s">
        <v>1715</v>
      </c>
      <c r="X215" s="91" t="s">
        <v>1716</v>
      </c>
      <c r="Y215" s="91" t="s">
        <v>2542</v>
      </c>
      <c r="Z215" s="91" t="s">
        <v>6783</v>
      </c>
      <c r="AA215" s="91" t="s">
        <v>2540</v>
      </c>
      <c r="AB215" s="91" t="s">
        <v>114</v>
      </c>
      <c r="AC215" s="91" t="s">
        <v>6784</v>
      </c>
      <c r="AD215" s="91" t="s">
        <v>134</v>
      </c>
      <c r="AE215" s="91" t="s">
        <v>6785</v>
      </c>
      <c r="AF215" s="91" t="s">
        <v>161</v>
      </c>
      <c r="AG215" s="91" t="s">
        <v>2542</v>
      </c>
      <c r="AH215" s="91" t="s">
        <v>114</v>
      </c>
      <c r="AI215" s="91" t="s">
        <v>6783</v>
      </c>
      <c r="AJ215" s="91" t="s">
        <v>137</v>
      </c>
      <c r="AK215" s="91" t="s">
        <v>138</v>
      </c>
      <c r="AL215" s="91" t="s">
        <v>179</v>
      </c>
      <c r="AM215" s="91" t="s">
        <v>233</v>
      </c>
      <c r="AN215" s="91" t="s">
        <v>141</v>
      </c>
      <c r="AO215" s="91" t="s">
        <v>142</v>
      </c>
      <c r="AP215" s="91" t="s">
        <v>143</v>
      </c>
      <c r="AQ215" s="91" t="s">
        <v>144</v>
      </c>
      <c r="AR215" s="91" t="s">
        <v>144</v>
      </c>
      <c r="AS215" s="91" t="s">
        <v>1715</v>
      </c>
      <c r="AT215" s="91" t="s">
        <v>145</v>
      </c>
      <c r="AU215" s="91" t="s">
        <v>2699</v>
      </c>
      <c r="AV215" s="91" t="s">
        <v>6786</v>
      </c>
      <c r="AW215" s="91" t="s">
        <v>148</v>
      </c>
      <c r="AX215" s="91" t="str">
        <f t="shared" si="11"/>
        <v>324060</v>
      </c>
      <c r="AY215" s="93" t="s">
        <v>149</v>
      </c>
    </row>
    <row r="216" spans="2:51" ht="15" customHeight="1" x14ac:dyDescent="0.25">
      <c r="B216" s="95" t="s">
        <v>6787</v>
      </c>
      <c r="C216" s="91" t="s">
        <v>113</v>
      </c>
      <c r="D216" s="91" t="s">
        <v>114</v>
      </c>
      <c r="E216" s="91" t="s">
        <v>167</v>
      </c>
      <c r="F216" s="91" t="s">
        <v>6788</v>
      </c>
      <c r="G216" s="91">
        <f t="shared" si="9"/>
        <v>7</v>
      </c>
      <c r="H216" s="91" t="s">
        <v>6789</v>
      </c>
      <c r="I216" s="91" t="s">
        <v>118</v>
      </c>
      <c r="J216" s="91" t="s">
        <v>119</v>
      </c>
      <c r="K216" s="91" t="s">
        <v>203</v>
      </c>
      <c r="L216" s="91" t="s">
        <v>121</v>
      </c>
      <c r="M216" s="91" t="s">
        <v>295</v>
      </c>
      <c r="N216" s="91" t="s">
        <v>123</v>
      </c>
      <c r="O216" s="91" t="s">
        <v>6734</v>
      </c>
      <c r="P216" s="91">
        <f t="shared" si="10"/>
        <v>7</v>
      </c>
      <c r="Q216" s="91" t="s">
        <v>6636</v>
      </c>
      <c r="R216" s="91" t="s">
        <v>6313</v>
      </c>
      <c r="S216" s="91" t="s">
        <v>6790</v>
      </c>
      <c r="T216" s="91" t="s">
        <v>114</v>
      </c>
      <c r="U216" s="91" t="s">
        <v>6791</v>
      </c>
      <c r="V216" s="91" t="s">
        <v>129</v>
      </c>
      <c r="W216" s="91" t="s">
        <v>174</v>
      </c>
      <c r="X216" s="91" t="s">
        <v>343</v>
      </c>
      <c r="Y216" s="91" t="s">
        <v>6792</v>
      </c>
      <c r="Z216" s="91" t="s">
        <v>6793</v>
      </c>
      <c r="AA216" s="91" t="s">
        <v>114</v>
      </c>
      <c r="AB216" s="91" t="s">
        <v>6794</v>
      </c>
      <c r="AC216" s="91" t="s">
        <v>6795</v>
      </c>
      <c r="AD216" s="91" t="s">
        <v>134</v>
      </c>
      <c r="AE216" s="91" t="s">
        <v>6796</v>
      </c>
      <c r="AF216" s="91" t="s">
        <v>161</v>
      </c>
      <c r="AG216" s="91" t="s">
        <v>6792</v>
      </c>
      <c r="AH216" s="91" t="s">
        <v>114</v>
      </c>
      <c r="AI216" s="91" t="s">
        <v>6793</v>
      </c>
      <c r="AJ216" s="91" t="s">
        <v>137</v>
      </c>
      <c r="AK216" s="91" t="s">
        <v>138</v>
      </c>
      <c r="AL216" s="91" t="s">
        <v>163</v>
      </c>
      <c r="AM216" s="91" t="s">
        <v>417</v>
      </c>
      <c r="AN216" s="91" t="s">
        <v>141</v>
      </c>
      <c r="AO216" s="91" t="s">
        <v>142</v>
      </c>
      <c r="AP216" s="91" t="s">
        <v>143</v>
      </c>
      <c r="AQ216" s="91" t="s">
        <v>214</v>
      </c>
      <c r="AR216" s="91" t="s">
        <v>144</v>
      </c>
      <c r="AS216" s="91" t="s">
        <v>174</v>
      </c>
      <c r="AT216" s="91" t="s">
        <v>145</v>
      </c>
      <c r="AU216" s="91" t="s">
        <v>6797</v>
      </c>
      <c r="AV216" s="91" t="s">
        <v>114</v>
      </c>
      <c r="AW216" s="91" t="s">
        <v>148</v>
      </c>
      <c r="AX216" s="91" t="str">
        <f t="shared" si="11"/>
        <v>324061</v>
      </c>
      <c r="AY216" s="93" t="s">
        <v>149</v>
      </c>
    </row>
    <row r="217" spans="2:51" ht="15" customHeight="1" x14ac:dyDescent="0.25">
      <c r="B217" s="95" t="s">
        <v>4671</v>
      </c>
      <c r="C217" s="91" t="s">
        <v>113</v>
      </c>
      <c r="D217" s="91" t="s">
        <v>114</v>
      </c>
      <c r="E217" s="91" t="s">
        <v>167</v>
      </c>
      <c r="F217" s="91" t="s">
        <v>4672</v>
      </c>
      <c r="G217" s="91">
        <f t="shared" si="9"/>
        <v>5</v>
      </c>
      <c r="H217" s="91" t="s">
        <v>4673</v>
      </c>
      <c r="I217" s="91" t="s">
        <v>118</v>
      </c>
      <c r="J217" s="91" t="s">
        <v>119</v>
      </c>
      <c r="K217" s="91" t="s">
        <v>584</v>
      </c>
      <c r="L217" s="91" t="s">
        <v>121</v>
      </c>
      <c r="M217" s="91" t="s">
        <v>295</v>
      </c>
      <c r="N217" s="91" t="s">
        <v>123</v>
      </c>
      <c r="O217" s="91" t="s">
        <v>4270</v>
      </c>
      <c r="P217" s="91">
        <f t="shared" si="10"/>
        <v>5</v>
      </c>
      <c r="Q217" s="91" t="s">
        <v>4204</v>
      </c>
      <c r="R217" s="91" t="s">
        <v>309</v>
      </c>
      <c r="S217" s="91" t="s">
        <v>4674</v>
      </c>
      <c r="T217" s="91" t="s">
        <v>114</v>
      </c>
      <c r="U217" s="91" t="s">
        <v>4675</v>
      </c>
      <c r="V217" s="91" t="s">
        <v>129</v>
      </c>
      <c r="W217" s="91" t="s">
        <v>174</v>
      </c>
      <c r="X217" s="91" t="s">
        <v>1240</v>
      </c>
      <c r="Y217" s="91" t="s">
        <v>4676</v>
      </c>
      <c r="Z217" s="91" t="s">
        <v>4677</v>
      </c>
      <c r="AA217" s="91" t="s">
        <v>4674</v>
      </c>
      <c r="AB217" s="91" t="s">
        <v>114</v>
      </c>
      <c r="AC217" s="91" t="s">
        <v>4675</v>
      </c>
      <c r="AD217" s="91" t="s">
        <v>134</v>
      </c>
      <c r="AE217" s="91" t="s">
        <v>4678</v>
      </c>
      <c r="AF217" s="91" t="s">
        <v>161</v>
      </c>
      <c r="AG217" s="91" t="s">
        <v>4676</v>
      </c>
      <c r="AH217" s="91" t="s">
        <v>114</v>
      </c>
      <c r="AI217" s="91" t="s">
        <v>4677</v>
      </c>
      <c r="AJ217" s="91" t="s">
        <v>137</v>
      </c>
      <c r="AK217" s="91" t="s">
        <v>138</v>
      </c>
      <c r="AL217" s="91" t="s">
        <v>212</v>
      </c>
      <c r="AM217" s="91" t="s">
        <v>347</v>
      </c>
      <c r="AN217" s="91" t="s">
        <v>141</v>
      </c>
      <c r="AO217" s="91" t="s">
        <v>142</v>
      </c>
      <c r="AP217" s="91" t="s">
        <v>333</v>
      </c>
      <c r="AQ217" s="91" t="s">
        <v>777</v>
      </c>
      <c r="AR217" s="91" t="s">
        <v>777</v>
      </c>
      <c r="AS217" s="91" t="s">
        <v>174</v>
      </c>
      <c r="AT217" s="91" t="s">
        <v>145</v>
      </c>
      <c r="AU217" s="91" t="s">
        <v>4679</v>
      </c>
      <c r="AV217" s="91" t="s">
        <v>114</v>
      </c>
      <c r="AW217" s="91" t="s">
        <v>148</v>
      </c>
      <c r="AX217" s="91" t="str">
        <f t="shared" si="11"/>
        <v>291295</v>
      </c>
      <c r="AY217" s="93" t="s">
        <v>149</v>
      </c>
    </row>
    <row r="218" spans="2:51" ht="15" customHeight="1" x14ac:dyDescent="0.25">
      <c r="B218" s="95" t="s">
        <v>6798</v>
      </c>
      <c r="C218" s="91" t="s">
        <v>113</v>
      </c>
      <c r="D218" s="91" t="s">
        <v>114</v>
      </c>
      <c r="E218" s="91" t="s">
        <v>183</v>
      </c>
      <c r="F218" s="91" t="s">
        <v>6799</v>
      </c>
      <c r="G218" s="91">
        <f t="shared" si="9"/>
        <v>7</v>
      </c>
      <c r="H218" s="91" t="s">
        <v>6800</v>
      </c>
      <c r="I218" s="91" t="s">
        <v>118</v>
      </c>
      <c r="J218" s="91" t="s">
        <v>119</v>
      </c>
      <c r="K218" s="91" t="s">
        <v>498</v>
      </c>
      <c r="L218" s="91" t="s">
        <v>121</v>
      </c>
      <c r="M218" s="91" t="s">
        <v>187</v>
      </c>
      <c r="N218" s="91" t="s">
        <v>123</v>
      </c>
      <c r="O218" s="91" t="s">
        <v>6734</v>
      </c>
      <c r="P218" s="91">
        <f t="shared" si="10"/>
        <v>7</v>
      </c>
      <c r="Q218" s="91" t="s">
        <v>6713</v>
      </c>
      <c r="R218" s="91" t="s">
        <v>6313</v>
      </c>
      <c r="S218" s="91" t="s">
        <v>6801</v>
      </c>
      <c r="T218" s="91" t="s">
        <v>114</v>
      </c>
      <c r="U218" s="91" t="s">
        <v>6802</v>
      </c>
      <c r="V218" s="91" t="s">
        <v>225</v>
      </c>
      <c r="W218" s="91" t="s">
        <v>130</v>
      </c>
      <c r="X218" s="91" t="s">
        <v>157</v>
      </c>
      <c r="Y218" s="91" t="s">
        <v>6803</v>
      </c>
      <c r="Z218" s="91" t="s">
        <v>6804</v>
      </c>
      <c r="AA218" s="91" t="s">
        <v>6801</v>
      </c>
      <c r="AB218" s="91" t="s">
        <v>114</v>
      </c>
      <c r="AC218" s="91" t="s">
        <v>6802</v>
      </c>
      <c r="AD218" s="91" t="s">
        <v>134</v>
      </c>
      <c r="AE218" s="91" t="s">
        <v>6805</v>
      </c>
      <c r="AF218" s="91" t="s">
        <v>161</v>
      </c>
      <c r="AG218" s="91" t="s">
        <v>6803</v>
      </c>
      <c r="AH218" s="91" t="s">
        <v>114</v>
      </c>
      <c r="AI218" s="91" t="s">
        <v>6804</v>
      </c>
      <c r="AJ218" s="91" t="s">
        <v>137</v>
      </c>
      <c r="AK218" s="91" t="s">
        <v>404</v>
      </c>
      <c r="AL218" s="91" t="s">
        <v>284</v>
      </c>
      <c r="AM218" s="91" t="s">
        <v>711</v>
      </c>
      <c r="AN218" s="91" t="s">
        <v>141</v>
      </c>
      <c r="AO218" s="91" t="s">
        <v>142</v>
      </c>
      <c r="AP218" s="91" t="s">
        <v>143</v>
      </c>
      <c r="AQ218" s="91" t="s">
        <v>493</v>
      </c>
      <c r="AR218" s="91" t="s">
        <v>493</v>
      </c>
      <c r="AS218" s="91" t="s">
        <v>130</v>
      </c>
      <c r="AT218" s="91" t="s">
        <v>145</v>
      </c>
      <c r="AU218" s="91" t="s">
        <v>6806</v>
      </c>
      <c r="AV218" s="91" t="s">
        <v>114</v>
      </c>
      <c r="AW218" s="91" t="s">
        <v>148</v>
      </c>
      <c r="AX218" s="91" t="str">
        <f t="shared" si="11"/>
        <v>324057</v>
      </c>
      <c r="AY218" s="93" t="s">
        <v>149</v>
      </c>
    </row>
    <row r="219" spans="2:51" ht="15" customHeight="1" x14ac:dyDescent="0.25">
      <c r="B219" s="95" t="s">
        <v>4680</v>
      </c>
      <c r="C219" s="91" t="s">
        <v>113</v>
      </c>
      <c r="D219" s="91" t="s">
        <v>114</v>
      </c>
      <c r="E219" s="91" t="s">
        <v>183</v>
      </c>
      <c r="F219" s="91" t="s">
        <v>4681</v>
      </c>
      <c r="G219" s="91">
        <f t="shared" si="9"/>
        <v>5</v>
      </c>
      <c r="H219" s="91" t="s">
        <v>4682</v>
      </c>
      <c r="I219" s="91" t="s">
        <v>118</v>
      </c>
      <c r="J219" s="91" t="s">
        <v>119</v>
      </c>
      <c r="K219" s="91" t="s">
        <v>2484</v>
      </c>
      <c r="L219" s="91" t="s">
        <v>121</v>
      </c>
      <c r="M219" s="91" t="s">
        <v>187</v>
      </c>
      <c r="N219" s="91" t="s">
        <v>123</v>
      </c>
      <c r="O219" s="91" t="s">
        <v>4270</v>
      </c>
      <c r="P219" s="91">
        <f t="shared" si="10"/>
        <v>5</v>
      </c>
      <c r="Q219" s="91" t="s">
        <v>4200</v>
      </c>
      <c r="R219" s="91" t="s">
        <v>309</v>
      </c>
      <c r="S219" s="91" t="s">
        <v>4683</v>
      </c>
      <c r="T219" s="91" t="s">
        <v>114</v>
      </c>
      <c r="U219" s="91" t="s">
        <v>4684</v>
      </c>
      <c r="V219" s="91" t="s">
        <v>129</v>
      </c>
      <c r="W219" s="91" t="s">
        <v>130</v>
      </c>
      <c r="X219" s="91" t="s">
        <v>157</v>
      </c>
      <c r="Y219" s="91" t="s">
        <v>4685</v>
      </c>
      <c r="Z219" s="91" t="s">
        <v>4686</v>
      </c>
      <c r="AA219" s="91" t="s">
        <v>4687</v>
      </c>
      <c r="AB219" s="91" t="s">
        <v>114</v>
      </c>
      <c r="AC219" s="91" t="s">
        <v>4688</v>
      </c>
      <c r="AD219" s="91" t="s">
        <v>134</v>
      </c>
      <c r="AE219" s="91" t="s">
        <v>4689</v>
      </c>
      <c r="AF219" s="91" t="s">
        <v>161</v>
      </c>
      <c r="AG219" s="91" t="s">
        <v>4685</v>
      </c>
      <c r="AH219" s="91" t="s">
        <v>114</v>
      </c>
      <c r="AI219" s="91" t="s">
        <v>4686</v>
      </c>
      <c r="AJ219" s="91" t="s">
        <v>137</v>
      </c>
      <c r="AK219" s="91" t="s">
        <v>197</v>
      </c>
      <c r="AL219" s="91" t="s">
        <v>179</v>
      </c>
      <c r="AM219" s="91" t="s">
        <v>180</v>
      </c>
      <c r="AN219" s="91" t="s">
        <v>141</v>
      </c>
      <c r="AO219" s="91" t="s">
        <v>142</v>
      </c>
      <c r="AP219" s="91" t="s">
        <v>333</v>
      </c>
      <c r="AQ219" s="91" t="s">
        <v>214</v>
      </c>
      <c r="AR219" s="91" t="s">
        <v>214</v>
      </c>
      <c r="AS219" s="91" t="s">
        <v>130</v>
      </c>
      <c r="AT219" s="91" t="s">
        <v>145</v>
      </c>
      <c r="AU219" s="91" t="s">
        <v>4690</v>
      </c>
      <c r="AV219" s="91" t="s">
        <v>114</v>
      </c>
      <c r="AW219" s="91" t="s">
        <v>148</v>
      </c>
      <c r="AX219" s="91" t="str">
        <f t="shared" si="11"/>
        <v>291290</v>
      </c>
      <c r="AY219" s="93" t="s">
        <v>149</v>
      </c>
    </row>
    <row r="220" spans="2:51" ht="15" customHeight="1" x14ac:dyDescent="0.25">
      <c r="B220" s="95" t="s">
        <v>1773</v>
      </c>
      <c r="C220" s="91" t="s">
        <v>113</v>
      </c>
      <c r="D220" s="91" t="s">
        <v>114</v>
      </c>
      <c r="E220" s="91" t="s">
        <v>167</v>
      </c>
      <c r="F220" s="91" t="s">
        <v>1774</v>
      </c>
      <c r="G220" s="91">
        <f t="shared" si="9"/>
        <v>2</v>
      </c>
      <c r="H220" s="91" t="s">
        <v>1775</v>
      </c>
      <c r="I220" s="91" t="s">
        <v>118</v>
      </c>
      <c r="J220" s="91" t="s">
        <v>119</v>
      </c>
      <c r="K220" s="91" t="s">
        <v>339</v>
      </c>
      <c r="L220" s="91" t="s">
        <v>121</v>
      </c>
      <c r="M220" s="91" t="s">
        <v>170</v>
      </c>
      <c r="N220" s="91" t="s">
        <v>123</v>
      </c>
      <c r="O220" s="91" t="s">
        <v>1776</v>
      </c>
      <c r="P220" s="91">
        <f t="shared" si="10"/>
        <v>3</v>
      </c>
      <c r="Q220" s="91" t="s">
        <v>585</v>
      </c>
      <c r="R220" s="91" t="s">
        <v>1090</v>
      </c>
      <c r="S220" s="91" t="s">
        <v>1777</v>
      </c>
      <c r="T220" s="91" t="s">
        <v>114</v>
      </c>
      <c r="U220" s="91" t="s">
        <v>1778</v>
      </c>
      <c r="V220" s="91" t="s">
        <v>129</v>
      </c>
      <c r="W220" s="91" t="s">
        <v>174</v>
      </c>
      <c r="X220" s="91" t="s">
        <v>343</v>
      </c>
      <c r="Y220" s="91" t="s">
        <v>1779</v>
      </c>
      <c r="Z220" s="91" t="s">
        <v>1780</v>
      </c>
      <c r="AA220" s="91" t="s">
        <v>1777</v>
      </c>
      <c r="AB220" s="91" t="s">
        <v>114</v>
      </c>
      <c r="AC220" s="91" t="s">
        <v>1778</v>
      </c>
      <c r="AD220" s="91" t="s">
        <v>625</v>
      </c>
      <c r="AE220" s="91" t="s">
        <v>1781</v>
      </c>
      <c r="AF220" s="91" t="s">
        <v>161</v>
      </c>
      <c r="AG220" s="91" t="s">
        <v>1779</v>
      </c>
      <c r="AH220" s="91" t="s">
        <v>114</v>
      </c>
      <c r="AI220" s="91" t="s">
        <v>1780</v>
      </c>
      <c r="AJ220" s="91" t="s">
        <v>137</v>
      </c>
      <c r="AK220" s="91" t="s">
        <v>197</v>
      </c>
      <c r="AL220" s="91" t="s">
        <v>212</v>
      </c>
      <c r="AM220" s="91" t="s">
        <v>180</v>
      </c>
      <c r="AN220" s="91" t="s">
        <v>141</v>
      </c>
      <c r="AO220" s="91" t="s">
        <v>142</v>
      </c>
      <c r="AP220" s="91" t="s">
        <v>143</v>
      </c>
      <c r="AQ220" s="91" t="s">
        <v>144</v>
      </c>
      <c r="AR220" s="91" t="s">
        <v>144</v>
      </c>
      <c r="AS220" s="91" t="s">
        <v>174</v>
      </c>
      <c r="AT220" s="91" t="s">
        <v>145</v>
      </c>
      <c r="AU220" s="91" t="s">
        <v>1782</v>
      </c>
      <c r="AV220" s="91" t="s">
        <v>114</v>
      </c>
      <c r="AW220" s="91" t="s">
        <v>433</v>
      </c>
      <c r="AX220" s="91" t="str">
        <f t="shared" si="11"/>
        <v>289243</v>
      </c>
      <c r="AY220" s="93" t="s">
        <v>149</v>
      </c>
    </row>
    <row r="221" spans="2:51" ht="15" customHeight="1" x14ac:dyDescent="0.25">
      <c r="B221" s="95" t="s">
        <v>4691</v>
      </c>
      <c r="C221" s="91" t="s">
        <v>113</v>
      </c>
      <c r="D221" s="91" t="s">
        <v>114</v>
      </c>
      <c r="E221" s="91" t="s">
        <v>167</v>
      </c>
      <c r="F221" s="91" t="s">
        <v>4692</v>
      </c>
      <c r="G221" s="91">
        <f t="shared" si="9"/>
        <v>5</v>
      </c>
      <c r="H221" s="91" t="s">
        <v>4693</v>
      </c>
      <c r="I221" s="91" t="s">
        <v>118</v>
      </c>
      <c r="J221" s="91" t="s">
        <v>119</v>
      </c>
      <c r="K221" s="91" t="s">
        <v>4603</v>
      </c>
      <c r="L221" s="91" t="s">
        <v>121</v>
      </c>
      <c r="M221" s="91" t="s">
        <v>295</v>
      </c>
      <c r="N221" s="91" t="s">
        <v>123</v>
      </c>
      <c r="O221" s="91" t="s">
        <v>4270</v>
      </c>
      <c r="P221" s="91">
        <f t="shared" si="10"/>
        <v>6</v>
      </c>
      <c r="Q221" s="91" t="s">
        <v>4192</v>
      </c>
      <c r="R221" s="91" t="s">
        <v>309</v>
      </c>
      <c r="S221" s="91" t="s">
        <v>4694</v>
      </c>
      <c r="T221" s="91" t="s">
        <v>114</v>
      </c>
      <c r="U221" s="91" t="s">
        <v>4695</v>
      </c>
      <c r="V221" s="91" t="s">
        <v>129</v>
      </c>
      <c r="W221" s="91" t="s">
        <v>174</v>
      </c>
      <c r="X221" s="91" t="s">
        <v>313</v>
      </c>
      <c r="Y221" s="91" t="s">
        <v>4696</v>
      </c>
      <c r="Z221" s="91" t="s">
        <v>4697</v>
      </c>
      <c r="AA221" s="91" t="s">
        <v>4694</v>
      </c>
      <c r="AB221" s="91" t="s">
        <v>114</v>
      </c>
      <c r="AC221" s="91" t="s">
        <v>4695</v>
      </c>
      <c r="AD221" s="91" t="s">
        <v>134</v>
      </c>
      <c r="AE221" s="91" t="s">
        <v>4698</v>
      </c>
      <c r="AF221" s="91" t="s">
        <v>161</v>
      </c>
      <c r="AG221" s="91" t="s">
        <v>4696</v>
      </c>
      <c r="AH221" s="91" t="s">
        <v>114</v>
      </c>
      <c r="AI221" s="91" t="s">
        <v>4697</v>
      </c>
      <c r="AJ221" s="91" t="s">
        <v>317</v>
      </c>
      <c r="AK221" s="91" t="s">
        <v>162</v>
      </c>
      <c r="AL221" s="91" t="s">
        <v>605</v>
      </c>
      <c r="AM221" s="91" t="s">
        <v>180</v>
      </c>
      <c r="AN221" s="91" t="s">
        <v>141</v>
      </c>
      <c r="AO221" s="91" t="s">
        <v>142</v>
      </c>
      <c r="AP221" s="91" t="s">
        <v>333</v>
      </c>
      <c r="AQ221" s="91" t="s">
        <v>430</v>
      </c>
      <c r="AR221" s="91" t="s">
        <v>430</v>
      </c>
      <c r="AS221" s="91" t="s">
        <v>174</v>
      </c>
      <c r="AT221" s="91" t="s">
        <v>145</v>
      </c>
      <c r="AU221" s="91" t="s">
        <v>4699</v>
      </c>
      <c r="AV221" s="91" t="s">
        <v>114</v>
      </c>
      <c r="AW221" s="91" t="s">
        <v>148</v>
      </c>
      <c r="AX221" s="91" t="str">
        <f t="shared" si="11"/>
        <v>291291</v>
      </c>
      <c r="AY221" s="93" t="s">
        <v>149</v>
      </c>
    </row>
    <row r="222" spans="2:51" ht="15" customHeight="1" x14ac:dyDescent="0.25">
      <c r="B222" s="95" t="s">
        <v>8272</v>
      </c>
      <c r="C222" s="91" t="s">
        <v>113</v>
      </c>
      <c r="D222" s="91" t="s">
        <v>114</v>
      </c>
      <c r="E222" s="91" t="s">
        <v>553</v>
      </c>
      <c r="F222" s="91" t="s">
        <v>8273</v>
      </c>
      <c r="G222" s="91">
        <f t="shared" si="9"/>
        <v>9</v>
      </c>
      <c r="H222" s="91" t="s">
        <v>8274</v>
      </c>
      <c r="I222" s="91" t="s">
        <v>118</v>
      </c>
      <c r="J222" s="91" t="s">
        <v>119</v>
      </c>
      <c r="K222" s="91" t="s">
        <v>339</v>
      </c>
      <c r="L222" s="91" t="s">
        <v>121</v>
      </c>
      <c r="M222" s="91" t="s">
        <v>556</v>
      </c>
      <c r="N222" s="91" t="s">
        <v>123</v>
      </c>
      <c r="O222" s="91" t="s">
        <v>8220</v>
      </c>
      <c r="P222" s="91">
        <f t="shared" si="10"/>
        <v>9</v>
      </c>
      <c r="Q222" s="91" t="s">
        <v>8147</v>
      </c>
      <c r="R222" s="91" t="s">
        <v>8052</v>
      </c>
      <c r="S222" s="91" t="s">
        <v>8275</v>
      </c>
      <c r="T222" s="91" t="s">
        <v>114</v>
      </c>
      <c r="U222" s="91" t="s">
        <v>8276</v>
      </c>
      <c r="V222" s="91" t="s">
        <v>225</v>
      </c>
      <c r="W222" s="91" t="s">
        <v>562</v>
      </c>
      <c r="X222" s="91" t="s">
        <v>563</v>
      </c>
      <c r="Y222" s="91" t="s">
        <v>8277</v>
      </c>
      <c r="Z222" s="91" t="s">
        <v>8278</v>
      </c>
      <c r="AA222" s="91" t="s">
        <v>8279</v>
      </c>
      <c r="AB222" s="91" t="s">
        <v>114</v>
      </c>
      <c r="AC222" s="91" t="s">
        <v>8280</v>
      </c>
      <c r="AD222" s="91" t="s">
        <v>331</v>
      </c>
      <c r="AE222" s="91" t="s">
        <v>8281</v>
      </c>
      <c r="AF222" s="91" t="s">
        <v>161</v>
      </c>
      <c r="AG222" s="91" t="s">
        <v>8277</v>
      </c>
      <c r="AH222" s="91" t="s">
        <v>114</v>
      </c>
      <c r="AI222" s="91" t="s">
        <v>8278</v>
      </c>
      <c r="AJ222" s="91" t="s">
        <v>137</v>
      </c>
      <c r="AK222" s="91" t="s">
        <v>162</v>
      </c>
      <c r="AL222" s="91" t="s">
        <v>284</v>
      </c>
      <c r="AM222" s="91" t="s">
        <v>213</v>
      </c>
      <c r="AN222" s="91" t="s">
        <v>141</v>
      </c>
      <c r="AO222" s="91" t="s">
        <v>142</v>
      </c>
      <c r="AP222" s="91" t="s">
        <v>143</v>
      </c>
      <c r="AQ222" s="91" t="s">
        <v>777</v>
      </c>
      <c r="AR222" s="91" t="s">
        <v>777</v>
      </c>
      <c r="AS222" s="91" t="s">
        <v>562</v>
      </c>
      <c r="AT222" s="91" t="s">
        <v>145</v>
      </c>
      <c r="AU222" s="91" t="s">
        <v>8282</v>
      </c>
      <c r="AV222" s="91" t="s">
        <v>8283</v>
      </c>
      <c r="AW222" s="91" t="s">
        <v>148</v>
      </c>
      <c r="AX222" s="91" t="str">
        <f t="shared" si="11"/>
        <v>328154</v>
      </c>
      <c r="AY222" s="93" t="s">
        <v>149</v>
      </c>
    </row>
    <row r="223" spans="2:51" ht="15" customHeight="1" x14ac:dyDescent="0.25">
      <c r="B223" s="95" t="s">
        <v>4700</v>
      </c>
      <c r="C223" s="91" t="s">
        <v>113</v>
      </c>
      <c r="D223" s="91" t="s">
        <v>114</v>
      </c>
      <c r="E223" s="91" t="s">
        <v>183</v>
      </c>
      <c r="F223" s="91" t="s">
        <v>4701</v>
      </c>
      <c r="G223" s="91">
        <f t="shared" si="9"/>
        <v>5</v>
      </c>
      <c r="H223" s="91" t="s">
        <v>4702</v>
      </c>
      <c r="I223" s="91" t="s">
        <v>118</v>
      </c>
      <c r="J223" s="91" t="s">
        <v>119</v>
      </c>
      <c r="K223" s="91" t="s">
        <v>545</v>
      </c>
      <c r="L223" s="91" t="s">
        <v>121</v>
      </c>
      <c r="M223" s="91" t="s">
        <v>187</v>
      </c>
      <c r="N223" s="91" t="s">
        <v>123</v>
      </c>
      <c r="O223" s="91" t="s">
        <v>4270</v>
      </c>
      <c r="P223" s="91">
        <f t="shared" si="10"/>
        <v>5</v>
      </c>
      <c r="Q223" s="91" t="s">
        <v>4255</v>
      </c>
      <c r="R223" s="91" t="s">
        <v>309</v>
      </c>
      <c r="S223" s="91" t="s">
        <v>4703</v>
      </c>
      <c r="T223" s="91" t="s">
        <v>114</v>
      </c>
      <c r="U223" s="91" t="s">
        <v>4704</v>
      </c>
      <c r="V223" s="91" t="s">
        <v>225</v>
      </c>
      <c r="W223" s="91" t="s">
        <v>130</v>
      </c>
      <c r="X223" s="91" t="s">
        <v>157</v>
      </c>
      <c r="Y223" s="91" t="s">
        <v>4705</v>
      </c>
      <c r="Z223" s="91" t="s">
        <v>4706</v>
      </c>
      <c r="AA223" s="91" t="s">
        <v>4703</v>
      </c>
      <c r="AB223" s="91" t="s">
        <v>114</v>
      </c>
      <c r="AC223" s="91" t="s">
        <v>4704</v>
      </c>
      <c r="AD223" s="91" t="s">
        <v>134</v>
      </c>
      <c r="AE223" s="91" t="s">
        <v>4707</v>
      </c>
      <c r="AF223" s="91" t="s">
        <v>161</v>
      </c>
      <c r="AG223" s="91" t="s">
        <v>4705</v>
      </c>
      <c r="AH223" s="91" t="s">
        <v>114</v>
      </c>
      <c r="AI223" s="91" t="s">
        <v>4706</v>
      </c>
      <c r="AJ223" s="91" t="s">
        <v>137</v>
      </c>
      <c r="AK223" s="91" t="s">
        <v>211</v>
      </c>
      <c r="AL223" s="91" t="s">
        <v>179</v>
      </c>
      <c r="AM223" s="91" t="s">
        <v>180</v>
      </c>
      <c r="AN223" s="91" t="s">
        <v>141</v>
      </c>
      <c r="AO223" s="91" t="s">
        <v>142</v>
      </c>
      <c r="AP223" s="91" t="s">
        <v>143</v>
      </c>
      <c r="AQ223" s="91" t="s">
        <v>144</v>
      </c>
      <c r="AR223" s="91" t="s">
        <v>144</v>
      </c>
      <c r="AS223" s="91" t="s">
        <v>130</v>
      </c>
      <c r="AT223" s="91" t="s">
        <v>145</v>
      </c>
      <c r="AU223" s="91" t="s">
        <v>4708</v>
      </c>
      <c r="AV223" s="91" t="s">
        <v>114</v>
      </c>
      <c r="AW223" s="91" t="s">
        <v>148</v>
      </c>
      <c r="AX223" s="91" t="str">
        <f t="shared" si="11"/>
        <v>291300</v>
      </c>
      <c r="AY223" s="93" t="s">
        <v>149</v>
      </c>
    </row>
    <row r="224" spans="2:51" ht="15" customHeight="1" x14ac:dyDescent="0.25">
      <c r="B224" s="95" t="s">
        <v>4709</v>
      </c>
      <c r="C224" s="91" t="s">
        <v>113</v>
      </c>
      <c r="D224" s="91" t="s">
        <v>114</v>
      </c>
      <c r="E224" s="91" t="s">
        <v>167</v>
      </c>
      <c r="F224" s="91" t="s">
        <v>4710</v>
      </c>
      <c r="G224" s="91">
        <f t="shared" si="9"/>
        <v>5</v>
      </c>
      <c r="H224" s="91" t="s">
        <v>4711</v>
      </c>
      <c r="I224" s="91" t="s">
        <v>118</v>
      </c>
      <c r="J224" s="91" t="s">
        <v>119</v>
      </c>
      <c r="K224" s="91" t="s">
        <v>1823</v>
      </c>
      <c r="L224" s="91" t="s">
        <v>121</v>
      </c>
      <c r="M224" s="91" t="s">
        <v>295</v>
      </c>
      <c r="N224" s="91" t="s">
        <v>123</v>
      </c>
      <c r="O224" s="91" t="s">
        <v>4270</v>
      </c>
      <c r="P224" s="91">
        <f t="shared" si="10"/>
        <v>6</v>
      </c>
      <c r="Q224" s="91" t="s">
        <v>4173</v>
      </c>
      <c r="R224" s="91" t="s">
        <v>309</v>
      </c>
      <c r="S224" s="91" t="s">
        <v>1910</v>
      </c>
      <c r="T224" s="91" t="s">
        <v>114</v>
      </c>
      <c r="U224" s="91" t="s">
        <v>4712</v>
      </c>
      <c r="V224" s="91" t="s">
        <v>129</v>
      </c>
      <c r="W224" s="91" t="s">
        <v>174</v>
      </c>
      <c r="X224" s="91" t="s">
        <v>588</v>
      </c>
      <c r="Y224" s="91" t="s">
        <v>1912</v>
      </c>
      <c r="Z224" s="91" t="s">
        <v>1913</v>
      </c>
      <c r="AA224" s="91" t="s">
        <v>1910</v>
      </c>
      <c r="AB224" s="91" t="s">
        <v>114</v>
      </c>
      <c r="AC224" s="91" t="s">
        <v>4712</v>
      </c>
      <c r="AD224" s="91" t="s">
        <v>134</v>
      </c>
      <c r="AE224" s="91" t="s">
        <v>4713</v>
      </c>
      <c r="AF224" s="91" t="s">
        <v>136</v>
      </c>
      <c r="AG224" s="91" t="s">
        <v>1912</v>
      </c>
      <c r="AH224" s="91" t="s">
        <v>114</v>
      </c>
      <c r="AI224" s="91" t="s">
        <v>1913</v>
      </c>
      <c r="AJ224" s="91" t="s">
        <v>137</v>
      </c>
      <c r="AK224" s="91" t="s">
        <v>211</v>
      </c>
      <c r="AL224" s="91" t="s">
        <v>605</v>
      </c>
      <c r="AM224" s="91" t="s">
        <v>164</v>
      </c>
      <c r="AN224" s="91" t="s">
        <v>141</v>
      </c>
      <c r="AO224" s="91" t="s">
        <v>142</v>
      </c>
      <c r="AP224" s="91" t="s">
        <v>333</v>
      </c>
      <c r="AQ224" s="91" t="s">
        <v>144</v>
      </c>
      <c r="AR224" s="91" t="s">
        <v>144</v>
      </c>
      <c r="AS224" s="91" t="s">
        <v>174</v>
      </c>
      <c r="AT224" s="91" t="s">
        <v>145</v>
      </c>
      <c r="AU224" s="91" t="s">
        <v>4714</v>
      </c>
      <c r="AV224" s="91" t="s">
        <v>114</v>
      </c>
      <c r="AW224" s="91" t="s">
        <v>148</v>
      </c>
      <c r="AX224" s="91" t="str">
        <f t="shared" si="11"/>
        <v>291302</v>
      </c>
      <c r="AY224" s="93" t="s">
        <v>149</v>
      </c>
    </row>
    <row r="225" spans="2:51" ht="15" customHeight="1" x14ac:dyDescent="0.25">
      <c r="B225" s="95" t="s">
        <v>8284</v>
      </c>
      <c r="C225" s="91" t="s">
        <v>113</v>
      </c>
      <c r="D225" s="91" t="s">
        <v>114</v>
      </c>
      <c r="E225" s="91" t="s">
        <v>183</v>
      </c>
      <c r="F225" s="91" t="s">
        <v>8285</v>
      </c>
      <c r="G225" s="91">
        <f t="shared" si="9"/>
        <v>9</v>
      </c>
      <c r="H225" s="91" t="s">
        <v>8809</v>
      </c>
      <c r="I225" s="91" t="s">
        <v>118</v>
      </c>
      <c r="J225" s="91" t="s">
        <v>119</v>
      </c>
      <c r="K225" s="91" t="s">
        <v>422</v>
      </c>
      <c r="L225" s="91" t="s">
        <v>121</v>
      </c>
      <c r="M225" s="91" t="s">
        <v>187</v>
      </c>
      <c r="N225" s="91" t="s">
        <v>123</v>
      </c>
      <c r="O225" s="91" t="s">
        <v>8220</v>
      </c>
      <c r="P225" s="91">
        <f t="shared" si="10"/>
        <v>10</v>
      </c>
      <c r="Q225" s="91" t="s">
        <v>8703</v>
      </c>
      <c r="R225" s="91" t="s">
        <v>8052</v>
      </c>
      <c r="S225" s="91" t="s">
        <v>8286</v>
      </c>
      <c r="T225" s="91" t="s">
        <v>114</v>
      </c>
      <c r="U225" s="91" t="s">
        <v>8287</v>
      </c>
      <c r="V225" s="91" t="s">
        <v>129</v>
      </c>
      <c r="W225" s="91" t="s">
        <v>130</v>
      </c>
      <c r="X225" s="91" t="s">
        <v>4566</v>
      </c>
      <c r="Y225" s="91" t="s">
        <v>8288</v>
      </c>
      <c r="Z225" s="91" t="s">
        <v>8289</v>
      </c>
      <c r="AA225" s="91" t="s">
        <v>8286</v>
      </c>
      <c r="AB225" s="91" t="s">
        <v>114</v>
      </c>
      <c r="AC225" s="91" t="s">
        <v>8287</v>
      </c>
      <c r="AD225" s="91" t="s">
        <v>134</v>
      </c>
      <c r="AE225" s="91" t="s">
        <v>8290</v>
      </c>
      <c r="AF225" s="91" t="s">
        <v>161</v>
      </c>
      <c r="AG225" s="91" t="s">
        <v>8288</v>
      </c>
      <c r="AH225" s="91" t="s">
        <v>114</v>
      </c>
      <c r="AI225" s="91" t="s">
        <v>8289</v>
      </c>
      <c r="AJ225" s="91" t="s">
        <v>137</v>
      </c>
      <c r="AK225" s="91" t="s">
        <v>211</v>
      </c>
      <c r="AL225" s="91" t="s">
        <v>139</v>
      </c>
      <c r="AM225" s="91" t="s">
        <v>213</v>
      </c>
      <c r="AN225" s="91" t="s">
        <v>141</v>
      </c>
      <c r="AO225" s="91" t="s">
        <v>142</v>
      </c>
      <c r="AP225" s="91" t="s">
        <v>333</v>
      </c>
      <c r="AQ225" s="91" t="s">
        <v>829</v>
      </c>
      <c r="AR225" s="91" t="s">
        <v>829</v>
      </c>
      <c r="AS225" s="91" t="s">
        <v>130</v>
      </c>
      <c r="AT225" s="91" t="s">
        <v>145</v>
      </c>
      <c r="AU225" s="91" t="s">
        <v>8810</v>
      </c>
      <c r="AV225" s="91" t="s">
        <v>114</v>
      </c>
      <c r="AW225" s="91" t="s">
        <v>148</v>
      </c>
      <c r="AX225" s="91" t="str">
        <f t="shared" si="11"/>
        <v>328160</v>
      </c>
      <c r="AY225" s="93" t="s">
        <v>149</v>
      </c>
    </row>
    <row r="226" spans="2:51" ht="15" customHeight="1" x14ac:dyDescent="0.25">
      <c r="B226" s="95" t="s">
        <v>4715</v>
      </c>
      <c r="C226" s="91" t="s">
        <v>113</v>
      </c>
      <c r="D226" s="91" t="s">
        <v>114</v>
      </c>
      <c r="E226" s="91" t="s">
        <v>167</v>
      </c>
      <c r="F226" s="91" t="s">
        <v>4716</v>
      </c>
      <c r="G226" s="91">
        <f t="shared" si="9"/>
        <v>5</v>
      </c>
      <c r="H226" s="91" t="s">
        <v>4717</v>
      </c>
      <c r="I226" s="91" t="s">
        <v>118</v>
      </c>
      <c r="J226" s="91" t="s">
        <v>119</v>
      </c>
      <c r="K226" s="91" t="s">
        <v>1687</v>
      </c>
      <c r="L226" s="91" t="s">
        <v>121</v>
      </c>
      <c r="M226" s="91" t="s">
        <v>295</v>
      </c>
      <c r="N226" s="91" t="s">
        <v>123</v>
      </c>
      <c r="O226" s="91" t="s">
        <v>4270</v>
      </c>
      <c r="P226" s="91">
        <f t="shared" si="10"/>
        <v>6</v>
      </c>
      <c r="Q226" s="91" t="s">
        <v>4192</v>
      </c>
      <c r="R226" s="91" t="s">
        <v>309</v>
      </c>
      <c r="S226" s="91" t="s">
        <v>4718</v>
      </c>
      <c r="T226" s="91" t="s">
        <v>114</v>
      </c>
      <c r="U226" s="91" t="s">
        <v>4719</v>
      </c>
      <c r="V226" s="91" t="s">
        <v>129</v>
      </c>
      <c r="W226" s="91" t="s">
        <v>174</v>
      </c>
      <c r="X226" s="91" t="s">
        <v>473</v>
      </c>
      <c r="Y226" s="91" t="s">
        <v>4720</v>
      </c>
      <c r="Z226" s="91" t="s">
        <v>4721</v>
      </c>
      <c r="AA226" s="91" t="s">
        <v>4722</v>
      </c>
      <c r="AB226" s="91" t="s">
        <v>114</v>
      </c>
      <c r="AC226" s="91" t="s">
        <v>4723</v>
      </c>
      <c r="AD226" s="91" t="s">
        <v>134</v>
      </c>
      <c r="AE226" s="91" t="s">
        <v>4724</v>
      </c>
      <c r="AF226" s="91" t="s">
        <v>161</v>
      </c>
      <c r="AG226" s="91" t="s">
        <v>4720</v>
      </c>
      <c r="AH226" s="91" t="s">
        <v>114</v>
      </c>
      <c r="AI226" s="91" t="s">
        <v>4721</v>
      </c>
      <c r="AJ226" s="91" t="s">
        <v>137</v>
      </c>
      <c r="AK226" s="91" t="s">
        <v>162</v>
      </c>
      <c r="AL226" s="91" t="s">
        <v>284</v>
      </c>
      <c r="AM226" s="91" t="s">
        <v>180</v>
      </c>
      <c r="AN226" s="91" t="s">
        <v>141</v>
      </c>
      <c r="AO226" s="91" t="s">
        <v>142</v>
      </c>
      <c r="AP226" s="91" t="s">
        <v>333</v>
      </c>
      <c r="AQ226" s="91" t="s">
        <v>144</v>
      </c>
      <c r="AR226" s="91" t="s">
        <v>144</v>
      </c>
      <c r="AS226" s="91" t="s">
        <v>174</v>
      </c>
      <c r="AT226" s="91" t="s">
        <v>145</v>
      </c>
      <c r="AU226" s="91" t="s">
        <v>4725</v>
      </c>
      <c r="AV226" s="91" t="s">
        <v>114</v>
      </c>
      <c r="AW226" s="91" t="s">
        <v>148</v>
      </c>
      <c r="AX226" s="91" t="str">
        <f t="shared" si="11"/>
        <v>291299</v>
      </c>
      <c r="AY226" s="93" t="s">
        <v>149</v>
      </c>
    </row>
    <row r="227" spans="2:51" ht="15" customHeight="1" x14ac:dyDescent="0.25">
      <c r="B227" s="95" t="s">
        <v>7544</v>
      </c>
      <c r="C227" s="91" t="s">
        <v>113</v>
      </c>
      <c r="D227" s="91" t="s">
        <v>114</v>
      </c>
      <c r="E227" s="91" t="s">
        <v>183</v>
      </c>
      <c r="F227" s="91" t="s">
        <v>7545</v>
      </c>
      <c r="G227" s="91">
        <f t="shared" si="9"/>
        <v>8</v>
      </c>
      <c r="H227" s="91" t="s">
        <v>8291</v>
      </c>
      <c r="I227" s="91" t="s">
        <v>118</v>
      </c>
      <c r="J227" s="91" t="s">
        <v>119</v>
      </c>
      <c r="K227" s="91" t="s">
        <v>1597</v>
      </c>
      <c r="L227" s="91" t="s">
        <v>121</v>
      </c>
      <c r="M227" s="91" t="s">
        <v>187</v>
      </c>
      <c r="N227" s="91" t="s">
        <v>123</v>
      </c>
      <c r="O227" s="91" t="s">
        <v>7546</v>
      </c>
      <c r="P227" s="91">
        <f t="shared" si="10"/>
        <v>9</v>
      </c>
      <c r="Q227" s="91" t="s">
        <v>8052</v>
      </c>
      <c r="R227" s="91" t="s">
        <v>7379</v>
      </c>
      <c r="S227" s="91" t="s">
        <v>7547</v>
      </c>
      <c r="T227" s="91" t="s">
        <v>114</v>
      </c>
      <c r="U227" s="91" t="s">
        <v>7548</v>
      </c>
      <c r="V227" s="91" t="s">
        <v>129</v>
      </c>
      <c r="W227" s="91" t="s">
        <v>130</v>
      </c>
      <c r="X227" s="91" t="s">
        <v>1107</v>
      </c>
      <c r="Y227" s="91" t="s">
        <v>7549</v>
      </c>
      <c r="Z227" s="91" t="s">
        <v>7550</v>
      </c>
      <c r="AA227" s="91" t="s">
        <v>7547</v>
      </c>
      <c r="AB227" s="91" t="s">
        <v>114</v>
      </c>
      <c r="AC227" s="91" t="s">
        <v>7548</v>
      </c>
      <c r="AD227" s="91" t="s">
        <v>134</v>
      </c>
      <c r="AE227" s="91" t="s">
        <v>7551</v>
      </c>
      <c r="AF227" s="91" t="s">
        <v>161</v>
      </c>
      <c r="AG227" s="91" t="s">
        <v>7549</v>
      </c>
      <c r="AH227" s="91" t="s">
        <v>114</v>
      </c>
      <c r="AI227" s="91" t="s">
        <v>7550</v>
      </c>
      <c r="AJ227" s="91" t="s">
        <v>317</v>
      </c>
      <c r="AK227" s="91" t="s">
        <v>211</v>
      </c>
      <c r="AL227" s="91" t="s">
        <v>179</v>
      </c>
      <c r="AM227" s="91" t="s">
        <v>252</v>
      </c>
      <c r="AN227" s="91" t="s">
        <v>141</v>
      </c>
      <c r="AO227" s="91" t="s">
        <v>142</v>
      </c>
      <c r="AP227" s="91" t="s">
        <v>333</v>
      </c>
      <c r="AQ227" s="91" t="s">
        <v>144</v>
      </c>
      <c r="AR227" s="91" t="s">
        <v>144</v>
      </c>
      <c r="AS227" s="91" t="s">
        <v>130</v>
      </c>
      <c r="AT227" s="91" t="s">
        <v>362</v>
      </c>
      <c r="AU227" s="91" t="s">
        <v>8292</v>
      </c>
      <c r="AV227" s="91" t="s">
        <v>114</v>
      </c>
      <c r="AW227" s="91" t="s">
        <v>148</v>
      </c>
      <c r="AX227" s="91" t="str">
        <f t="shared" si="11"/>
        <v>326126</v>
      </c>
      <c r="AY227" s="93" t="s">
        <v>149</v>
      </c>
    </row>
    <row r="228" spans="2:51" ht="15" customHeight="1" x14ac:dyDescent="0.25">
      <c r="B228" s="95" t="s">
        <v>4726</v>
      </c>
      <c r="C228" s="91" t="s">
        <v>113</v>
      </c>
      <c r="D228" s="91" t="s">
        <v>114</v>
      </c>
      <c r="E228" s="91" t="s">
        <v>167</v>
      </c>
      <c r="F228" s="91" t="s">
        <v>4727</v>
      </c>
      <c r="G228" s="91">
        <f t="shared" si="9"/>
        <v>5</v>
      </c>
      <c r="H228" s="91" t="s">
        <v>4728</v>
      </c>
      <c r="I228" s="91" t="s">
        <v>118</v>
      </c>
      <c r="J228" s="91" t="s">
        <v>119</v>
      </c>
      <c r="K228" s="91" t="s">
        <v>1804</v>
      </c>
      <c r="L228" s="91" t="s">
        <v>121</v>
      </c>
      <c r="M228" s="91" t="s">
        <v>295</v>
      </c>
      <c r="N228" s="91" t="s">
        <v>123</v>
      </c>
      <c r="O228" s="91" t="s">
        <v>4270</v>
      </c>
      <c r="P228" s="91">
        <f t="shared" si="10"/>
        <v>5</v>
      </c>
      <c r="Q228" s="91" t="s">
        <v>4241</v>
      </c>
      <c r="R228" s="91" t="s">
        <v>309</v>
      </c>
      <c r="S228" s="91" t="s">
        <v>4729</v>
      </c>
      <c r="T228" s="91" t="s">
        <v>114</v>
      </c>
      <c r="U228" s="91" t="s">
        <v>4730</v>
      </c>
      <c r="V228" s="91" t="s">
        <v>129</v>
      </c>
      <c r="W228" s="91" t="s">
        <v>174</v>
      </c>
      <c r="X228" s="91" t="s">
        <v>813</v>
      </c>
      <c r="Y228" s="91" t="s">
        <v>4731</v>
      </c>
      <c r="Z228" s="91" t="s">
        <v>4732</v>
      </c>
      <c r="AA228" s="91" t="s">
        <v>4729</v>
      </c>
      <c r="AB228" s="91" t="s">
        <v>114</v>
      </c>
      <c r="AC228" s="91" t="s">
        <v>4730</v>
      </c>
      <c r="AD228" s="91" t="s">
        <v>134</v>
      </c>
      <c r="AE228" s="91" t="s">
        <v>4733</v>
      </c>
      <c r="AF228" s="91" t="s">
        <v>161</v>
      </c>
      <c r="AG228" s="91" t="s">
        <v>4731</v>
      </c>
      <c r="AH228" s="91" t="s">
        <v>114</v>
      </c>
      <c r="AI228" s="91" t="s">
        <v>4732</v>
      </c>
      <c r="AJ228" s="91" t="s">
        <v>137</v>
      </c>
      <c r="AK228" s="91" t="s">
        <v>138</v>
      </c>
      <c r="AL228" s="91" t="s">
        <v>284</v>
      </c>
      <c r="AM228" s="91" t="s">
        <v>180</v>
      </c>
      <c r="AN228" s="91" t="s">
        <v>141</v>
      </c>
      <c r="AO228" s="91" t="s">
        <v>142</v>
      </c>
      <c r="AP228" s="91" t="s">
        <v>333</v>
      </c>
      <c r="AQ228" s="91" t="s">
        <v>144</v>
      </c>
      <c r="AR228" s="91" t="s">
        <v>144</v>
      </c>
      <c r="AS228" s="91" t="s">
        <v>174</v>
      </c>
      <c r="AT228" s="91" t="s">
        <v>145</v>
      </c>
      <c r="AU228" s="91" t="s">
        <v>4734</v>
      </c>
      <c r="AV228" s="91" t="s">
        <v>114</v>
      </c>
      <c r="AW228" s="91" t="s">
        <v>148</v>
      </c>
      <c r="AX228" s="91" t="str">
        <f t="shared" si="11"/>
        <v>291304</v>
      </c>
      <c r="AY228" s="93" t="s">
        <v>149</v>
      </c>
    </row>
    <row r="229" spans="2:51" ht="15" customHeight="1" x14ac:dyDescent="0.25">
      <c r="B229" s="95" t="s">
        <v>4735</v>
      </c>
      <c r="C229" s="91" t="s">
        <v>113</v>
      </c>
      <c r="D229" s="91" t="s">
        <v>114</v>
      </c>
      <c r="E229" s="91" t="s">
        <v>167</v>
      </c>
      <c r="F229" s="91" t="s">
        <v>4736</v>
      </c>
      <c r="G229" s="91">
        <f t="shared" si="9"/>
        <v>5</v>
      </c>
      <c r="H229" s="91" t="s">
        <v>4737</v>
      </c>
      <c r="I229" s="91" t="s">
        <v>118</v>
      </c>
      <c r="J229" s="91" t="s">
        <v>119</v>
      </c>
      <c r="K229" s="91" t="s">
        <v>630</v>
      </c>
      <c r="L229" s="91" t="s">
        <v>121</v>
      </c>
      <c r="M229" s="91" t="s">
        <v>295</v>
      </c>
      <c r="N229" s="91" t="s">
        <v>123</v>
      </c>
      <c r="O229" s="91" t="s">
        <v>4270</v>
      </c>
      <c r="P229" s="91">
        <f t="shared" si="10"/>
        <v>5</v>
      </c>
      <c r="Q229" s="91" t="s">
        <v>4138</v>
      </c>
      <c r="R229" s="91" t="s">
        <v>309</v>
      </c>
      <c r="S229" s="91" t="s">
        <v>4738</v>
      </c>
      <c r="T229" s="91" t="s">
        <v>114</v>
      </c>
      <c r="U229" s="91" t="s">
        <v>4739</v>
      </c>
      <c r="V229" s="91" t="s">
        <v>129</v>
      </c>
      <c r="W229" s="91" t="s">
        <v>174</v>
      </c>
      <c r="X229" s="91" t="s">
        <v>588</v>
      </c>
      <c r="Y229" s="91" t="s">
        <v>4740</v>
      </c>
      <c r="Z229" s="91" t="s">
        <v>4741</v>
      </c>
      <c r="AA229" s="91" t="s">
        <v>4738</v>
      </c>
      <c r="AB229" s="91" t="s">
        <v>114</v>
      </c>
      <c r="AC229" s="91" t="s">
        <v>4739</v>
      </c>
      <c r="AD229" s="91" t="s">
        <v>269</v>
      </c>
      <c r="AE229" s="91" t="s">
        <v>4742</v>
      </c>
      <c r="AF229" s="91" t="s">
        <v>161</v>
      </c>
      <c r="AG229" s="91" t="s">
        <v>4740</v>
      </c>
      <c r="AH229" s="91" t="s">
        <v>114</v>
      </c>
      <c r="AI229" s="91" t="s">
        <v>4741</v>
      </c>
      <c r="AJ229" s="91" t="s">
        <v>137</v>
      </c>
      <c r="AK229" s="91" t="s">
        <v>162</v>
      </c>
      <c r="AL229" s="91" t="s">
        <v>605</v>
      </c>
      <c r="AM229" s="91" t="s">
        <v>180</v>
      </c>
      <c r="AN229" s="91" t="s">
        <v>141</v>
      </c>
      <c r="AO229" s="91" t="s">
        <v>142</v>
      </c>
      <c r="AP229" s="91" t="s">
        <v>333</v>
      </c>
      <c r="AQ229" s="91" t="s">
        <v>144</v>
      </c>
      <c r="AR229" s="91" t="s">
        <v>144</v>
      </c>
      <c r="AS229" s="91" t="s">
        <v>174</v>
      </c>
      <c r="AT229" s="91" t="s">
        <v>145</v>
      </c>
      <c r="AU229" s="91" t="s">
        <v>4743</v>
      </c>
      <c r="AV229" s="91" t="s">
        <v>114</v>
      </c>
      <c r="AW229" s="91" t="s">
        <v>148</v>
      </c>
      <c r="AX229" s="91" t="str">
        <f t="shared" si="11"/>
        <v>291307</v>
      </c>
      <c r="AY229" s="93" t="s">
        <v>149</v>
      </c>
    </row>
    <row r="230" spans="2:51" ht="15" customHeight="1" x14ac:dyDescent="0.25">
      <c r="B230" s="95" t="s">
        <v>4744</v>
      </c>
      <c r="C230" s="91" t="s">
        <v>113</v>
      </c>
      <c r="D230" s="91" t="s">
        <v>114</v>
      </c>
      <c r="E230" s="91" t="s">
        <v>167</v>
      </c>
      <c r="F230" s="91" t="s">
        <v>4745</v>
      </c>
      <c r="G230" s="91">
        <f t="shared" si="9"/>
        <v>5</v>
      </c>
      <c r="H230" s="91" t="s">
        <v>4746</v>
      </c>
      <c r="I230" s="91" t="s">
        <v>118</v>
      </c>
      <c r="J230" s="91" t="s">
        <v>119</v>
      </c>
      <c r="K230" s="91" t="s">
        <v>630</v>
      </c>
      <c r="L230" s="91" t="s">
        <v>121</v>
      </c>
      <c r="M230" s="91" t="s">
        <v>295</v>
      </c>
      <c r="N230" s="91" t="s">
        <v>123</v>
      </c>
      <c r="O230" s="91" t="s">
        <v>4747</v>
      </c>
      <c r="P230" s="91">
        <f t="shared" si="10"/>
        <v>5</v>
      </c>
      <c r="Q230" s="91" t="s">
        <v>4204</v>
      </c>
      <c r="R230" s="91" t="s">
        <v>296</v>
      </c>
      <c r="S230" s="91" t="s">
        <v>4748</v>
      </c>
      <c r="T230" s="91" t="s">
        <v>114</v>
      </c>
      <c r="U230" s="91" t="s">
        <v>4749</v>
      </c>
      <c r="V230" s="91" t="s">
        <v>225</v>
      </c>
      <c r="W230" s="91" t="s">
        <v>174</v>
      </c>
      <c r="X230" s="91" t="s">
        <v>2603</v>
      </c>
      <c r="Y230" s="91" t="s">
        <v>4750</v>
      </c>
      <c r="Z230" s="91" t="s">
        <v>4751</v>
      </c>
      <c r="AA230" s="91" t="s">
        <v>4748</v>
      </c>
      <c r="AB230" s="91" t="s">
        <v>114</v>
      </c>
      <c r="AC230" s="91" t="s">
        <v>4749</v>
      </c>
      <c r="AD230" s="91" t="s">
        <v>134</v>
      </c>
      <c r="AE230" s="91" t="s">
        <v>4752</v>
      </c>
      <c r="AF230" s="91" t="s">
        <v>161</v>
      </c>
      <c r="AG230" s="91" t="s">
        <v>4750</v>
      </c>
      <c r="AH230" s="91" t="s">
        <v>114</v>
      </c>
      <c r="AI230" s="91" t="s">
        <v>4751</v>
      </c>
      <c r="AJ230" s="91" t="s">
        <v>137</v>
      </c>
      <c r="AK230" s="91" t="s">
        <v>211</v>
      </c>
      <c r="AL230" s="91" t="s">
        <v>139</v>
      </c>
      <c r="AM230" s="91" t="s">
        <v>180</v>
      </c>
      <c r="AN230" s="91" t="s">
        <v>141</v>
      </c>
      <c r="AO230" s="91" t="s">
        <v>142</v>
      </c>
      <c r="AP230" s="91" t="s">
        <v>333</v>
      </c>
      <c r="AQ230" s="91" t="s">
        <v>144</v>
      </c>
      <c r="AR230" s="91" t="s">
        <v>144</v>
      </c>
      <c r="AS230" s="91" t="s">
        <v>174</v>
      </c>
      <c r="AT230" s="91" t="s">
        <v>145</v>
      </c>
      <c r="AU230" s="91" t="s">
        <v>4753</v>
      </c>
      <c r="AV230" s="91" t="s">
        <v>114</v>
      </c>
      <c r="AW230" s="91" t="s">
        <v>148</v>
      </c>
      <c r="AX230" s="91" t="str">
        <f t="shared" si="11"/>
        <v>291316</v>
      </c>
      <c r="AY230" s="93" t="s">
        <v>149</v>
      </c>
    </row>
    <row r="231" spans="2:51" ht="15" customHeight="1" x14ac:dyDescent="0.25">
      <c r="B231" s="95" t="s">
        <v>7552</v>
      </c>
      <c r="C231" s="91" t="s">
        <v>113</v>
      </c>
      <c r="D231" s="91" t="s">
        <v>114</v>
      </c>
      <c r="E231" s="91" t="s">
        <v>183</v>
      </c>
      <c r="F231" s="91" t="s">
        <v>7553</v>
      </c>
      <c r="G231" s="91">
        <f t="shared" si="9"/>
        <v>8</v>
      </c>
      <c r="H231" s="91" t="s">
        <v>7554</v>
      </c>
      <c r="I231" s="91" t="s">
        <v>118</v>
      </c>
      <c r="J231" s="91" t="s">
        <v>119</v>
      </c>
      <c r="K231" s="91" t="s">
        <v>945</v>
      </c>
      <c r="L231" s="91" t="s">
        <v>121</v>
      </c>
      <c r="M231" s="91" t="s">
        <v>187</v>
      </c>
      <c r="N231" s="91" t="s">
        <v>123</v>
      </c>
      <c r="O231" s="91" t="s">
        <v>7546</v>
      </c>
      <c r="P231" s="91">
        <f t="shared" si="10"/>
        <v>9</v>
      </c>
      <c r="Q231" s="91" t="s">
        <v>7635</v>
      </c>
      <c r="R231" s="91" t="s">
        <v>7379</v>
      </c>
      <c r="S231" s="91" t="s">
        <v>7555</v>
      </c>
      <c r="T231" s="91" t="s">
        <v>114</v>
      </c>
      <c r="U231" s="91" t="s">
        <v>786</v>
      </c>
      <c r="V231" s="91" t="s">
        <v>129</v>
      </c>
      <c r="W231" s="91" t="s">
        <v>130</v>
      </c>
      <c r="X231" s="91" t="s">
        <v>157</v>
      </c>
      <c r="Y231" s="91" t="s">
        <v>7556</v>
      </c>
      <c r="Z231" s="91" t="s">
        <v>7557</v>
      </c>
      <c r="AA231" s="91" t="s">
        <v>7555</v>
      </c>
      <c r="AB231" s="91" t="s">
        <v>114</v>
      </c>
      <c r="AC231" s="91" t="s">
        <v>786</v>
      </c>
      <c r="AD231" s="91" t="s">
        <v>134</v>
      </c>
      <c r="AE231" s="91" t="s">
        <v>7558</v>
      </c>
      <c r="AF231" s="91" t="s">
        <v>161</v>
      </c>
      <c r="AG231" s="91" t="s">
        <v>7556</v>
      </c>
      <c r="AH231" s="91" t="s">
        <v>114</v>
      </c>
      <c r="AI231" s="91" t="s">
        <v>7557</v>
      </c>
      <c r="AJ231" s="91" t="s">
        <v>137</v>
      </c>
      <c r="AK231" s="91" t="s">
        <v>211</v>
      </c>
      <c r="AL231" s="91" t="s">
        <v>179</v>
      </c>
      <c r="AM231" s="91" t="s">
        <v>213</v>
      </c>
      <c r="AN231" s="91" t="s">
        <v>141</v>
      </c>
      <c r="AO231" s="91" t="s">
        <v>142</v>
      </c>
      <c r="AP231" s="91" t="s">
        <v>333</v>
      </c>
      <c r="AQ231" s="91" t="s">
        <v>430</v>
      </c>
      <c r="AR231" s="91" t="s">
        <v>430</v>
      </c>
      <c r="AS231" s="91" t="s">
        <v>130</v>
      </c>
      <c r="AT231" s="91" t="s">
        <v>145</v>
      </c>
      <c r="AU231" s="91" t="s">
        <v>8293</v>
      </c>
      <c r="AV231" s="91" t="s">
        <v>114</v>
      </c>
      <c r="AW231" s="91" t="s">
        <v>148</v>
      </c>
      <c r="AX231" s="91" t="str">
        <f t="shared" si="11"/>
        <v>326132</v>
      </c>
      <c r="AY231" s="93" t="s">
        <v>149</v>
      </c>
    </row>
    <row r="232" spans="2:51" ht="15" customHeight="1" x14ac:dyDescent="0.25">
      <c r="B232" s="95" t="s">
        <v>8811</v>
      </c>
      <c r="C232" s="91" t="s">
        <v>113</v>
      </c>
      <c r="D232" s="91" t="s">
        <v>114</v>
      </c>
      <c r="E232" s="91" t="s">
        <v>183</v>
      </c>
      <c r="F232" s="91" t="s">
        <v>8812</v>
      </c>
      <c r="G232" s="91">
        <f t="shared" si="9"/>
        <v>10</v>
      </c>
      <c r="H232" s="91" t="s">
        <v>8813</v>
      </c>
      <c r="I232" s="91" t="s">
        <v>118</v>
      </c>
      <c r="J232" s="91" t="s">
        <v>240</v>
      </c>
      <c r="K232" s="91" t="s">
        <v>153</v>
      </c>
      <c r="L232" s="91" t="s">
        <v>121</v>
      </c>
      <c r="M232" s="91" t="s">
        <v>187</v>
      </c>
      <c r="N232" s="91" t="s">
        <v>262</v>
      </c>
      <c r="O232" s="91" t="s">
        <v>8801</v>
      </c>
      <c r="P232" s="91" t="e">
        <f t="shared" si="10"/>
        <v>#VALUE!</v>
      </c>
      <c r="Q232" s="91" t="s">
        <v>114</v>
      </c>
      <c r="R232" s="91" t="s">
        <v>8683</v>
      </c>
      <c r="S232" s="91" t="s">
        <v>8814</v>
      </c>
      <c r="T232" s="91" t="s">
        <v>114</v>
      </c>
      <c r="U232" s="91" t="s">
        <v>8815</v>
      </c>
      <c r="V232" s="91" t="s">
        <v>129</v>
      </c>
      <c r="W232" s="91" t="s">
        <v>130</v>
      </c>
      <c r="X232" s="91" t="s">
        <v>3205</v>
      </c>
      <c r="Y232" s="91" t="s">
        <v>8816</v>
      </c>
      <c r="Z232" s="91" t="s">
        <v>8817</v>
      </c>
      <c r="AA232" s="91" t="s">
        <v>8814</v>
      </c>
      <c r="AB232" s="91" t="s">
        <v>114</v>
      </c>
      <c r="AC232" s="91" t="s">
        <v>8815</v>
      </c>
      <c r="AD232" s="91" t="s">
        <v>134</v>
      </c>
      <c r="AE232" s="91" t="s">
        <v>8818</v>
      </c>
      <c r="AF232" s="91" t="s">
        <v>161</v>
      </c>
      <c r="AG232" s="91" t="s">
        <v>8816</v>
      </c>
      <c r="AH232" s="91" t="s">
        <v>114</v>
      </c>
      <c r="AI232" s="91" t="s">
        <v>8817</v>
      </c>
      <c r="AJ232" s="91" t="s">
        <v>137</v>
      </c>
      <c r="AK232" s="91" t="s">
        <v>162</v>
      </c>
      <c r="AL232" s="91" t="s">
        <v>163</v>
      </c>
      <c r="AM232" s="91" t="s">
        <v>291</v>
      </c>
      <c r="AN232" s="91" t="s">
        <v>141</v>
      </c>
      <c r="AO232" s="91" t="s">
        <v>8819</v>
      </c>
      <c r="AP232" s="91"/>
      <c r="AQ232" s="91" t="s">
        <v>144</v>
      </c>
      <c r="AR232" s="91" t="s">
        <v>144</v>
      </c>
      <c r="AS232" s="91" t="s">
        <v>130</v>
      </c>
      <c r="AT232" s="91" t="s">
        <v>362</v>
      </c>
      <c r="AU232" s="91"/>
      <c r="AV232" s="91"/>
      <c r="AW232" s="91"/>
      <c r="AX232" s="91" t="str">
        <f t="shared" si="11"/>
        <v>330228</v>
      </c>
      <c r="AY232" s="93" t="s">
        <v>5876</v>
      </c>
    </row>
    <row r="233" spans="2:51" ht="15" customHeight="1" x14ac:dyDescent="0.25">
      <c r="B233" s="95" t="s">
        <v>4754</v>
      </c>
      <c r="C233" s="91" t="s">
        <v>113</v>
      </c>
      <c r="D233" s="91" t="s">
        <v>114</v>
      </c>
      <c r="E233" s="91" t="s">
        <v>183</v>
      </c>
      <c r="F233" s="91" t="s">
        <v>4755</v>
      </c>
      <c r="G233" s="91">
        <f t="shared" si="9"/>
        <v>5</v>
      </c>
      <c r="H233" s="91" t="s">
        <v>4756</v>
      </c>
      <c r="I233" s="91" t="s">
        <v>118</v>
      </c>
      <c r="J233" s="91" t="s">
        <v>119</v>
      </c>
      <c r="K233" s="91" t="s">
        <v>545</v>
      </c>
      <c r="L233" s="91" t="s">
        <v>121</v>
      </c>
      <c r="M233" s="91" t="s">
        <v>187</v>
      </c>
      <c r="N233" s="91" t="s">
        <v>123</v>
      </c>
      <c r="O233" s="91" t="s">
        <v>4270</v>
      </c>
      <c r="P233" s="91">
        <f t="shared" si="10"/>
        <v>5</v>
      </c>
      <c r="Q233" s="91" t="s">
        <v>4255</v>
      </c>
      <c r="R233" s="91" t="s">
        <v>309</v>
      </c>
      <c r="S233" s="91" t="s">
        <v>4757</v>
      </c>
      <c r="T233" s="91" t="s">
        <v>114</v>
      </c>
      <c r="U233" s="91" t="s">
        <v>4758</v>
      </c>
      <c r="V233" s="91" t="s">
        <v>225</v>
      </c>
      <c r="W233" s="91" t="s">
        <v>130</v>
      </c>
      <c r="X233" s="91" t="s">
        <v>157</v>
      </c>
      <c r="Y233" s="91" t="s">
        <v>4759</v>
      </c>
      <c r="Z233" s="91" t="s">
        <v>4760</v>
      </c>
      <c r="AA233" s="91" t="s">
        <v>4757</v>
      </c>
      <c r="AB233" s="91" t="s">
        <v>114</v>
      </c>
      <c r="AC233" s="91" t="s">
        <v>4758</v>
      </c>
      <c r="AD233" s="91" t="s">
        <v>134</v>
      </c>
      <c r="AE233" s="91" t="s">
        <v>4761</v>
      </c>
      <c r="AF233" s="91" t="s">
        <v>161</v>
      </c>
      <c r="AG233" s="91" t="s">
        <v>4759</v>
      </c>
      <c r="AH233" s="91" t="s">
        <v>114</v>
      </c>
      <c r="AI233" s="91" t="s">
        <v>114</v>
      </c>
      <c r="AJ233" s="91" t="s">
        <v>137</v>
      </c>
      <c r="AK233" s="91" t="s">
        <v>162</v>
      </c>
      <c r="AL233" s="91" t="s">
        <v>284</v>
      </c>
      <c r="AM233" s="91" t="s">
        <v>180</v>
      </c>
      <c r="AN233" s="91" t="s">
        <v>141</v>
      </c>
      <c r="AO233" s="91" t="s">
        <v>142</v>
      </c>
      <c r="AP233" s="91" t="s">
        <v>143</v>
      </c>
      <c r="AQ233" s="91" t="s">
        <v>144</v>
      </c>
      <c r="AR233" s="91" t="s">
        <v>144</v>
      </c>
      <c r="AS233" s="91" t="s">
        <v>130</v>
      </c>
      <c r="AT233" s="91" t="s">
        <v>145</v>
      </c>
      <c r="AU233" s="91" t="s">
        <v>4762</v>
      </c>
      <c r="AV233" s="91" t="s">
        <v>114</v>
      </c>
      <c r="AW233" s="91" t="s">
        <v>148</v>
      </c>
      <c r="AX233" s="91" t="str">
        <f t="shared" si="11"/>
        <v>291312</v>
      </c>
      <c r="AY233" s="93" t="s">
        <v>149</v>
      </c>
    </row>
    <row r="234" spans="2:51" ht="15" customHeight="1" x14ac:dyDescent="0.25">
      <c r="B234" s="95" t="s">
        <v>7559</v>
      </c>
      <c r="C234" s="91" t="s">
        <v>113</v>
      </c>
      <c r="D234" s="91" t="s">
        <v>114</v>
      </c>
      <c r="E234" s="91" t="s">
        <v>6689</v>
      </c>
      <c r="F234" s="91" t="s">
        <v>7560</v>
      </c>
      <c r="G234" s="91">
        <f t="shared" si="9"/>
        <v>8</v>
      </c>
      <c r="H234" s="91" t="s">
        <v>8294</v>
      </c>
      <c r="I234" s="91" t="s">
        <v>118</v>
      </c>
      <c r="J234" s="91" t="s">
        <v>119</v>
      </c>
      <c r="K234" s="91" t="s">
        <v>8295</v>
      </c>
      <c r="L234" s="91" t="s">
        <v>121</v>
      </c>
      <c r="M234" s="91" t="s">
        <v>261</v>
      </c>
      <c r="N234" s="91" t="s">
        <v>123</v>
      </c>
      <c r="O234" s="91" t="s">
        <v>7546</v>
      </c>
      <c r="P234" s="91">
        <f t="shared" si="10"/>
        <v>9</v>
      </c>
      <c r="Q234" s="91" t="s">
        <v>8251</v>
      </c>
      <c r="R234" s="91" t="s">
        <v>7379</v>
      </c>
      <c r="S234" s="91" t="s">
        <v>7561</v>
      </c>
      <c r="T234" s="91" t="s">
        <v>114</v>
      </c>
      <c r="U234" s="91" t="s">
        <v>7562</v>
      </c>
      <c r="V234" s="91" t="s">
        <v>129</v>
      </c>
      <c r="W234" s="91" t="s">
        <v>265</v>
      </c>
      <c r="X234" s="91" t="s">
        <v>460</v>
      </c>
      <c r="Y234" s="91" t="s">
        <v>7563</v>
      </c>
      <c r="Z234" s="91" t="s">
        <v>7564</v>
      </c>
      <c r="AA234" s="91" t="s">
        <v>7561</v>
      </c>
      <c r="AB234" s="91" t="s">
        <v>114</v>
      </c>
      <c r="AC234" s="91" t="s">
        <v>7562</v>
      </c>
      <c r="AD234" s="91" t="s">
        <v>331</v>
      </c>
      <c r="AE234" s="91" t="s">
        <v>7565</v>
      </c>
      <c r="AF234" s="91" t="s">
        <v>161</v>
      </c>
      <c r="AG234" s="91" t="s">
        <v>7563</v>
      </c>
      <c r="AH234" s="91" t="s">
        <v>114</v>
      </c>
      <c r="AI234" s="91" t="s">
        <v>7564</v>
      </c>
      <c r="AJ234" s="91" t="s">
        <v>137</v>
      </c>
      <c r="AK234" s="91" t="s">
        <v>138</v>
      </c>
      <c r="AL234" s="91" t="s">
        <v>139</v>
      </c>
      <c r="AM234" s="91" t="s">
        <v>140</v>
      </c>
      <c r="AN234" s="91" t="s">
        <v>141</v>
      </c>
      <c r="AO234" s="91" t="s">
        <v>142</v>
      </c>
      <c r="AP234" s="91" t="s">
        <v>333</v>
      </c>
      <c r="AQ234" s="91" t="s">
        <v>144</v>
      </c>
      <c r="AR234" s="91" t="s">
        <v>144</v>
      </c>
      <c r="AS234" s="91" t="s">
        <v>265</v>
      </c>
      <c r="AT234" s="91" t="s">
        <v>362</v>
      </c>
      <c r="AU234" s="91" t="s">
        <v>8296</v>
      </c>
      <c r="AV234" s="91" t="s">
        <v>8297</v>
      </c>
      <c r="AW234" s="91" t="s">
        <v>148</v>
      </c>
      <c r="AX234" s="91" t="str">
        <f t="shared" si="11"/>
        <v>326131</v>
      </c>
      <c r="AY234" s="93" t="s">
        <v>149</v>
      </c>
    </row>
    <row r="235" spans="2:51" ht="15" customHeight="1" x14ac:dyDescent="0.25">
      <c r="B235" s="95" t="s">
        <v>8298</v>
      </c>
      <c r="C235" s="91" t="s">
        <v>113</v>
      </c>
      <c r="D235" s="91" t="s">
        <v>114</v>
      </c>
      <c r="E235" s="91" t="s">
        <v>8143</v>
      </c>
      <c r="F235" s="91" t="s">
        <v>8299</v>
      </c>
      <c r="G235" s="91">
        <f t="shared" si="9"/>
        <v>9</v>
      </c>
      <c r="H235" s="91" t="s">
        <v>8300</v>
      </c>
      <c r="I235" s="91" t="s">
        <v>118</v>
      </c>
      <c r="J235" s="91" t="s">
        <v>119</v>
      </c>
      <c r="K235" s="91" t="s">
        <v>259</v>
      </c>
      <c r="L235" s="91" t="s">
        <v>121</v>
      </c>
      <c r="M235" s="91" t="s">
        <v>353</v>
      </c>
      <c r="N235" s="91" t="s">
        <v>123</v>
      </c>
      <c r="O235" s="91" t="s">
        <v>8220</v>
      </c>
      <c r="P235" s="91">
        <f t="shared" si="10"/>
        <v>9</v>
      </c>
      <c r="Q235" s="91" t="s">
        <v>8251</v>
      </c>
      <c r="R235" s="91" t="s">
        <v>8052</v>
      </c>
      <c r="S235" s="91" t="s">
        <v>8148</v>
      </c>
      <c r="T235" s="91" t="s">
        <v>114</v>
      </c>
      <c r="U235" s="91" t="s">
        <v>8149</v>
      </c>
      <c r="V235" s="91" t="s">
        <v>225</v>
      </c>
      <c r="W235" s="91" t="s">
        <v>357</v>
      </c>
      <c r="X235" s="91" t="s">
        <v>358</v>
      </c>
      <c r="Y235" s="91" t="s">
        <v>8150</v>
      </c>
      <c r="Z235" s="91" t="s">
        <v>8151</v>
      </c>
      <c r="AA235" s="91" t="s">
        <v>8148</v>
      </c>
      <c r="AB235" s="91" t="s">
        <v>114</v>
      </c>
      <c r="AC235" s="91" t="s">
        <v>8149</v>
      </c>
      <c r="AD235" s="91" t="s">
        <v>134</v>
      </c>
      <c r="AE235" s="91" t="s">
        <v>8301</v>
      </c>
      <c r="AF235" s="91" t="s">
        <v>161</v>
      </c>
      <c r="AG235" s="91" t="s">
        <v>8150</v>
      </c>
      <c r="AH235" s="91" t="s">
        <v>114</v>
      </c>
      <c r="AI235" s="91" t="s">
        <v>8151</v>
      </c>
      <c r="AJ235" s="91" t="s">
        <v>317</v>
      </c>
      <c r="AK235" s="91" t="s">
        <v>211</v>
      </c>
      <c r="AL235" s="91" t="s">
        <v>284</v>
      </c>
      <c r="AM235" s="91" t="s">
        <v>233</v>
      </c>
      <c r="AN235" s="91" t="s">
        <v>141</v>
      </c>
      <c r="AO235" s="91" t="s">
        <v>142</v>
      </c>
      <c r="AP235" s="91" t="s">
        <v>143</v>
      </c>
      <c r="AQ235" s="91" t="s">
        <v>144</v>
      </c>
      <c r="AR235" s="91" t="s">
        <v>144</v>
      </c>
      <c r="AS235" s="91" t="s">
        <v>357</v>
      </c>
      <c r="AT235" s="91" t="s">
        <v>145</v>
      </c>
      <c r="AU235" s="91" t="s">
        <v>8153</v>
      </c>
      <c r="AV235" s="91" t="s">
        <v>114</v>
      </c>
      <c r="AW235" s="91" t="s">
        <v>148</v>
      </c>
      <c r="AX235" s="91" t="str">
        <f t="shared" si="11"/>
        <v>328178</v>
      </c>
      <c r="AY235" s="93" t="s">
        <v>149</v>
      </c>
    </row>
    <row r="236" spans="2:51" ht="15" customHeight="1" x14ac:dyDescent="0.25">
      <c r="B236" s="95" t="s">
        <v>1801</v>
      </c>
      <c r="C236" s="91" t="s">
        <v>113</v>
      </c>
      <c r="D236" s="91" t="s">
        <v>114</v>
      </c>
      <c r="E236" s="91" t="s">
        <v>167</v>
      </c>
      <c r="F236" s="91" t="s">
        <v>1802</v>
      </c>
      <c r="G236" s="91">
        <f t="shared" si="9"/>
        <v>3</v>
      </c>
      <c r="H236" s="91" t="s">
        <v>1803</v>
      </c>
      <c r="I236" s="91" t="s">
        <v>118</v>
      </c>
      <c r="J236" s="91" t="s">
        <v>119</v>
      </c>
      <c r="K236" s="91" t="s">
        <v>1804</v>
      </c>
      <c r="L236" s="91" t="s">
        <v>121</v>
      </c>
      <c r="M236" s="91" t="s">
        <v>170</v>
      </c>
      <c r="N236" s="91" t="s">
        <v>123</v>
      </c>
      <c r="O236" s="91" t="s">
        <v>1805</v>
      </c>
      <c r="P236" s="91">
        <f t="shared" si="10"/>
        <v>3</v>
      </c>
      <c r="Q236" s="91" t="s">
        <v>244</v>
      </c>
      <c r="R236" s="91" t="s">
        <v>632</v>
      </c>
      <c r="S236" s="91" t="s">
        <v>1806</v>
      </c>
      <c r="T236" s="91" t="s">
        <v>114</v>
      </c>
      <c r="U236" s="91" t="s">
        <v>1807</v>
      </c>
      <c r="V236" s="91" t="s">
        <v>129</v>
      </c>
      <c r="W236" s="91" t="s">
        <v>174</v>
      </c>
      <c r="X236" s="91" t="s">
        <v>473</v>
      </c>
      <c r="Y236" s="91" t="s">
        <v>1808</v>
      </c>
      <c r="Z236" s="91" t="s">
        <v>1809</v>
      </c>
      <c r="AA236" s="91" t="s">
        <v>1806</v>
      </c>
      <c r="AB236" s="91" t="s">
        <v>114</v>
      </c>
      <c r="AC236" s="91" t="s">
        <v>1807</v>
      </c>
      <c r="AD236" s="91" t="s">
        <v>331</v>
      </c>
      <c r="AE236" s="91" t="s">
        <v>1810</v>
      </c>
      <c r="AF236" s="91" t="s">
        <v>136</v>
      </c>
      <c r="AG236" s="91" t="s">
        <v>1808</v>
      </c>
      <c r="AH236" s="91" t="s">
        <v>114</v>
      </c>
      <c r="AI236" s="91" t="s">
        <v>1809</v>
      </c>
      <c r="AJ236" s="91" t="s">
        <v>137</v>
      </c>
      <c r="AK236" s="91" t="s">
        <v>138</v>
      </c>
      <c r="AL236" s="91" t="s">
        <v>605</v>
      </c>
      <c r="AM236" s="91" t="s">
        <v>180</v>
      </c>
      <c r="AN236" s="91" t="s">
        <v>141</v>
      </c>
      <c r="AO236" s="91" t="s">
        <v>142</v>
      </c>
      <c r="AP236" s="91" t="s">
        <v>333</v>
      </c>
      <c r="AQ236" s="91" t="s">
        <v>144</v>
      </c>
      <c r="AR236" s="91" t="s">
        <v>144</v>
      </c>
      <c r="AS236" s="91" t="s">
        <v>174</v>
      </c>
      <c r="AT236" s="91" t="s">
        <v>145</v>
      </c>
      <c r="AU236" s="91" t="s">
        <v>1811</v>
      </c>
      <c r="AV236" s="91" t="s">
        <v>114</v>
      </c>
      <c r="AW236" s="91" t="s">
        <v>148</v>
      </c>
      <c r="AX236" s="91" t="str">
        <f t="shared" si="11"/>
        <v>289276</v>
      </c>
      <c r="AY236" s="93" t="s">
        <v>149</v>
      </c>
    </row>
    <row r="237" spans="2:51" ht="15" customHeight="1" x14ac:dyDescent="0.25">
      <c r="B237" s="95" t="s">
        <v>8302</v>
      </c>
      <c r="C237" s="91" t="s">
        <v>113</v>
      </c>
      <c r="D237" s="91" t="s">
        <v>114</v>
      </c>
      <c r="E237" s="91" t="s">
        <v>167</v>
      </c>
      <c r="F237" s="91" t="s">
        <v>8303</v>
      </c>
      <c r="G237" s="91">
        <f t="shared" si="9"/>
        <v>9</v>
      </c>
      <c r="H237" s="91" t="s">
        <v>8820</v>
      </c>
      <c r="I237" s="91" t="s">
        <v>118</v>
      </c>
      <c r="J237" s="91" t="s">
        <v>119</v>
      </c>
      <c r="K237" s="91" t="s">
        <v>260</v>
      </c>
      <c r="L237" s="91" t="s">
        <v>121</v>
      </c>
      <c r="M237" s="91" t="s">
        <v>295</v>
      </c>
      <c r="N237" s="91" t="s">
        <v>123</v>
      </c>
      <c r="O237" s="91" t="s">
        <v>8220</v>
      </c>
      <c r="P237" s="91">
        <f t="shared" si="10"/>
        <v>10</v>
      </c>
      <c r="Q237" s="91" t="s">
        <v>8210</v>
      </c>
      <c r="R237" s="91" t="s">
        <v>8052</v>
      </c>
      <c r="S237" s="91" t="s">
        <v>8304</v>
      </c>
      <c r="T237" s="91" t="s">
        <v>114</v>
      </c>
      <c r="U237" s="91" t="s">
        <v>8305</v>
      </c>
      <c r="V237" s="91" t="s">
        <v>129</v>
      </c>
      <c r="W237" s="91" t="s">
        <v>174</v>
      </c>
      <c r="X237" s="91" t="s">
        <v>1190</v>
      </c>
      <c r="Y237" s="91" t="s">
        <v>8306</v>
      </c>
      <c r="Z237" s="91" t="s">
        <v>8307</v>
      </c>
      <c r="AA237" s="91" t="s">
        <v>8308</v>
      </c>
      <c r="AB237" s="91" t="s">
        <v>114</v>
      </c>
      <c r="AC237" s="91" t="s">
        <v>8309</v>
      </c>
      <c r="AD237" s="91" t="s">
        <v>134</v>
      </c>
      <c r="AE237" s="91" t="s">
        <v>8310</v>
      </c>
      <c r="AF237" s="91" t="s">
        <v>161</v>
      </c>
      <c r="AG237" s="91" t="s">
        <v>8306</v>
      </c>
      <c r="AH237" s="91" t="s">
        <v>114</v>
      </c>
      <c r="AI237" s="91" t="s">
        <v>8307</v>
      </c>
      <c r="AJ237" s="91" t="s">
        <v>137</v>
      </c>
      <c r="AK237" s="91" t="s">
        <v>162</v>
      </c>
      <c r="AL237" s="91" t="s">
        <v>163</v>
      </c>
      <c r="AM237" s="91" t="s">
        <v>291</v>
      </c>
      <c r="AN237" s="91" t="s">
        <v>141</v>
      </c>
      <c r="AO237" s="91" t="s">
        <v>142</v>
      </c>
      <c r="AP237" s="91" t="s">
        <v>143</v>
      </c>
      <c r="AQ237" s="91" t="s">
        <v>144</v>
      </c>
      <c r="AR237" s="91" t="s">
        <v>144</v>
      </c>
      <c r="AS237" s="91" t="s">
        <v>174</v>
      </c>
      <c r="AT237" s="91" t="s">
        <v>145</v>
      </c>
      <c r="AU237" s="91" t="s">
        <v>8821</v>
      </c>
      <c r="AV237" s="91" t="s">
        <v>114</v>
      </c>
      <c r="AW237" s="91" t="s">
        <v>148</v>
      </c>
      <c r="AX237" s="91" t="str">
        <f t="shared" si="11"/>
        <v>328189</v>
      </c>
      <c r="AY237" s="93" t="s">
        <v>149</v>
      </c>
    </row>
    <row r="238" spans="2:51" ht="15" customHeight="1" x14ac:dyDescent="0.25">
      <c r="B238" s="95" t="s">
        <v>4763</v>
      </c>
      <c r="C238" s="91" t="s">
        <v>113</v>
      </c>
      <c r="D238" s="91" t="s">
        <v>114</v>
      </c>
      <c r="E238" s="91" t="s">
        <v>216</v>
      </c>
      <c r="F238" s="91" t="s">
        <v>4764</v>
      </c>
      <c r="G238" s="91">
        <f t="shared" si="9"/>
        <v>5</v>
      </c>
      <c r="H238" s="91" t="s">
        <v>4765</v>
      </c>
      <c r="I238" s="91" t="s">
        <v>118</v>
      </c>
      <c r="J238" s="91" t="s">
        <v>119</v>
      </c>
      <c r="K238" s="91" t="s">
        <v>457</v>
      </c>
      <c r="L238" s="91" t="s">
        <v>121</v>
      </c>
      <c r="M238" s="91" t="s">
        <v>219</v>
      </c>
      <c r="N238" s="91" t="s">
        <v>123</v>
      </c>
      <c r="O238" s="91" t="s">
        <v>4766</v>
      </c>
      <c r="P238" s="91">
        <f t="shared" si="10"/>
        <v>5</v>
      </c>
      <c r="Q238" s="91" t="s">
        <v>4204</v>
      </c>
      <c r="R238" s="91" t="s">
        <v>795</v>
      </c>
      <c r="S238" s="91" t="s">
        <v>4767</v>
      </c>
      <c r="T238" s="91" t="s">
        <v>114</v>
      </c>
      <c r="U238" s="91" t="s">
        <v>4768</v>
      </c>
      <c r="V238" s="91" t="s">
        <v>225</v>
      </c>
      <c r="W238" s="91" t="s">
        <v>226</v>
      </c>
      <c r="X238" s="91" t="s">
        <v>440</v>
      </c>
      <c r="Y238" s="91" t="s">
        <v>4769</v>
      </c>
      <c r="Z238" s="91" t="s">
        <v>4770</v>
      </c>
      <c r="AA238" s="91" t="s">
        <v>4767</v>
      </c>
      <c r="AB238" s="91" t="s">
        <v>114</v>
      </c>
      <c r="AC238" s="91" t="s">
        <v>4768</v>
      </c>
      <c r="AD238" s="91" t="s">
        <v>134</v>
      </c>
      <c r="AE238" s="91" t="s">
        <v>4771</v>
      </c>
      <c r="AF238" s="91" t="s">
        <v>161</v>
      </c>
      <c r="AG238" s="91" t="s">
        <v>4769</v>
      </c>
      <c r="AH238" s="91" t="s">
        <v>114</v>
      </c>
      <c r="AI238" s="91" t="s">
        <v>4770</v>
      </c>
      <c r="AJ238" s="91" t="s">
        <v>137</v>
      </c>
      <c r="AK238" s="91" t="s">
        <v>162</v>
      </c>
      <c r="AL238" s="91" t="s">
        <v>179</v>
      </c>
      <c r="AM238" s="91" t="s">
        <v>233</v>
      </c>
      <c r="AN238" s="91" t="s">
        <v>141</v>
      </c>
      <c r="AO238" s="91" t="s">
        <v>142</v>
      </c>
      <c r="AP238" s="91" t="s">
        <v>333</v>
      </c>
      <c r="AQ238" s="91" t="s">
        <v>144</v>
      </c>
      <c r="AR238" s="91" t="s">
        <v>144</v>
      </c>
      <c r="AS238" s="91" t="s">
        <v>226</v>
      </c>
      <c r="AT238" s="91" t="s">
        <v>145</v>
      </c>
      <c r="AU238" s="91" t="s">
        <v>4772</v>
      </c>
      <c r="AV238" s="91" t="s">
        <v>4773</v>
      </c>
      <c r="AW238" s="91" t="s">
        <v>148</v>
      </c>
      <c r="AX238" s="91" t="str">
        <f t="shared" si="11"/>
        <v>291325</v>
      </c>
      <c r="AY238" s="93" t="s">
        <v>149</v>
      </c>
    </row>
    <row r="239" spans="2:51" ht="15" customHeight="1" x14ac:dyDescent="0.25">
      <c r="B239" s="95" t="s">
        <v>6807</v>
      </c>
      <c r="C239" s="91" t="s">
        <v>113</v>
      </c>
      <c r="D239" s="91" t="s">
        <v>114</v>
      </c>
      <c r="E239" s="91" t="s">
        <v>167</v>
      </c>
      <c r="F239" s="91" t="s">
        <v>6808</v>
      </c>
      <c r="G239" s="91">
        <f t="shared" si="9"/>
        <v>7</v>
      </c>
      <c r="H239" s="91" t="s">
        <v>6809</v>
      </c>
      <c r="I239" s="91" t="s">
        <v>118</v>
      </c>
      <c r="J239" s="91" t="s">
        <v>119</v>
      </c>
      <c r="K239" s="91" t="s">
        <v>203</v>
      </c>
      <c r="L239" s="91" t="s">
        <v>121</v>
      </c>
      <c r="M239" s="91" t="s">
        <v>295</v>
      </c>
      <c r="N239" s="91" t="s">
        <v>123</v>
      </c>
      <c r="O239" s="91" t="s">
        <v>6735</v>
      </c>
      <c r="P239" s="91">
        <f t="shared" si="10"/>
        <v>7</v>
      </c>
      <c r="Q239" s="91" t="s">
        <v>6636</v>
      </c>
      <c r="R239" s="91" t="s">
        <v>6810</v>
      </c>
      <c r="S239" s="91" t="s">
        <v>114</v>
      </c>
      <c r="T239" s="91" t="s">
        <v>6811</v>
      </c>
      <c r="U239" s="91" t="s">
        <v>6812</v>
      </c>
      <c r="V239" s="91" t="s">
        <v>225</v>
      </c>
      <c r="W239" s="91" t="s">
        <v>174</v>
      </c>
      <c r="X239" s="91" t="s">
        <v>2787</v>
      </c>
      <c r="Y239" s="91" t="s">
        <v>6813</v>
      </c>
      <c r="Z239" s="91" t="s">
        <v>6814</v>
      </c>
      <c r="AA239" s="91" t="s">
        <v>114</v>
      </c>
      <c r="AB239" s="91" t="s">
        <v>6815</v>
      </c>
      <c r="AC239" s="91" t="s">
        <v>6816</v>
      </c>
      <c r="AD239" s="91" t="s">
        <v>134</v>
      </c>
      <c r="AE239" s="91" t="s">
        <v>6817</v>
      </c>
      <c r="AF239" s="91" t="s">
        <v>161</v>
      </c>
      <c r="AG239" s="91" t="s">
        <v>6813</v>
      </c>
      <c r="AH239" s="91" t="s">
        <v>114</v>
      </c>
      <c r="AI239" s="91" t="s">
        <v>6814</v>
      </c>
      <c r="AJ239" s="91" t="s">
        <v>137</v>
      </c>
      <c r="AK239" s="91" t="s">
        <v>138</v>
      </c>
      <c r="AL239" s="91" t="s">
        <v>212</v>
      </c>
      <c r="AM239" s="91" t="s">
        <v>2349</v>
      </c>
      <c r="AN239" s="91" t="s">
        <v>141</v>
      </c>
      <c r="AO239" s="91" t="s">
        <v>142</v>
      </c>
      <c r="AP239" s="91" t="s">
        <v>143</v>
      </c>
      <c r="AQ239" s="91" t="s">
        <v>214</v>
      </c>
      <c r="AR239" s="91" t="s">
        <v>214</v>
      </c>
      <c r="AS239" s="91" t="s">
        <v>174</v>
      </c>
      <c r="AT239" s="91" t="s">
        <v>145</v>
      </c>
      <c r="AU239" s="91" t="s">
        <v>6818</v>
      </c>
      <c r="AV239" s="91" t="s">
        <v>114</v>
      </c>
      <c r="AW239" s="91" t="s">
        <v>148</v>
      </c>
      <c r="AX239" s="91" t="str">
        <f t="shared" si="11"/>
        <v>324088</v>
      </c>
      <c r="AY239" s="93" t="s">
        <v>149</v>
      </c>
    </row>
    <row r="240" spans="2:51" ht="15" customHeight="1" x14ac:dyDescent="0.25">
      <c r="B240" s="95" t="s">
        <v>4778</v>
      </c>
      <c r="C240" s="91" t="s">
        <v>113</v>
      </c>
      <c r="D240" s="91" t="s">
        <v>114</v>
      </c>
      <c r="E240" s="91" t="s">
        <v>594</v>
      </c>
      <c r="F240" s="91" t="s">
        <v>4779</v>
      </c>
      <c r="G240" s="91">
        <f t="shared" si="9"/>
        <v>5</v>
      </c>
      <c r="H240" s="91" t="s">
        <v>4780</v>
      </c>
      <c r="I240" s="91" t="s">
        <v>118</v>
      </c>
      <c r="J240" s="91" t="s">
        <v>119</v>
      </c>
      <c r="K240" s="91" t="s">
        <v>498</v>
      </c>
      <c r="L240" s="91" t="s">
        <v>121</v>
      </c>
      <c r="M240" s="91" t="s">
        <v>702</v>
      </c>
      <c r="N240" s="91" t="s">
        <v>123</v>
      </c>
      <c r="O240" s="91" t="s">
        <v>4766</v>
      </c>
      <c r="P240" s="91">
        <f t="shared" si="10"/>
        <v>5</v>
      </c>
      <c r="Q240" s="91" t="s">
        <v>4270</v>
      </c>
      <c r="R240" s="91" t="s">
        <v>795</v>
      </c>
      <c r="S240" s="91" t="s">
        <v>4781</v>
      </c>
      <c r="T240" s="91" t="s">
        <v>114</v>
      </c>
      <c r="U240" s="91" t="s">
        <v>4782</v>
      </c>
      <c r="V240" s="91" t="s">
        <v>129</v>
      </c>
      <c r="W240" s="91" t="s">
        <v>600</v>
      </c>
      <c r="X240" s="91" t="s">
        <v>3076</v>
      </c>
      <c r="Y240" s="91" t="s">
        <v>4783</v>
      </c>
      <c r="Z240" s="91" t="s">
        <v>4784</v>
      </c>
      <c r="AA240" s="91" t="s">
        <v>4781</v>
      </c>
      <c r="AB240" s="91" t="s">
        <v>114</v>
      </c>
      <c r="AC240" s="91" t="s">
        <v>4782</v>
      </c>
      <c r="AD240" s="91" t="s">
        <v>134</v>
      </c>
      <c r="AE240" s="91" t="s">
        <v>4785</v>
      </c>
      <c r="AF240" s="91" t="s">
        <v>161</v>
      </c>
      <c r="AG240" s="91" t="s">
        <v>4783</v>
      </c>
      <c r="AH240" s="91" t="s">
        <v>114</v>
      </c>
      <c r="AI240" s="91" t="s">
        <v>4784</v>
      </c>
      <c r="AJ240" s="91" t="s">
        <v>137</v>
      </c>
      <c r="AK240" s="91" t="s">
        <v>197</v>
      </c>
      <c r="AL240" s="91" t="s">
        <v>232</v>
      </c>
      <c r="AM240" s="91" t="s">
        <v>180</v>
      </c>
      <c r="AN240" s="91" t="s">
        <v>141</v>
      </c>
      <c r="AO240" s="91" t="s">
        <v>142</v>
      </c>
      <c r="AP240" s="91" t="s">
        <v>143</v>
      </c>
      <c r="AQ240" s="91" t="s">
        <v>144</v>
      </c>
      <c r="AR240" s="91" t="s">
        <v>144</v>
      </c>
      <c r="AS240" s="91" t="s">
        <v>600</v>
      </c>
      <c r="AT240" s="91" t="s">
        <v>145</v>
      </c>
      <c r="AU240" s="91" t="s">
        <v>4786</v>
      </c>
      <c r="AV240" s="91" t="s">
        <v>4787</v>
      </c>
      <c r="AW240" s="91" t="s">
        <v>148</v>
      </c>
      <c r="AX240" s="91" t="str">
        <f t="shared" si="11"/>
        <v>291333</v>
      </c>
      <c r="AY240" s="93" t="s">
        <v>149</v>
      </c>
    </row>
    <row r="241" spans="2:51" ht="15" customHeight="1" x14ac:dyDescent="0.25">
      <c r="B241" s="95" t="s">
        <v>4788</v>
      </c>
      <c r="C241" s="91" t="s">
        <v>113</v>
      </c>
      <c r="D241" s="91" t="s">
        <v>114</v>
      </c>
      <c r="E241" s="91" t="s">
        <v>167</v>
      </c>
      <c r="F241" s="91" t="s">
        <v>4789</v>
      </c>
      <c r="G241" s="91">
        <f t="shared" si="9"/>
        <v>5</v>
      </c>
      <c r="H241" s="91" t="s">
        <v>4790</v>
      </c>
      <c r="I241" s="91" t="s">
        <v>118</v>
      </c>
      <c r="J241" s="91" t="s">
        <v>119</v>
      </c>
      <c r="K241" s="91" t="s">
        <v>644</v>
      </c>
      <c r="L241" s="91" t="s">
        <v>121</v>
      </c>
      <c r="M241" s="91" t="s">
        <v>295</v>
      </c>
      <c r="N241" s="91" t="s">
        <v>123</v>
      </c>
      <c r="O241" s="91" t="s">
        <v>4766</v>
      </c>
      <c r="P241" s="91">
        <f t="shared" si="10"/>
        <v>5</v>
      </c>
      <c r="Q241" s="91" t="s">
        <v>4137</v>
      </c>
      <c r="R241" s="91" t="s">
        <v>795</v>
      </c>
      <c r="S241" s="91" t="s">
        <v>939</v>
      </c>
      <c r="T241" s="91" t="s">
        <v>114</v>
      </c>
      <c r="U241" s="91" t="s">
        <v>4791</v>
      </c>
      <c r="V241" s="91" t="s">
        <v>225</v>
      </c>
      <c r="W241" s="91" t="s">
        <v>174</v>
      </c>
      <c r="X241" s="91" t="s">
        <v>936</v>
      </c>
      <c r="Y241" s="91" t="s">
        <v>937</v>
      </c>
      <c r="Z241" s="91" t="s">
        <v>938</v>
      </c>
      <c r="AA241" s="91" t="s">
        <v>939</v>
      </c>
      <c r="AB241" s="91" t="s">
        <v>114</v>
      </c>
      <c r="AC241" s="91" t="s">
        <v>4791</v>
      </c>
      <c r="AD241" s="91" t="s">
        <v>134</v>
      </c>
      <c r="AE241" s="91" t="s">
        <v>4792</v>
      </c>
      <c r="AF241" s="91" t="s">
        <v>161</v>
      </c>
      <c r="AG241" s="91" t="s">
        <v>937</v>
      </c>
      <c r="AH241" s="91" t="s">
        <v>114</v>
      </c>
      <c r="AI241" s="91" t="s">
        <v>938</v>
      </c>
      <c r="AJ241" s="91" t="s">
        <v>137</v>
      </c>
      <c r="AK241" s="91" t="s">
        <v>162</v>
      </c>
      <c r="AL241" s="91" t="s">
        <v>198</v>
      </c>
      <c r="AM241" s="91" t="s">
        <v>233</v>
      </c>
      <c r="AN241" s="91" t="s">
        <v>141</v>
      </c>
      <c r="AO241" s="91" t="s">
        <v>142</v>
      </c>
      <c r="AP241" s="91" t="s">
        <v>333</v>
      </c>
      <c r="AQ241" s="91" t="s">
        <v>144</v>
      </c>
      <c r="AR241" s="91" t="s">
        <v>144</v>
      </c>
      <c r="AS241" s="91" t="s">
        <v>174</v>
      </c>
      <c r="AT241" s="91" t="s">
        <v>145</v>
      </c>
      <c r="AU241" s="91" t="s">
        <v>4793</v>
      </c>
      <c r="AV241" s="91" t="s">
        <v>114</v>
      </c>
      <c r="AW241" s="91" t="s">
        <v>148</v>
      </c>
      <c r="AX241" s="91" t="str">
        <f t="shared" si="11"/>
        <v>291334</v>
      </c>
      <c r="AY241" s="93" t="s">
        <v>149</v>
      </c>
    </row>
    <row r="242" spans="2:51" ht="15" customHeight="1" x14ac:dyDescent="0.25">
      <c r="B242" s="95" t="s">
        <v>8311</v>
      </c>
      <c r="C242" s="91" t="s">
        <v>113</v>
      </c>
      <c r="D242" s="91" t="s">
        <v>114</v>
      </c>
      <c r="E242" s="91" t="s">
        <v>167</v>
      </c>
      <c r="F242" s="91" t="s">
        <v>8312</v>
      </c>
      <c r="G242" s="91">
        <f t="shared" si="9"/>
        <v>9</v>
      </c>
      <c r="H242" s="91" t="s">
        <v>8313</v>
      </c>
      <c r="I242" s="91" t="s">
        <v>118</v>
      </c>
      <c r="J242" s="91" t="s">
        <v>119</v>
      </c>
      <c r="K242" s="91" t="s">
        <v>153</v>
      </c>
      <c r="L242" s="91" t="s">
        <v>121</v>
      </c>
      <c r="M242" s="91" t="s">
        <v>295</v>
      </c>
      <c r="N242" s="91" t="s">
        <v>123</v>
      </c>
      <c r="O242" s="91" t="s">
        <v>8220</v>
      </c>
      <c r="P242" s="91">
        <f t="shared" si="10"/>
        <v>10</v>
      </c>
      <c r="Q242" s="91" t="s">
        <v>8190</v>
      </c>
      <c r="R242" s="91" t="s">
        <v>8052</v>
      </c>
      <c r="S242" s="91" t="s">
        <v>8314</v>
      </c>
      <c r="T242" s="91" t="s">
        <v>114</v>
      </c>
      <c r="U242" s="91" t="s">
        <v>8315</v>
      </c>
      <c r="V242" s="91" t="s">
        <v>225</v>
      </c>
      <c r="W242" s="91" t="s">
        <v>174</v>
      </c>
      <c r="X242" s="91" t="s">
        <v>313</v>
      </c>
      <c r="Y242" s="91" t="s">
        <v>8316</v>
      </c>
      <c r="Z242" s="91" t="s">
        <v>8317</v>
      </c>
      <c r="AA242" s="91" t="s">
        <v>8314</v>
      </c>
      <c r="AB242" s="91" t="s">
        <v>114</v>
      </c>
      <c r="AC242" s="91" t="s">
        <v>8315</v>
      </c>
      <c r="AD242" s="91" t="s">
        <v>253</v>
      </c>
      <c r="AE242" s="91" t="s">
        <v>8318</v>
      </c>
      <c r="AF242" s="91" t="s">
        <v>136</v>
      </c>
      <c r="AG242" s="91" t="s">
        <v>8316</v>
      </c>
      <c r="AH242" s="91" t="s">
        <v>114</v>
      </c>
      <c r="AI242" s="91" t="s">
        <v>8317</v>
      </c>
      <c r="AJ242" s="91" t="s">
        <v>114</v>
      </c>
      <c r="AK242" s="91" t="s">
        <v>114</v>
      </c>
      <c r="AL242" s="91" t="s">
        <v>114</v>
      </c>
      <c r="AM242" s="91" t="s">
        <v>180</v>
      </c>
      <c r="AN242" s="91" t="s">
        <v>141</v>
      </c>
      <c r="AO242" s="91" t="s">
        <v>142</v>
      </c>
      <c r="AP242" s="91" t="s">
        <v>143</v>
      </c>
      <c r="AQ242" s="91" t="s">
        <v>144</v>
      </c>
      <c r="AR242" s="91" t="s">
        <v>144</v>
      </c>
      <c r="AS242" s="91" t="s">
        <v>174</v>
      </c>
      <c r="AT242" s="91" t="s">
        <v>145</v>
      </c>
      <c r="AU242" s="91" t="s">
        <v>8822</v>
      </c>
      <c r="AV242" s="91" t="s">
        <v>114</v>
      </c>
      <c r="AW242" s="91" t="s">
        <v>148</v>
      </c>
      <c r="AX242" s="91" t="str">
        <f t="shared" si="11"/>
        <v>328192</v>
      </c>
      <c r="AY242" s="93" t="s">
        <v>149</v>
      </c>
    </row>
    <row r="243" spans="2:51" ht="15" customHeight="1" x14ac:dyDescent="0.25">
      <c r="B243" s="95" t="s">
        <v>8319</v>
      </c>
      <c r="C243" s="91" t="s">
        <v>113</v>
      </c>
      <c r="D243" s="91" t="s">
        <v>114</v>
      </c>
      <c r="E243" s="91" t="s">
        <v>6945</v>
      </c>
      <c r="F243" s="91" t="s">
        <v>8320</v>
      </c>
      <c r="G243" s="91">
        <f t="shared" si="9"/>
        <v>9</v>
      </c>
      <c r="H243" s="91" t="s">
        <v>8321</v>
      </c>
      <c r="I243" s="91" t="s">
        <v>118</v>
      </c>
      <c r="J243" s="91" t="s">
        <v>119</v>
      </c>
      <c r="K243" s="91" t="s">
        <v>259</v>
      </c>
      <c r="L243" s="91" t="s">
        <v>121</v>
      </c>
      <c r="M243" s="91" t="s">
        <v>241</v>
      </c>
      <c r="N243" s="91" t="s">
        <v>123</v>
      </c>
      <c r="O243" s="91" t="s">
        <v>8322</v>
      </c>
      <c r="P243" s="91">
        <f t="shared" si="10"/>
        <v>9</v>
      </c>
      <c r="Q243" s="91" t="s">
        <v>8251</v>
      </c>
      <c r="R243" s="91" t="s">
        <v>8084</v>
      </c>
      <c r="S243" s="91" t="s">
        <v>8323</v>
      </c>
      <c r="T243" s="91" t="s">
        <v>114</v>
      </c>
      <c r="U243" s="91" t="s">
        <v>8324</v>
      </c>
      <c r="V243" s="91" t="s">
        <v>225</v>
      </c>
      <c r="W243" s="91" t="s">
        <v>247</v>
      </c>
      <c r="X243" s="91" t="s">
        <v>6088</v>
      </c>
      <c r="Y243" s="91" t="s">
        <v>8325</v>
      </c>
      <c r="Z243" s="91" t="s">
        <v>8326</v>
      </c>
      <c r="AA243" s="91" t="s">
        <v>8323</v>
      </c>
      <c r="AB243" s="91" t="s">
        <v>114</v>
      </c>
      <c r="AC243" s="91" t="s">
        <v>8324</v>
      </c>
      <c r="AD243" s="91" t="s">
        <v>134</v>
      </c>
      <c r="AE243" s="91" t="s">
        <v>8327</v>
      </c>
      <c r="AF243" s="91" t="s">
        <v>161</v>
      </c>
      <c r="AG243" s="91" t="s">
        <v>8325</v>
      </c>
      <c r="AH243" s="91" t="s">
        <v>114</v>
      </c>
      <c r="AI243" s="91" t="s">
        <v>8326</v>
      </c>
      <c r="AJ243" s="91" t="s">
        <v>137</v>
      </c>
      <c r="AK243" s="91" t="s">
        <v>138</v>
      </c>
      <c r="AL243" s="91" t="s">
        <v>284</v>
      </c>
      <c r="AM243" s="91" t="s">
        <v>233</v>
      </c>
      <c r="AN243" s="91" t="s">
        <v>141</v>
      </c>
      <c r="AO243" s="91" t="s">
        <v>142</v>
      </c>
      <c r="AP243" s="91" t="s">
        <v>143</v>
      </c>
      <c r="AQ243" s="91" t="s">
        <v>829</v>
      </c>
      <c r="AR243" s="91" t="s">
        <v>829</v>
      </c>
      <c r="AS243" s="91" t="s">
        <v>247</v>
      </c>
      <c r="AT243" s="91" t="s">
        <v>145</v>
      </c>
      <c r="AU243" s="91" t="s">
        <v>8328</v>
      </c>
      <c r="AV243" s="91" t="s">
        <v>8329</v>
      </c>
      <c r="AW243" s="91" t="s">
        <v>148</v>
      </c>
      <c r="AX243" s="91" t="str">
        <f t="shared" si="11"/>
        <v>328195</v>
      </c>
      <c r="AY243" s="93" t="s">
        <v>149</v>
      </c>
    </row>
    <row r="244" spans="2:51" ht="15" customHeight="1" x14ac:dyDescent="0.25">
      <c r="B244" s="95" t="s">
        <v>4794</v>
      </c>
      <c r="C244" s="91" t="s">
        <v>113</v>
      </c>
      <c r="D244" s="91" t="s">
        <v>114</v>
      </c>
      <c r="E244" s="91" t="s">
        <v>756</v>
      </c>
      <c r="F244" s="91" t="s">
        <v>4795</v>
      </c>
      <c r="G244" s="91">
        <f t="shared" si="9"/>
        <v>5</v>
      </c>
      <c r="H244" s="91" t="s">
        <v>4796</v>
      </c>
      <c r="I244" s="91" t="s">
        <v>118</v>
      </c>
      <c r="J244" s="91" t="s">
        <v>119</v>
      </c>
      <c r="K244" s="91" t="s">
        <v>260</v>
      </c>
      <c r="L244" s="91" t="s">
        <v>121</v>
      </c>
      <c r="M244" s="91" t="s">
        <v>744</v>
      </c>
      <c r="N244" s="91" t="s">
        <v>123</v>
      </c>
      <c r="O244" s="91" t="s">
        <v>4766</v>
      </c>
      <c r="P244" s="91">
        <f t="shared" si="10"/>
        <v>5</v>
      </c>
      <c r="Q244" s="91" t="s">
        <v>4255</v>
      </c>
      <c r="R244" s="91" t="s">
        <v>795</v>
      </c>
      <c r="S244" s="91" t="s">
        <v>4797</v>
      </c>
      <c r="T244" s="91" t="s">
        <v>114</v>
      </c>
      <c r="U244" s="91" t="s">
        <v>4798</v>
      </c>
      <c r="V244" s="91" t="s">
        <v>225</v>
      </c>
      <c r="W244" s="91" t="s">
        <v>748</v>
      </c>
      <c r="X244" s="91" t="s">
        <v>749</v>
      </c>
      <c r="Y244" s="91" t="s">
        <v>4799</v>
      </c>
      <c r="Z244" s="91" t="s">
        <v>4800</v>
      </c>
      <c r="AA244" s="91" t="s">
        <v>4797</v>
      </c>
      <c r="AB244" s="91" t="s">
        <v>114</v>
      </c>
      <c r="AC244" s="91" t="s">
        <v>4798</v>
      </c>
      <c r="AD244" s="91" t="s">
        <v>269</v>
      </c>
      <c r="AE244" s="91" t="s">
        <v>4801</v>
      </c>
      <c r="AF244" s="91" t="s">
        <v>161</v>
      </c>
      <c r="AG244" s="91" t="s">
        <v>4799</v>
      </c>
      <c r="AH244" s="91" t="s">
        <v>114</v>
      </c>
      <c r="AI244" s="91" t="s">
        <v>4800</v>
      </c>
      <c r="AJ244" s="91" t="s">
        <v>137</v>
      </c>
      <c r="AK244" s="91" t="s">
        <v>404</v>
      </c>
      <c r="AL244" s="91" t="s">
        <v>139</v>
      </c>
      <c r="AM244" s="91" t="s">
        <v>233</v>
      </c>
      <c r="AN244" s="91" t="s">
        <v>141</v>
      </c>
      <c r="AO244" s="91" t="s">
        <v>142</v>
      </c>
      <c r="AP244" s="91" t="s">
        <v>143</v>
      </c>
      <c r="AQ244" s="91" t="s">
        <v>144</v>
      </c>
      <c r="AR244" s="91" t="s">
        <v>144</v>
      </c>
      <c r="AS244" s="91" t="s">
        <v>748</v>
      </c>
      <c r="AT244" s="91" t="s">
        <v>145</v>
      </c>
      <c r="AU244" s="91" t="s">
        <v>4802</v>
      </c>
      <c r="AV244" s="91" t="s">
        <v>4803</v>
      </c>
      <c r="AW244" s="91" t="s">
        <v>148</v>
      </c>
      <c r="AX244" s="91" t="str">
        <f t="shared" si="11"/>
        <v>291331</v>
      </c>
      <c r="AY244" s="93" t="s">
        <v>149</v>
      </c>
    </row>
    <row r="245" spans="2:51" ht="15" customHeight="1" x14ac:dyDescent="0.25">
      <c r="B245" s="95" t="s">
        <v>4804</v>
      </c>
      <c r="C245" s="91" t="s">
        <v>113</v>
      </c>
      <c r="D245" s="91" t="s">
        <v>114</v>
      </c>
      <c r="E245" s="91" t="s">
        <v>167</v>
      </c>
      <c r="F245" s="91" t="s">
        <v>4805</v>
      </c>
      <c r="G245" s="91">
        <f t="shared" si="9"/>
        <v>5</v>
      </c>
      <c r="H245" s="91" t="s">
        <v>6177</v>
      </c>
      <c r="I245" s="91" t="s">
        <v>118</v>
      </c>
      <c r="J245" s="91" t="s">
        <v>119</v>
      </c>
      <c r="K245" s="91" t="s">
        <v>1597</v>
      </c>
      <c r="L245" s="91" t="s">
        <v>121</v>
      </c>
      <c r="M245" s="91" t="s">
        <v>295</v>
      </c>
      <c r="N245" s="91" t="s">
        <v>123</v>
      </c>
      <c r="O245" s="91" t="s">
        <v>4766</v>
      </c>
      <c r="P245" s="91">
        <f t="shared" si="10"/>
        <v>6</v>
      </c>
      <c r="Q245" s="91" t="s">
        <v>5848</v>
      </c>
      <c r="R245" s="91" t="s">
        <v>795</v>
      </c>
      <c r="S245" s="91" t="s">
        <v>4807</v>
      </c>
      <c r="T245" s="91" t="s">
        <v>114</v>
      </c>
      <c r="U245" s="91" t="s">
        <v>4808</v>
      </c>
      <c r="V245" s="91" t="s">
        <v>225</v>
      </c>
      <c r="W245" s="91" t="s">
        <v>174</v>
      </c>
      <c r="X245" s="91" t="s">
        <v>343</v>
      </c>
      <c r="Y245" s="91" t="s">
        <v>4809</v>
      </c>
      <c r="Z245" s="91" t="s">
        <v>4810</v>
      </c>
      <c r="AA245" s="91" t="s">
        <v>4807</v>
      </c>
      <c r="AB245" s="91" t="s">
        <v>114</v>
      </c>
      <c r="AC245" s="91" t="s">
        <v>4808</v>
      </c>
      <c r="AD245" s="91" t="s">
        <v>331</v>
      </c>
      <c r="AE245" s="91" t="s">
        <v>4811</v>
      </c>
      <c r="AF245" s="91" t="s">
        <v>161</v>
      </c>
      <c r="AG245" s="91" t="s">
        <v>4809</v>
      </c>
      <c r="AH245" s="91" t="s">
        <v>114</v>
      </c>
      <c r="AI245" s="91" t="s">
        <v>4810</v>
      </c>
      <c r="AJ245" s="91" t="s">
        <v>137</v>
      </c>
      <c r="AK245" s="91" t="s">
        <v>211</v>
      </c>
      <c r="AL245" s="91" t="s">
        <v>163</v>
      </c>
      <c r="AM245" s="91" t="s">
        <v>180</v>
      </c>
      <c r="AN245" s="91" t="s">
        <v>141</v>
      </c>
      <c r="AO245" s="91" t="s">
        <v>142</v>
      </c>
      <c r="AP245" s="91" t="s">
        <v>333</v>
      </c>
      <c r="AQ245" s="91" t="s">
        <v>430</v>
      </c>
      <c r="AR245" s="91" t="s">
        <v>430</v>
      </c>
      <c r="AS245" s="91" t="s">
        <v>174</v>
      </c>
      <c r="AT245" s="91" t="s">
        <v>145</v>
      </c>
      <c r="AU245" s="91" t="s">
        <v>6178</v>
      </c>
      <c r="AV245" s="91" t="s">
        <v>114</v>
      </c>
      <c r="AW245" s="91" t="s">
        <v>148</v>
      </c>
      <c r="AX245" s="91" t="str">
        <f t="shared" si="11"/>
        <v>291343</v>
      </c>
      <c r="AY245" s="93" t="s">
        <v>149</v>
      </c>
    </row>
    <row r="246" spans="2:51" ht="15" customHeight="1" x14ac:dyDescent="0.25">
      <c r="B246" s="95" t="s">
        <v>1855</v>
      </c>
      <c r="C246" s="91" t="s">
        <v>113</v>
      </c>
      <c r="D246" s="91" t="s">
        <v>114</v>
      </c>
      <c r="E246" s="91" t="s">
        <v>1420</v>
      </c>
      <c r="F246" s="91" t="s">
        <v>1856</v>
      </c>
      <c r="G246" s="91">
        <f t="shared" si="9"/>
        <v>3</v>
      </c>
      <c r="H246" s="91" t="s">
        <v>1857</v>
      </c>
      <c r="I246" s="91" t="s">
        <v>118</v>
      </c>
      <c r="J246" s="91" t="s">
        <v>119</v>
      </c>
      <c r="K246" s="91" t="s">
        <v>584</v>
      </c>
      <c r="L246" s="91" t="s">
        <v>121</v>
      </c>
      <c r="M246" s="91" t="s">
        <v>744</v>
      </c>
      <c r="N246" s="91" t="s">
        <v>123</v>
      </c>
      <c r="O246" s="91" t="s">
        <v>1805</v>
      </c>
      <c r="P246" s="91">
        <f t="shared" si="10"/>
        <v>3</v>
      </c>
      <c r="Q246" s="91" t="s">
        <v>647</v>
      </c>
      <c r="R246" s="91" t="s">
        <v>632</v>
      </c>
      <c r="S246" s="91" t="s">
        <v>1858</v>
      </c>
      <c r="T246" s="91" t="s">
        <v>114</v>
      </c>
      <c r="U246" s="91" t="s">
        <v>1859</v>
      </c>
      <c r="V246" s="91" t="s">
        <v>225</v>
      </c>
      <c r="W246" s="91" t="s">
        <v>748</v>
      </c>
      <c r="X246" s="91" t="s">
        <v>749</v>
      </c>
      <c r="Y246" s="91" t="s">
        <v>1860</v>
      </c>
      <c r="Z246" s="91" t="s">
        <v>1861</v>
      </c>
      <c r="AA246" s="91" t="s">
        <v>1858</v>
      </c>
      <c r="AB246" s="91" t="s">
        <v>114</v>
      </c>
      <c r="AC246" s="91" t="s">
        <v>1859</v>
      </c>
      <c r="AD246" s="91" t="s">
        <v>269</v>
      </c>
      <c r="AE246" s="91" t="s">
        <v>1862</v>
      </c>
      <c r="AF246" s="91" t="s">
        <v>161</v>
      </c>
      <c r="AG246" s="91" t="s">
        <v>1860</v>
      </c>
      <c r="AH246" s="91" t="s">
        <v>114</v>
      </c>
      <c r="AI246" s="91" t="s">
        <v>1861</v>
      </c>
      <c r="AJ246" s="91" t="s">
        <v>137</v>
      </c>
      <c r="AK246" s="91" t="s">
        <v>211</v>
      </c>
      <c r="AL246" s="91" t="s">
        <v>179</v>
      </c>
      <c r="AM246" s="91" t="s">
        <v>233</v>
      </c>
      <c r="AN246" s="91" t="s">
        <v>141</v>
      </c>
      <c r="AO246" s="91" t="s">
        <v>142</v>
      </c>
      <c r="AP246" s="91" t="s">
        <v>333</v>
      </c>
      <c r="AQ246" s="91" t="s">
        <v>144</v>
      </c>
      <c r="AR246" s="91" t="s">
        <v>144</v>
      </c>
      <c r="AS246" s="91" t="s">
        <v>748</v>
      </c>
      <c r="AT246" s="91" t="s">
        <v>145</v>
      </c>
      <c r="AU246" s="91" t="s">
        <v>1863</v>
      </c>
      <c r="AV246" s="91" t="s">
        <v>1864</v>
      </c>
      <c r="AW246" s="91" t="s">
        <v>148</v>
      </c>
      <c r="AX246" s="91" t="str">
        <f t="shared" si="11"/>
        <v>289290</v>
      </c>
      <c r="AY246" s="93" t="s">
        <v>149</v>
      </c>
    </row>
    <row r="247" spans="2:51" ht="15" customHeight="1" x14ac:dyDescent="0.25">
      <c r="B247" s="95" t="s">
        <v>4812</v>
      </c>
      <c r="C247" s="91" t="s">
        <v>113</v>
      </c>
      <c r="D247" s="91" t="s">
        <v>114</v>
      </c>
      <c r="E247" s="91" t="s">
        <v>167</v>
      </c>
      <c r="F247" s="91" t="s">
        <v>4813</v>
      </c>
      <c r="G247" s="91">
        <f t="shared" si="9"/>
        <v>5</v>
      </c>
      <c r="H247" s="91" t="s">
        <v>4814</v>
      </c>
      <c r="I247" s="91" t="s">
        <v>118</v>
      </c>
      <c r="J247" s="91" t="s">
        <v>119</v>
      </c>
      <c r="K247" s="91" t="s">
        <v>1502</v>
      </c>
      <c r="L247" s="91" t="s">
        <v>121</v>
      </c>
      <c r="M247" s="91" t="s">
        <v>295</v>
      </c>
      <c r="N247" s="91" t="s">
        <v>123</v>
      </c>
      <c r="O247" s="91" t="s">
        <v>4766</v>
      </c>
      <c r="P247" s="91">
        <f t="shared" si="10"/>
        <v>6</v>
      </c>
      <c r="Q247" s="91" t="s">
        <v>4815</v>
      </c>
      <c r="R247" s="91" t="s">
        <v>795</v>
      </c>
      <c r="S247" s="91" t="s">
        <v>681</v>
      </c>
      <c r="T247" s="91" t="s">
        <v>114</v>
      </c>
      <c r="U247" s="91" t="s">
        <v>2246</v>
      </c>
      <c r="V247" s="91" t="s">
        <v>129</v>
      </c>
      <c r="W247" s="91" t="s">
        <v>174</v>
      </c>
      <c r="X247" s="91" t="s">
        <v>683</v>
      </c>
      <c r="Y247" s="91" t="s">
        <v>684</v>
      </c>
      <c r="Z247" s="91" t="s">
        <v>685</v>
      </c>
      <c r="AA247" s="91" t="s">
        <v>681</v>
      </c>
      <c r="AB247" s="91" t="s">
        <v>114</v>
      </c>
      <c r="AC247" s="91" t="s">
        <v>2246</v>
      </c>
      <c r="AD247" s="91" t="s">
        <v>134</v>
      </c>
      <c r="AE247" s="91" t="s">
        <v>4816</v>
      </c>
      <c r="AF247" s="91" t="s">
        <v>161</v>
      </c>
      <c r="AG247" s="91" t="s">
        <v>684</v>
      </c>
      <c r="AH247" s="91" t="s">
        <v>114</v>
      </c>
      <c r="AI247" s="91" t="s">
        <v>685</v>
      </c>
      <c r="AJ247" s="91" t="s">
        <v>137</v>
      </c>
      <c r="AK247" s="91" t="s">
        <v>162</v>
      </c>
      <c r="AL247" s="91" t="s">
        <v>284</v>
      </c>
      <c r="AM247" s="91" t="s">
        <v>180</v>
      </c>
      <c r="AN247" s="91" t="s">
        <v>141</v>
      </c>
      <c r="AO247" s="91" t="s">
        <v>142</v>
      </c>
      <c r="AP247" s="91" t="s">
        <v>333</v>
      </c>
      <c r="AQ247" s="91" t="s">
        <v>144</v>
      </c>
      <c r="AR247" s="91" t="s">
        <v>144</v>
      </c>
      <c r="AS247" s="91" t="s">
        <v>174</v>
      </c>
      <c r="AT247" s="91" t="s">
        <v>145</v>
      </c>
      <c r="AU247" s="91" t="s">
        <v>4817</v>
      </c>
      <c r="AV247" s="91" t="s">
        <v>114</v>
      </c>
      <c r="AW247" s="91" t="s">
        <v>148</v>
      </c>
      <c r="AX247" s="91" t="str">
        <f t="shared" si="11"/>
        <v>291339</v>
      </c>
      <c r="AY247" s="93" t="s">
        <v>149</v>
      </c>
    </row>
    <row r="248" spans="2:51" ht="15" customHeight="1" x14ac:dyDescent="0.25">
      <c r="B248" s="95" t="s">
        <v>4818</v>
      </c>
      <c r="C248" s="91" t="s">
        <v>113</v>
      </c>
      <c r="D248" s="91" t="s">
        <v>114</v>
      </c>
      <c r="E248" s="91" t="s">
        <v>167</v>
      </c>
      <c r="F248" s="91" t="s">
        <v>4819</v>
      </c>
      <c r="G248" s="91">
        <f t="shared" si="9"/>
        <v>5</v>
      </c>
      <c r="H248" s="91" t="s">
        <v>6204</v>
      </c>
      <c r="I248" s="91" t="s">
        <v>118</v>
      </c>
      <c r="J248" s="91" t="s">
        <v>119</v>
      </c>
      <c r="K248" s="91" t="s">
        <v>4359</v>
      </c>
      <c r="L248" s="91" t="s">
        <v>121</v>
      </c>
      <c r="M248" s="91" t="s">
        <v>295</v>
      </c>
      <c r="N248" s="91" t="s">
        <v>123</v>
      </c>
      <c r="O248" s="91" t="s">
        <v>4766</v>
      </c>
      <c r="P248" s="91">
        <f t="shared" si="10"/>
        <v>6</v>
      </c>
      <c r="Q248" s="91" t="s">
        <v>6009</v>
      </c>
      <c r="R248" s="91" t="s">
        <v>795</v>
      </c>
      <c r="S248" s="91" t="s">
        <v>4820</v>
      </c>
      <c r="T248" s="91" t="s">
        <v>114</v>
      </c>
      <c r="U248" s="91" t="s">
        <v>4821</v>
      </c>
      <c r="V248" s="91" t="s">
        <v>225</v>
      </c>
      <c r="W248" s="91" t="s">
        <v>174</v>
      </c>
      <c r="X248" s="91" t="s">
        <v>313</v>
      </c>
      <c r="Y248" s="91" t="s">
        <v>4822</v>
      </c>
      <c r="Z248" s="91" t="s">
        <v>4823</v>
      </c>
      <c r="AA248" s="91" t="s">
        <v>4820</v>
      </c>
      <c r="AB248" s="91" t="s">
        <v>114</v>
      </c>
      <c r="AC248" s="91" t="s">
        <v>4821</v>
      </c>
      <c r="AD248" s="91" t="s">
        <v>134</v>
      </c>
      <c r="AE248" s="91" t="s">
        <v>4824</v>
      </c>
      <c r="AF248" s="91" t="s">
        <v>161</v>
      </c>
      <c r="AG248" s="91" t="s">
        <v>4822</v>
      </c>
      <c r="AH248" s="91" t="s">
        <v>114</v>
      </c>
      <c r="AI248" s="91" t="s">
        <v>4823</v>
      </c>
      <c r="AJ248" s="91" t="s">
        <v>137</v>
      </c>
      <c r="AK248" s="91" t="s">
        <v>162</v>
      </c>
      <c r="AL248" s="91" t="s">
        <v>179</v>
      </c>
      <c r="AM248" s="91" t="s">
        <v>1263</v>
      </c>
      <c r="AN248" s="91" t="s">
        <v>141</v>
      </c>
      <c r="AO248" s="91" t="s">
        <v>142</v>
      </c>
      <c r="AP248" s="91" t="s">
        <v>333</v>
      </c>
      <c r="AQ248" s="91" t="s">
        <v>777</v>
      </c>
      <c r="AR248" s="91" t="s">
        <v>144</v>
      </c>
      <c r="AS248" s="91" t="s">
        <v>174</v>
      </c>
      <c r="AT248" s="91" t="s">
        <v>145</v>
      </c>
      <c r="AU248" s="91" t="s">
        <v>6205</v>
      </c>
      <c r="AV248" s="91" t="s">
        <v>114</v>
      </c>
      <c r="AW248" s="91" t="s">
        <v>148</v>
      </c>
      <c r="AX248" s="91" t="str">
        <f t="shared" si="11"/>
        <v>291344</v>
      </c>
      <c r="AY248" s="93" t="s">
        <v>149</v>
      </c>
    </row>
    <row r="249" spans="2:51" ht="15" customHeight="1" x14ac:dyDescent="0.25">
      <c r="B249" s="95" t="s">
        <v>4825</v>
      </c>
      <c r="C249" s="91" t="s">
        <v>113</v>
      </c>
      <c r="D249" s="91" t="s">
        <v>114</v>
      </c>
      <c r="E249" s="91" t="s">
        <v>167</v>
      </c>
      <c r="F249" s="91" t="s">
        <v>4826</v>
      </c>
      <c r="G249" s="91">
        <f t="shared" si="9"/>
        <v>5</v>
      </c>
      <c r="H249" s="91" t="s">
        <v>4827</v>
      </c>
      <c r="I249" s="91" t="s">
        <v>118</v>
      </c>
      <c r="J249" s="91" t="s">
        <v>119</v>
      </c>
      <c r="K249" s="91" t="s">
        <v>457</v>
      </c>
      <c r="L249" s="91" t="s">
        <v>121</v>
      </c>
      <c r="M249" s="91" t="s">
        <v>295</v>
      </c>
      <c r="N249" s="91" t="s">
        <v>123</v>
      </c>
      <c r="O249" s="91" t="s">
        <v>4766</v>
      </c>
      <c r="P249" s="91">
        <f t="shared" si="10"/>
        <v>5</v>
      </c>
      <c r="Q249" s="91" t="s">
        <v>4215</v>
      </c>
      <c r="R249" s="91" t="s">
        <v>795</v>
      </c>
      <c r="S249" s="91" t="s">
        <v>4828</v>
      </c>
      <c r="T249" s="91" t="s">
        <v>114</v>
      </c>
      <c r="U249" s="91" t="s">
        <v>4829</v>
      </c>
      <c r="V249" s="91" t="s">
        <v>129</v>
      </c>
      <c r="W249" s="91" t="s">
        <v>174</v>
      </c>
      <c r="X249" s="91" t="s">
        <v>2024</v>
      </c>
      <c r="Y249" s="91" t="s">
        <v>4830</v>
      </c>
      <c r="Z249" s="91" t="s">
        <v>4831</v>
      </c>
      <c r="AA249" s="91" t="s">
        <v>4832</v>
      </c>
      <c r="AB249" s="91" t="s">
        <v>114</v>
      </c>
      <c r="AC249" s="91" t="s">
        <v>4833</v>
      </c>
      <c r="AD249" s="91" t="s">
        <v>134</v>
      </c>
      <c r="AE249" s="91" t="s">
        <v>4834</v>
      </c>
      <c r="AF249" s="91" t="s">
        <v>161</v>
      </c>
      <c r="AG249" s="91" t="s">
        <v>4830</v>
      </c>
      <c r="AH249" s="91" t="s">
        <v>114</v>
      </c>
      <c r="AI249" s="91" t="s">
        <v>4831</v>
      </c>
      <c r="AJ249" s="91" t="s">
        <v>137</v>
      </c>
      <c r="AK249" s="91" t="s">
        <v>162</v>
      </c>
      <c r="AL249" s="91" t="s">
        <v>163</v>
      </c>
      <c r="AM249" s="91" t="s">
        <v>1125</v>
      </c>
      <c r="AN249" s="91" t="s">
        <v>141</v>
      </c>
      <c r="AO249" s="91" t="s">
        <v>142</v>
      </c>
      <c r="AP249" s="91" t="s">
        <v>333</v>
      </c>
      <c r="AQ249" s="91" t="s">
        <v>214</v>
      </c>
      <c r="AR249" s="91" t="s">
        <v>144</v>
      </c>
      <c r="AS249" s="91" t="s">
        <v>174</v>
      </c>
      <c r="AT249" s="91" t="s">
        <v>145</v>
      </c>
      <c r="AU249" s="91" t="s">
        <v>4835</v>
      </c>
      <c r="AV249" s="91" t="s">
        <v>114</v>
      </c>
      <c r="AW249" s="91" t="s">
        <v>148</v>
      </c>
      <c r="AX249" s="91" t="str">
        <f t="shared" si="11"/>
        <v>291345</v>
      </c>
      <c r="AY249" s="93" t="s">
        <v>149</v>
      </c>
    </row>
    <row r="250" spans="2:51" ht="15" customHeight="1" x14ac:dyDescent="0.25">
      <c r="B250" s="95" t="s">
        <v>1882</v>
      </c>
      <c r="C250" s="91" t="s">
        <v>113</v>
      </c>
      <c r="D250" s="91" t="s">
        <v>114</v>
      </c>
      <c r="E250" s="91" t="s">
        <v>216</v>
      </c>
      <c r="F250" s="91" t="s">
        <v>1883</v>
      </c>
      <c r="G250" s="91">
        <f t="shared" si="9"/>
        <v>3</v>
      </c>
      <c r="H250" s="91" t="s">
        <v>1884</v>
      </c>
      <c r="I250" s="91" t="s">
        <v>118</v>
      </c>
      <c r="J250" s="91" t="s">
        <v>119</v>
      </c>
      <c r="K250" s="91" t="s">
        <v>387</v>
      </c>
      <c r="L250" s="91" t="s">
        <v>121</v>
      </c>
      <c r="M250" s="91" t="s">
        <v>219</v>
      </c>
      <c r="N250" s="91" t="s">
        <v>123</v>
      </c>
      <c r="O250" s="91" t="s">
        <v>1491</v>
      </c>
      <c r="P250" s="91">
        <f t="shared" si="10"/>
        <v>3</v>
      </c>
      <c r="Q250" s="91" t="s">
        <v>1491</v>
      </c>
      <c r="R250" s="91" t="s">
        <v>585</v>
      </c>
      <c r="S250" s="91" t="s">
        <v>1885</v>
      </c>
      <c r="T250" s="91" t="s">
        <v>114</v>
      </c>
      <c r="U250" s="91" t="s">
        <v>1886</v>
      </c>
      <c r="V250" s="91" t="s">
        <v>129</v>
      </c>
      <c r="W250" s="91" t="s">
        <v>226</v>
      </c>
      <c r="X250" s="91" t="s">
        <v>1579</v>
      </c>
      <c r="Y250" s="91" t="s">
        <v>1887</v>
      </c>
      <c r="Z250" s="91" t="s">
        <v>1888</v>
      </c>
      <c r="AA250" s="91" t="s">
        <v>114</v>
      </c>
      <c r="AB250" s="91" t="s">
        <v>1889</v>
      </c>
      <c r="AC250" s="91" t="s">
        <v>1890</v>
      </c>
      <c r="AD250" s="91" t="s">
        <v>625</v>
      </c>
      <c r="AE250" s="91" t="s">
        <v>1891</v>
      </c>
      <c r="AF250" s="91" t="s">
        <v>161</v>
      </c>
      <c r="AG250" s="91" t="s">
        <v>1887</v>
      </c>
      <c r="AH250" s="91" t="s">
        <v>114</v>
      </c>
      <c r="AI250" s="91" t="s">
        <v>1888</v>
      </c>
      <c r="AJ250" s="91" t="s">
        <v>137</v>
      </c>
      <c r="AK250" s="91" t="s">
        <v>197</v>
      </c>
      <c r="AL250" s="91" t="s">
        <v>605</v>
      </c>
      <c r="AM250" s="91" t="s">
        <v>252</v>
      </c>
      <c r="AN250" s="91" t="s">
        <v>141</v>
      </c>
      <c r="AO250" s="91" t="s">
        <v>142</v>
      </c>
      <c r="AP250" s="91" t="s">
        <v>143</v>
      </c>
      <c r="AQ250" s="91" t="s">
        <v>144</v>
      </c>
      <c r="AR250" s="91" t="s">
        <v>144</v>
      </c>
      <c r="AS250" s="91" t="s">
        <v>226</v>
      </c>
      <c r="AT250" s="91" t="s">
        <v>145</v>
      </c>
      <c r="AU250" s="91" t="s">
        <v>1892</v>
      </c>
      <c r="AV250" s="91" t="s">
        <v>1893</v>
      </c>
      <c r="AW250" s="91" t="s">
        <v>148</v>
      </c>
      <c r="AX250" s="91" t="str">
        <f t="shared" si="11"/>
        <v>289308</v>
      </c>
      <c r="AY250" s="93" t="s">
        <v>149</v>
      </c>
    </row>
    <row r="251" spans="2:51" ht="15" customHeight="1" x14ac:dyDescent="0.25">
      <c r="B251" s="95" t="s">
        <v>4836</v>
      </c>
      <c r="C251" s="91" t="s">
        <v>113</v>
      </c>
      <c r="D251" s="91" t="s">
        <v>114</v>
      </c>
      <c r="E251" s="91" t="s">
        <v>167</v>
      </c>
      <c r="F251" s="91" t="s">
        <v>4837</v>
      </c>
      <c r="G251" s="91">
        <f t="shared" si="9"/>
        <v>5</v>
      </c>
      <c r="H251" s="91" t="s">
        <v>4838</v>
      </c>
      <c r="I251" s="91" t="s">
        <v>118</v>
      </c>
      <c r="J251" s="91" t="s">
        <v>119</v>
      </c>
      <c r="K251" s="91" t="s">
        <v>1823</v>
      </c>
      <c r="L251" s="91" t="s">
        <v>121</v>
      </c>
      <c r="M251" s="91" t="s">
        <v>295</v>
      </c>
      <c r="N251" s="91" t="s">
        <v>123</v>
      </c>
      <c r="O251" s="91" t="s">
        <v>4766</v>
      </c>
      <c r="P251" s="91">
        <f t="shared" si="10"/>
        <v>6</v>
      </c>
      <c r="Q251" s="91" t="s">
        <v>4179</v>
      </c>
      <c r="R251" s="91" t="s">
        <v>795</v>
      </c>
      <c r="S251" s="91" t="s">
        <v>4839</v>
      </c>
      <c r="T251" s="91" t="s">
        <v>114</v>
      </c>
      <c r="U251" s="91" t="s">
        <v>4840</v>
      </c>
      <c r="V251" s="91" t="s">
        <v>129</v>
      </c>
      <c r="W251" s="91" t="s">
        <v>174</v>
      </c>
      <c r="X251" s="91" t="s">
        <v>4841</v>
      </c>
      <c r="Y251" s="91" t="s">
        <v>4842</v>
      </c>
      <c r="Z251" s="91" t="s">
        <v>4843</v>
      </c>
      <c r="AA251" s="91" t="s">
        <v>4839</v>
      </c>
      <c r="AB251" s="91" t="s">
        <v>114</v>
      </c>
      <c r="AC251" s="91" t="s">
        <v>4840</v>
      </c>
      <c r="AD251" s="91" t="s">
        <v>134</v>
      </c>
      <c r="AE251" s="91" t="s">
        <v>4844</v>
      </c>
      <c r="AF251" s="91" t="s">
        <v>161</v>
      </c>
      <c r="AG251" s="91" t="s">
        <v>4842</v>
      </c>
      <c r="AH251" s="91" t="s">
        <v>114</v>
      </c>
      <c r="AI251" s="91" t="s">
        <v>4843</v>
      </c>
      <c r="AJ251" s="91" t="s">
        <v>137</v>
      </c>
      <c r="AK251" s="91" t="s">
        <v>197</v>
      </c>
      <c r="AL251" s="91" t="s">
        <v>284</v>
      </c>
      <c r="AM251" s="91" t="s">
        <v>164</v>
      </c>
      <c r="AN251" s="91" t="s">
        <v>141</v>
      </c>
      <c r="AO251" s="91" t="s">
        <v>142</v>
      </c>
      <c r="AP251" s="91" t="s">
        <v>333</v>
      </c>
      <c r="AQ251" s="91" t="s">
        <v>144</v>
      </c>
      <c r="AR251" s="91" t="s">
        <v>144</v>
      </c>
      <c r="AS251" s="91" t="s">
        <v>174</v>
      </c>
      <c r="AT251" s="91" t="s">
        <v>145</v>
      </c>
      <c r="AU251" s="91" t="s">
        <v>4845</v>
      </c>
      <c r="AV251" s="91" t="s">
        <v>114</v>
      </c>
      <c r="AW251" s="91" t="s">
        <v>148</v>
      </c>
      <c r="AX251" s="91" t="str">
        <f t="shared" si="11"/>
        <v>291353</v>
      </c>
      <c r="AY251" s="93" t="s">
        <v>149</v>
      </c>
    </row>
    <row r="252" spans="2:51" ht="15" customHeight="1" x14ac:dyDescent="0.25">
      <c r="B252" s="95" t="s">
        <v>4846</v>
      </c>
      <c r="C252" s="91" t="s">
        <v>113</v>
      </c>
      <c r="D252" s="91" t="s">
        <v>114</v>
      </c>
      <c r="E252" s="91" t="s">
        <v>167</v>
      </c>
      <c r="F252" s="91" t="s">
        <v>4847</v>
      </c>
      <c r="G252" s="91">
        <f t="shared" si="9"/>
        <v>5</v>
      </c>
      <c r="H252" s="91" t="s">
        <v>4848</v>
      </c>
      <c r="I252" s="91" t="s">
        <v>118</v>
      </c>
      <c r="J252" s="91" t="s">
        <v>119</v>
      </c>
      <c r="K252" s="91" t="s">
        <v>4603</v>
      </c>
      <c r="L252" s="91" t="s">
        <v>121</v>
      </c>
      <c r="M252" s="91" t="s">
        <v>295</v>
      </c>
      <c r="N252" s="91" t="s">
        <v>123</v>
      </c>
      <c r="O252" s="91" t="s">
        <v>4849</v>
      </c>
      <c r="P252" s="91">
        <f t="shared" si="10"/>
        <v>6</v>
      </c>
      <c r="Q252" s="91" t="s">
        <v>4179</v>
      </c>
      <c r="R252" s="91" t="s">
        <v>911</v>
      </c>
      <c r="S252" s="91" t="s">
        <v>4850</v>
      </c>
      <c r="T252" s="91" t="s">
        <v>114</v>
      </c>
      <c r="U252" s="91" t="s">
        <v>4851</v>
      </c>
      <c r="V252" s="91" t="s">
        <v>129</v>
      </c>
      <c r="W252" s="91" t="s">
        <v>174</v>
      </c>
      <c r="X252" s="91" t="s">
        <v>3291</v>
      </c>
      <c r="Y252" s="91" t="s">
        <v>4852</v>
      </c>
      <c r="Z252" s="91" t="s">
        <v>4853</v>
      </c>
      <c r="AA252" s="91" t="s">
        <v>4850</v>
      </c>
      <c r="AB252" s="91" t="s">
        <v>114</v>
      </c>
      <c r="AC252" s="91" t="s">
        <v>4851</v>
      </c>
      <c r="AD252" s="91" t="s">
        <v>134</v>
      </c>
      <c r="AE252" s="91" t="s">
        <v>4854</v>
      </c>
      <c r="AF252" s="91" t="s">
        <v>161</v>
      </c>
      <c r="AG252" s="91" t="s">
        <v>4852</v>
      </c>
      <c r="AH252" s="91" t="s">
        <v>114</v>
      </c>
      <c r="AI252" s="91" t="s">
        <v>4853</v>
      </c>
      <c r="AJ252" s="91" t="s">
        <v>137</v>
      </c>
      <c r="AK252" s="91" t="s">
        <v>138</v>
      </c>
      <c r="AL252" s="91" t="s">
        <v>284</v>
      </c>
      <c r="AM252" s="91" t="s">
        <v>180</v>
      </c>
      <c r="AN252" s="91" t="s">
        <v>141</v>
      </c>
      <c r="AO252" s="91" t="s">
        <v>142</v>
      </c>
      <c r="AP252" s="91" t="s">
        <v>333</v>
      </c>
      <c r="AQ252" s="91" t="s">
        <v>144</v>
      </c>
      <c r="AR252" s="91" t="s">
        <v>144</v>
      </c>
      <c r="AS252" s="91" t="s">
        <v>174</v>
      </c>
      <c r="AT252" s="91" t="s">
        <v>145</v>
      </c>
      <c r="AU252" s="91" t="s">
        <v>4855</v>
      </c>
      <c r="AV252" s="91" t="s">
        <v>114</v>
      </c>
      <c r="AW252" s="91" t="s">
        <v>148</v>
      </c>
      <c r="AX252" s="91" t="str">
        <f t="shared" si="11"/>
        <v>291366</v>
      </c>
      <c r="AY252" s="93" t="s">
        <v>149</v>
      </c>
    </row>
    <row r="253" spans="2:51" ht="15" customHeight="1" x14ac:dyDescent="0.25">
      <c r="B253" s="95" t="s">
        <v>4856</v>
      </c>
      <c r="C253" s="91" t="s">
        <v>113</v>
      </c>
      <c r="D253" s="91" t="s">
        <v>114</v>
      </c>
      <c r="E253" s="91" t="s">
        <v>1830</v>
      </c>
      <c r="F253" s="91" t="s">
        <v>4857</v>
      </c>
      <c r="G253" s="91">
        <f t="shared" si="9"/>
        <v>5</v>
      </c>
      <c r="H253" s="91" t="s">
        <v>4858</v>
      </c>
      <c r="I253" s="91" t="s">
        <v>118</v>
      </c>
      <c r="J253" s="91" t="s">
        <v>119</v>
      </c>
      <c r="K253" s="91" t="s">
        <v>259</v>
      </c>
      <c r="L253" s="91" t="s">
        <v>121</v>
      </c>
      <c r="M253" s="91" t="s">
        <v>2632</v>
      </c>
      <c r="N253" s="91" t="s">
        <v>123</v>
      </c>
      <c r="O253" s="91" t="s">
        <v>4849</v>
      </c>
      <c r="P253" s="91">
        <f t="shared" si="10"/>
        <v>5</v>
      </c>
      <c r="Q253" s="91" t="s">
        <v>4292</v>
      </c>
      <c r="R253" s="91" t="s">
        <v>911</v>
      </c>
      <c r="S253" s="91" t="s">
        <v>4859</v>
      </c>
      <c r="T253" s="91" t="s">
        <v>114</v>
      </c>
      <c r="U253" s="91" t="s">
        <v>4860</v>
      </c>
      <c r="V253" s="91" t="s">
        <v>129</v>
      </c>
      <c r="W253" s="91" t="s">
        <v>1836</v>
      </c>
      <c r="X253" s="91" t="s">
        <v>1837</v>
      </c>
      <c r="Y253" s="91" t="s">
        <v>4861</v>
      </c>
      <c r="Z253" s="91" t="s">
        <v>4862</v>
      </c>
      <c r="AA253" s="91" t="s">
        <v>4859</v>
      </c>
      <c r="AB253" s="91" t="s">
        <v>114</v>
      </c>
      <c r="AC253" s="91" t="s">
        <v>4860</v>
      </c>
      <c r="AD253" s="91" t="s">
        <v>134</v>
      </c>
      <c r="AE253" s="91" t="s">
        <v>4863</v>
      </c>
      <c r="AF253" s="91" t="s">
        <v>161</v>
      </c>
      <c r="AG253" s="91" t="s">
        <v>4861</v>
      </c>
      <c r="AH253" s="91" t="s">
        <v>114</v>
      </c>
      <c r="AI253" s="91" t="s">
        <v>4862</v>
      </c>
      <c r="AJ253" s="91" t="s">
        <v>137</v>
      </c>
      <c r="AK253" s="91" t="s">
        <v>138</v>
      </c>
      <c r="AL253" s="91" t="s">
        <v>212</v>
      </c>
      <c r="AM253" s="91" t="s">
        <v>180</v>
      </c>
      <c r="AN253" s="91" t="s">
        <v>141</v>
      </c>
      <c r="AO253" s="91" t="s">
        <v>142</v>
      </c>
      <c r="AP253" s="91" t="s">
        <v>143</v>
      </c>
      <c r="AQ253" s="91" t="s">
        <v>144</v>
      </c>
      <c r="AR253" s="91" t="s">
        <v>144</v>
      </c>
      <c r="AS253" s="91" t="s">
        <v>1836</v>
      </c>
      <c r="AT253" s="91" t="s">
        <v>145</v>
      </c>
      <c r="AU253" s="91" t="s">
        <v>4864</v>
      </c>
      <c r="AV253" s="91" t="s">
        <v>4865</v>
      </c>
      <c r="AW253" s="91" t="s">
        <v>148</v>
      </c>
      <c r="AX253" s="91" t="str">
        <f t="shared" si="11"/>
        <v>291363</v>
      </c>
      <c r="AY253" s="93" t="s">
        <v>149</v>
      </c>
    </row>
    <row r="254" spans="2:51" ht="15" customHeight="1" x14ac:dyDescent="0.25">
      <c r="B254" s="95" t="s">
        <v>4866</v>
      </c>
      <c r="C254" s="91" t="s">
        <v>113</v>
      </c>
      <c r="D254" s="91" t="s">
        <v>114</v>
      </c>
      <c r="E254" s="91" t="s">
        <v>257</v>
      </c>
      <c r="F254" s="91" t="s">
        <v>4867</v>
      </c>
      <c r="G254" s="91">
        <f t="shared" si="9"/>
        <v>5</v>
      </c>
      <c r="H254" s="91" t="s">
        <v>4868</v>
      </c>
      <c r="I254" s="91" t="s">
        <v>118</v>
      </c>
      <c r="J254" s="91" t="s">
        <v>119</v>
      </c>
      <c r="K254" s="91" t="s">
        <v>1751</v>
      </c>
      <c r="L254" s="91" t="s">
        <v>121</v>
      </c>
      <c r="M254" s="91" t="s">
        <v>261</v>
      </c>
      <c r="N254" s="91" t="s">
        <v>123</v>
      </c>
      <c r="O254" s="91" t="s">
        <v>4849</v>
      </c>
      <c r="P254" s="91">
        <f t="shared" si="10"/>
        <v>6</v>
      </c>
      <c r="Q254" s="91" t="s">
        <v>4869</v>
      </c>
      <c r="R254" s="91" t="s">
        <v>911</v>
      </c>
      <c r="S254" s="91" t="s">
        <v>3263</v>
      </c>
      <c r="T254" s="91" t="s">
        <v>114</v>
      </c>
      <c r="U254" s="91" t="s">
        <v>3264</v>
      </c>
      <c r="V254" s="91" t="s">
        <v>225</v>
      </c>
      <c r="W254" s="91" t="s">
        <v>265</v>
      </c>
      <c r="X254" s="91" t="s">
        <v>460</v>
      </c>
      <c r="Y254" s="91" t="s">
        <v>3265</v>
      </c>
      <c r="Z254" s="91" t="s">
        <v>3266</v>
      </c>
      <c r="AA254" s="91" t="s">
        <v>3263</v>
      </c>
      <c r="AB254" s="91" t="s">
        <v>114</v>
      </c>
      <c r="AC254" s="91" t="s">
        <v>3264</v>
      </c>
      <c r="AD254" s="91" t="s">
        <v>134</v>
      </c>
      <c r="AE254" s="91" t="s">
        <v>4870</v>
      </c>
      <c r="AF254" s="91" t="s">
        <v>161</v>
      </c>
      <c r="AG254" s="91" t="s">
        <v>3265</v>
      </c>
      <c r="AH254" s="91" t="s">
        <v>114</v>
      </c>
      <c r="AI254" s="91" t="s">
        <v>3266</v>
      </c>
      <c r="AJ254" s="91" t="s">
        <v>114</v>
      </c>
      <c r="AK254" s="91" t="s">
        <v>114</v>
      </c>
      <c r="AL254" s="91" t="s">
        <v>114</v>
      </c>
      <c r="AM254" s="91" t="s">
        <v>233</v>
      </c>
      <c r="AN254" s="91" t="s">
        <v>141</v>
      </c>
      <c r="AO254" s="91" t="s">
        <v>142</v>
      </c>
      <c r="AP254" s="91" t="s">
        <v>333</v>
      </c>
      <c r="AQ254" s="91" t="s">
        <v>144</v>
      </c>
      <c r="AR254" s="91" t="s">
        <v>144</v>
      </c>
      <c r="AS254" s="91" t="s">
        <v>265</v>
      </c>
      <c r="AT254" s="91" t="s">
        <v>145</v>
      </c>
      <c r="AU254" s="91" t="s">
        <v>4871</v>
      </c>
      <c r="AV254" s="91" t="s">
        <v>4872</v>
      </c>
      <c r="AW254" s="91" t="s">
        <v>148</v>
      </c>
      <c r="AX254" s="91" t="str">
        <f t="shared" si="11"/>
        <v>291374</v>
      </c>
      <c r="AY254" s="93" t="s">
        <v>149</v>
      </c>
    </row>
    <row r="255" spans="2:51" ht="15" customHeight="1" x14ac:dyDescent="0.25">
      <c r="B255" s="95" t="s">
        <v>8823</v>
      </c>
      <c r="C255" s="91" t="s">
        <v>113</v>
      </c>
      <c r="D255" s="91" t="s">
        <v>114</v>
      </c>
      <c r="E255" s="91" t="s">
        <v>167</v>
      </c>
      <c r="F255" s="91" t="s">
        <v>8824</v>
      </c>
      <c r="G255" s="91">
        <f t="shared" si="9"/>
        <v>10</v>
      </c>
      <c r="H255" s="91" t="s">
        <v>8824</v>
      </c>
      <c r="I255" s="91" t="s">
        <v>511</v>
      </c>
      <c r="J255" s="91" t="s">
        <v>240</v>
      </c>
      <c r="K255" s="91" t="s">
        <v>240</v>
      </c>
      <c r="L255" s="91" t="s">
        <v>121</v>
      </c>
      <c r="M255" s="91" t="s">
        <v>8825</v>
      </c>
      <c r="N255" s="91" t="s">
        <v>512</v>
      </c>
      <c r="O255" s="91" t="s">
        <v>8826</v>
      </c>
      <c r="P255" s="91" t="e">
        <f t="shared" si="10"/>
        <v>#VALUE!</v>
      </c>
      <c r="Q255" s="91" t="s">
        <v>114</v>
      </c>
      <c r="R255" s="91" t="s">
        <v>8766</v>
      </c>
      <c r="S255" s="91" t="s">
        <v>114</v>
      </c>
      <c r="T255" s="91" t="s">
        <v>8827</v>
      </c>
      <c r="U255" s="91" t="s">
        <v>8828</v>
      </c>
      <c r="V255" s="91" t="s">
        <v>225</v>
      </c>
      <c r="W255" s="91" t="s">
        <v>174</v>
      </c>
      <c r="X255" s="91" t="s">
        <v>413</v>
      </c>
      <c r="Y255" s="91" t="s">
        <v>8829</v>
      </c>
      <c r="Z255" s="91" t="s">
        <v>8830</v>
      </c>
      <c r="AA255" s="91" t="s">
        <v>8831</v>
      </c>
      <c r="AB255" s="91" t="s">
        <v>114</v>
      </c>
      <c r="AC255" s="91" t="s">
        <v>8828</v>
      </c>
      <c r="AD255" s="91" t="s">
        <v>625</v>
      </c>
      <c r="AE255" s="91" t="s">
        <v>8832</v>
      </c>
      <c r="AF255" s="91" t="s">
        <v>161</v>
      </c>
      <c r="AG255" s="91" t="s">
        <v>8829</v>
      </c>
      <c r="AH255" s="91" t="s">
        <v>114</v>
      </c>
      <c r="AI255" s="91" t="s">
        <v>8830</v>
      </c>
      <c r="AJ255" s="91" t="s">
        <v>137</v>
      </c>
      <c r="AK255" s="91" t="s">
        <v>231</v>
      </c>
      <c r="AL255" s="91" t="s">
        <v>212</v>
      </c>
      <c r="AM255" s="91"/>
      <c r="AN255" s="91"/>
      <c r="AO255" s="91"/>
      <c r="AP255" s="91"/>
      <c r="AQ255" s="91"/>
      <c r="AR255" s="91"/>
      <c r="AS255" s="91"/>
      <c r="AT255" s="91"/>
      <c r="AU255" s="91"/>
      <c r="AV255" s="91"/>
      <c r="AW255" s="91"/>
      <c r="AX255" s="91" t="str">
        <f t="shared" si="11"/>
        <v>330286</v>
      </c>
      <c r="AY255" s="93" t="s">
        <v>5876</v>
      </c>
    </row>
    <row r="256" spans="2:51" ht="15" customHeight="1" x14ac:dyDescent="0.25">
      <c r="B256" s="95" t="s">
        <v>4873</v>
      </c>
      <c r="C256" s="91" t="s">
        <v>113</v>
      </c>
      <c r="D256" s="91" t="s">
        <v>114</v>
      </c>
      <c r="E256" s="91" t="s">
        <v>216</v>
      </c>
      <c r="F256" s="91" t="s">
        <v>4874</v>
      </c>
      <c r="G256" s="91">
        <f t="shared" si="9"/>
        <v>5</v>
      </c>
      <c r="H256" s="91" t="s">
        <v>4875</v>
      </c>
      <c r="I256" s="91" t="s">
        <v>118</v>
      </c>
      <c r="J256" s="91" t="s">
        <v>119</v>
      </c>
      <c r="K256" s="91" t="s">
        <v>498</v>
      </c>
      <c r="L256" s="91" t="s">
        <v>121</v>
      </c>
      <c r="M256" s="91" t="s">
        <v>219</v>
      </c>
      <c r="N256" s="91" t="s">
        <v>123</v>
      </c>
      <c r="O256" s="91" t="s">
        <v>4849</v>
      </c>
      <c r="P256" s="91">
        <f t="shared" si="10"/>
        <v>5</v>
      </c>
      <c r="Q256" s="91" t="s">
        <v>4200</v>
      </c>
      <c r="R256" s="91" t="s">
        <v>911</v>
      </c>
      <c r="S256" s="91" t="s">
        <v>114</v>
      </c>
      <c r="T256" s="91" t="s">
        <v>4876</v>
      </c>
      <c r="U256" s="91" t="s">
        <v>4877</v>
      </c>
      <c r="V256" s="91" t="s">
        <v>129</v>
      </c>
      <c r="W256" s="91" t="s">
        <v>226</v>
      </c>
      <c r="X256" s="91" t="s">
        <v>693</v>
      </c>
      <c r="Y256" s="91" t="s">
        <v>4878</v>
      </c>
      <c r="Z256" s="91" t="s">
        <v>4879</v>
      </c>
      <c r="AA256" s="91" t="s">
        <v>114</v>
      </c>
      <c r="AB256" s="91" t="s">
        <v>4876</v>
      </c>
      <c r="AC256" s="91" t="s">
        <v>4877</v>
      </c>
      <c r="AD256" s="91" t="s">
        <v>134</v>
      </c>
      <c r="AE256" s="91" t="s">
        <v>3237</v>
      </c>
      <c r="AF256" s="91" t="s">
        <v>161</v>
      </c>
      <c r="AG256" s="91" t="s">
        <v>4878</v>
      </c>
      <c r="AH256" s="91" t="s">
        <v>114</v>
      </c>
      <c r="AI256" s="91" t="s">
        <v>4879</v>
      </c>
      <c r="AJ256" s="91" t="s">
        <v>137</v>
      </c>
      <c r="AK256" s="91" t="s">
        <v>211</v>
      </c>
      <c r="AL256" s="91" t="s">
        <v>212</v>
      </c>
      <c r="AM256" s="91" t="s">
        <v>233</v>
      </c>
      <c r="AN256" s="91" t="s">
        <v>141</v>
      </c>
      <c r="AO256" s="91" t="s">
        <v>142</v>
      </c>
      <c r="AP256" s="91" t="s">
        <v>143</v>
      </c>
      <c r="AQ256" s="91" t="s">
        <v>430</v>
      </c>
      <c r="AR256" s="91" t="s">
        <v>430</v>
      </c>
      <c r="AS256" s="91" t="s">
        <v>226</v>
      </c>
      <c r="AT256" s="91" t="s">
        <v>145</v>
      </c>
      <c r="AU256" s="91" t="s">
        <v>4880</v>
      </c>
      <c r="AV256" s="91" t="s">
        <v>4881</v>
      </c>
      <c r="AW256" s="91" t="s">
        <v>148</v>
      </c>
      <c r="AX256" s="91" t="str">
        <f t="shared" si="11"/>
        <v>291380</v>
      </c>
      <c r="AY256" s="93" t="s">
        <v>149</v>
      </c>
    </row>
    <row r="257" spans="2:51" ht="15" customHeight="1" x14ac:dyDescent="0.25">
      <c r="B257" s="95" t="s">
        <v>7566</v>
      </c>
      <c r="C257" s="91" t="s">
        <v>113</v>
      </c>
      <c r="D257" s="91" t="s">
        <v>114</v>
      </c>
      <c r="E257" s="91" t="s">
        <v>6296</v>
      </c>
      <c r="F257" s="91" t="s">
        <v>7567</v>
      </c>
      <c r="G257" s="91">
        <f t="shared" si="9"/>
        <v>8</v>
      </c>
      <c r="H257" s="91" t="s">
        <v>7568</v>
      </c>
      <c r="I257" s="91" t="s">
        <v>118</v>
      </c>
      <c r="J257" s="91" t="s">
        <v>119</v>
      </c>
      <c r="K257" s="91" t="s">
        <v>186</v>
      </c>
      <c r="L257" s="91" t="s">
        <v>121</v>
      </c>
      <c r="M257" s="91" t="s">
        <v>1619</v>
      </c>
      <c r="N257" s="91" t="s">
        <v>123</v>
      </c>
      <c r="O257" s="91" t="s">
        <v>7569</v>
      </c>
      <c r="P257" s="91">
        <f t="shared" si="10"/>
        <v>9</v>
      </c>
      <c r="Q257" s="91" t="s">
        <v>8131</v>
      </c>
      <c r="R257" s="91" t="s">
        <v>7401</v>
      </c>
      <c r="S257" s="91" t="s">
        <v>7570</v>
      </c>
      <c r="T257" s="91" t="s">
        <v>114</v>
      </c>
      <c r="U257" s="91" t="s">
        <v>7571</v>
      </c>
      <c r="V257" s="91" t="s">
        <v>225</v>
      </c>
      <c r="W257" s="91" t="s">
        <v>1622</v>
      </c>
      <c r="X257" s="91" t="s">
        <v>1623</v>
      </c>
      <c r="Y257" s="91" t="s">
        <v>114</v>
      </c>
      <c r="Z257" s="91" t="s">
        <v>7572</v>
      </c>
      <c r="AA257" s="91" t="s">
        <v>7570</v>
      </c>
      <c r="AB257" s="91" t="s">
        <v>114</v>
      </c>
      <c r="AC257" s="91" t="s">
        <v>7571</v>
      </c>
      <c r="AD257" s="91" t="s">
        <v>269</v>
      </c>
      <c r="AE257" s="91" t="s">
        <v>7573</v>
      </c>
      <c r="AF257" s="91" t="s">
        <v>136</v>
      </c>
      <c r="AG257" s="91" t="s">
        <v>114</v>
      </c>
      <c r="AH257" s="91" t="s">
        <v>114</v>
      </c>
      <c r="AI257" s="91" t="s">
        <v>7572</v>
      </c>
      <c r="AJ257" s="91" t="s">
        <v>137</v>
      </c>
      <c r="AK257" s="91" t="s">
        <v>197</v>
      </c>
      <c r="AL257" s="91" t="s">
        <v>212</v>
      </c>
      <c r="AM257" s="91" t="s">
        <v>252</v>
      </c>
      <c r="AN257" s="91" t="s">
        <v>141</v>
      </c>
      <c r="AO257" s="91" t="s">
        <v>142</v>
      </c>
      <c r="AP257" s="91" t="s">
        <v>333</v>
      </c>
      <c r="AQ257" s="91" t="s">
        <v>144</v>
      </c>
      <c r="AR257" s="91" t="s">
        <v>144</v>
      </c>
      <c r="AS257" s="91" t="s">
        <v>1622</v>
      </c>
      <c r="AT257" s="91" t="s">
        <v>145</v>
      </c>
      <c r="AU257" s="91" t="s">
        <v>8330</v>
      </c>
      <c r="AV257" s="91" t="s">
        <v>8331</v>
      </c>
      <c r="AW257" s="91" t="s">
        <v>148</v>
      </c>
      <c r="AX257" s="91" t="str">
        <f t="shared" si="11"/>
        <v>326196</v>
      </c>
      <c r="AY257" s="93" t="s">
        <v>149</v>
      </c>
    </row>
    <row r="258" spans="2:51" ht="15" customHeight="1" x14ac:dyDescent="0.25">
      <c r="B258" s="95" t="s">
        <v>4882</v>
      </c>
      <c r="C258" s="91" t="s">
        <v>113</v>
      </c>
      <c r="D258" s="91" t="s">
        <v>114</v>
      </c>
      <c r="E258" s="91" t="s">
        <v>167</v>
      </c>
      <c r="F258" s="91" t="s">
        <v>4883</v>
      </c>
      <c r="G258" s="91">
        <f t="shared" si="9"/>
        <v>5</v>
      </c>
      <c r="H258" s="91" t="s">
        <v>6232</v>
      </c>
      <c r="I258" s="91" t="s">
        <v>118</v>
      </c>
      <c r="J258" s="91" t="s">
        <v>119</v>
      </c>
      <c r="K258" s="91" t="s">
        <v>2118</v>
      </c>
      <c r="L258" s="91" t="s">
        <v>121</v>
      </c>
      <c r="M258" s="91" t="s">
        <v>295</v>
      </c>
      <c r="N258" s="91" t="s">
        <v>123</v>
      </c>
      <c r="O258" s="91" t="s">
        <v>4849</v>
      </c>
      <c r="P258" s="91">
        <f t="shared" si="10"/>
        <v>6</v>
      </c>
      <c r="Q258" s="91" t="s">
        <v>5946</v>
      </c>
      <c r="R258" s="91" t="s">
        <v>911</v>
      </c>
      <c r="S258" s="91" t="s">
        <v>4884</v>
      </c>
      <c r="T258" s="91" t="s">
        <v>114</v>
      </c>
      <c r="U258" s="91" t="s">
        <v>4885</v>
      </c>
      <c r="V258" s="91" t="s">
        <v>225</v>
      </c>
      <c r="W258" s="91" t="s">
        <v>174</v>
      </c>
      <c r="X258" s="91" t="s">
        <v>370</v>
      </c>
      <c r="Y258" s="91" t="s">
        <v>4886</v>
      </c>
      <c r="Z258" s="91" t="s">
        <v>4887</v>
      </c>
      <c r="AA258" s="91" t="s">
        <v>4884</v>
      </c>
      <c r="AB258" s="91" t="s">
        <v>114</v>
      </c>
      <c r="AC258" s="91" t="s">
        <v>4885</v>
      </c>
      <c r="AD258" s="91" t="s">
        <v>331</v>
      </c>
      <c r="AE258" s="91" t="s">
        <v>4888</v>
      </c>
      <c r="AF258" s="91" t="s">
        <v>161</v>
      </c>
      <c r="AG258" s="91" t="s">
        <v>4886</v>
      </c>
      <c r="AH258" s="91" t="s">
        <v>114</v>
      </c>
      <c r="AI258" s="91" t="s">
        <v>4887</v>
      </c>
      <c r="AJ258" s="91" t="s">
        <v>114</v>
      </c>
      <c r="AK258" s="91" t="s">
        <v>211</v>
      </c>
      <c r="AL258" s="91" t="s">
        <v>605</v>
      </c>
      <c r="AM258" s="91" t="s">
        <v>291</v>
      </c>
      <c r="AN258" s="91" t="s">
        <v>141</v>
      </c>
      <c r="AO258" s="91" t="s">
        <v>142</v>
      </c>
      <c r="AP258" s="91" t="s">
        <v>333</v>
      </c>
      <c r="AQ258" s="91" t="s">
        <v>430</v>
      </c>
      <c r="AR258" s="91" t="s">
        <v>430</v>
      </c>
      <c r="AS258" s="91" t="s">
        <v>174</v>
      </c>
      <c r="AT258" s="91" t="s">
        <v>145</v>
      </c>
      <c r="AU258" s="91" t="s">
        <v>6233</v>
      </c>
      <c r="AV258" s="91" t="s">
        <v>114</v>
      </c>
      <c r="AW258" s="91" t="s">
        <v>148</v>
      </c>
      <c r="AX258" s="91" t="str">
        <f t="shared" si="11"/>
        <v>291383</v>
      </c>
      <c r="AY258" s="93" t="s">
        <v>149</v>
      </c>
    </row>
    <row r="259" spans="2:51" ht="15" customHeight="1" x14ac:dyDescent="0.25">
      <c r="B259" s="95" t="s">
        <v>4889</v>
      </c>
      <c r="C259" s="91" t="s">
        <v>113</v>
      </c>
      <c r="D259" s="91" t="s">
        <v>114</v>
      </c>
      <c r="E259" s="91" t="s">
        <v>257</v>
      </c>
      <c r="F259" s="91" t="s">
        <v>4890</v>
      </c>
      <c r="G259" s="91">
        <f t="shared" si="9"/>
        <v>5</v>
      </c>
      <c r="H259" s="91" t="s">
        <v>4891</v>
      </c>
      <c r="I259" s="91" t="s">
        <v>118</v>
      </c>
      <c r="J259" s="91" t="s">
        <v>119</v>
      </c>
      <c r="K259" s="91" t="s">
        <v>2484</v>
      </c>
      <c r="L259" s="91" t="s">
        <v>121</v>
      </c>
      <c r="M259" s="91" t="s">
        <v>261</v>
      </c>
      <c r="N259" s="91" t="s">
        <v>123</v>
      </c>
      <c r="O259" s="91" t="s">
        <v>4849</v>
      </c>
      <c r="P259" s="91">
        <f t="shared" si="10"/>
        <v>5</v>
      </c>
      <c r="Q259" s="91" t="s">
        <v>4138</v>
      </c>
      <c r="R259" s="91" t="s">
        <v>911</v>
      </c>
      <c r="S259" s="91" t="s">
        <v>4892</v>
      </c>
      <c r="T259" s="91" t="s">
        <v>114</v>
      </c>
      <c r="U259" s="91" t="s">
        <v>4893</v>
      </c>
      <c r="V259" s="91" t="s">
        <v>129</v>
      </c>
      <c r="W259" s="91" t="s">
        <v>265</v>
      </c>
      <c r="X259" s="91" t="s">
        <v>4894</v>
      </c>
      <c r="Y259" s="91" t="s">
        <v>4895</v>
      </c>
      <c r="Z259" s="91" t="s">
        <v>4896</v>
      </c>
      <c r="AA259" s="91" t="s">
        <v>4892</v>
      </c>
      <c r="AB259" s="91" t="s">
        <v>114</v>
      </c>
      <c r="AC259" s="91" t="s">
        <v>4893</v>
      </c>
      <c r="AD259" s="91" t="s">
        <v>134</v>
      </c>
      <c r="AE259" s="91" t="s">
        <v>4897</v>
      </c>
      <c r="AF259" s="91" t="s">
        <v>161</v>
      </c>
      <c r="AG259" s="91" t="s">
        <v>4895</v>
      </c>
      <c r="AH259" s="91" t="s">
        <v>114</v>
      </c>
      <c r="AI259" s="91" t="s">
        <v>4896</v>
      </c>
      <c r="AJ259" s="91" t="s">
        <v>137</v>
      </c>
      <c r="AK259" s="91" t="s">
        <v>162</v>
      </c>
      <c r="AL259" s="91" t="s">
        <v>284</v>
      </c>
      <c r="AM259" s="91" t="s">
        <v>233</v>
      </c>
      <c r="AN259" s="91" t="s">
        <v>141</v>
      </c>
      <c r="AO259" s="91" t="s">
        <v>142</v>
      </c>
      <c r="AP259" s="91" t="s">
        <v>333</v>
      </c>
      <c r="AQ259" s="91" t="s">
        <v>144</v>
      </c>
      <c r="AR259" s="91" t="s">
        <v>144</v>
      </c>
      <c r="AS259" s="91" t="s">
        <v>265</v>
      </c>
      <c r="AT259" s="91" t="s">
        <v>145</v>
      </c>
      <c r="AU259" s="91" t="s">
        <v>4898</v>
      </c>
      <c r="AV259" s="91" t="s">
        <v>4899</v>
      </c>
      <c r="AW259" s="91" t="s">
        <v>148</v>
      </c>
      <c r="AX259" s="91" t="str">
        <f t="shared" si="11"/>
        <v>291376</v>
      </c>
      <c r="AY259" s="93" t="s">
        <v>149</v>
      </c>
    </row>
    <row r="260" spans="2:51" ht="15" customHeight="1" x14ac:dyDescent="0.25">
      <c r="B260" s="95" t="s">
        <v>4900</v>
      </c>
      <c r="C260" s="91" t="s">
        <v>113</v>
      </c>
      <c r="D260" s="91" t="s">
        <v>114</v>
      </c>
      <c r="E260" s="91" t="s">
        <v>216</v>
      </c>
      <c r="F260" s="91" t="s">
        <v>4901</v>
      </c>
      <c r="G260" s="91">
        <f t="shared" si="9"/>
        <v>5</v>
      </c>
      <c r="H260" s="91" t="s">
        <v>4902</v>
      </c>
      <c r="I260" s="91" t="s">
        <v>118</v>
      </c>
      <c r="J260" s="91" t="s">
        <v>119</v>
      </c>
      <c r="K260" s="91" t="s">
        <v>2484</v>
      </c>
      <c r="L260" s="91" t="s">
        <v>121</v>
      </c>
      <c r="M260" s="91" t="s">
        <v>219</v>
      </c>
      <c r="N260" s="91" t="s">
        <v>123</v>
      </c>
      <c r="O260" s="91" t="s">
        <v>4849</v>
      </c>
      <c r="P260" s="91">
        <f t="shared" si="10"/>
        <v>5</v>
      </c>
      <c r="Q260" s="91" t="s">
        <v>4138</v>
      </c>
      <c r="R260" s="91" t="s">
        <v>911</v>
      </c>
      <c r="S260" s="91" t="s">
        <v>438</v>
      </c>
      <c r="T260" s="91" t="s">
        <v>114</v>
      </c>
      <c r="U260" s="91" t="s">
        <v>4903</v>
      </c>
      <c r="V260" s="91" t="s">
        <v>129</v>
      </c>
      <c r="W260" s="91" t="s">
        <v>226</v>
      </c>
      <c r="X260" s="91" t="s">
        <v>440</v>
      </c>
      <c r="Y260" s="91" t="s">
        <v>441</v>
      </c>
      <c r="Z260" s="91" t="s">
        <v>442</v>
      </c>
      <c r="AA260" s="91" t="s">
        <v>438</v>
      </c>
      <c r="AB260" s="91" t="s">
        <v>114</v>
      </c>
      <c r="AC260" s="91" t="s">
        <v>4903</v>
      </c>
      <c r="AD260" s="91" t="s">
        <v>134</v>
      </c>
      <c r="AE260" s="91" t="s">
        <v>4904</v>
      </c>
      <c r="AF260" s="91" t="s">
        <v>161</v>
      </c>
      <c r="AG260" s="91" t="s">
        <v>441</v>
      </c>
      <c r="AH260" s="91" t="s">
        <v>114</v>
      </c>
      <c r="AI260" s="91" t="s">
        <v>442</v>
      </c>
      <c r="AJ260" s="91" t="s">
        <v>137</v>
      </c>
      <c r="AK260" s="91" t="s">
        <v>197</v>
      </c>
      <c r="AL260" s="91" t="s">
        <v>139</v>
      </c>
      <c r="AM260" s="91" t="s">
        <v>233</v>
      </c>
      <c r="AN260" s="91" t="s">
        <v>141</v>
      </c>
      <c r="AO260" s="91" t="s">
        <v>142</v>
      </c>
      <c r="AP260" s="91" t="s">
        <v>143</v>
      </c>
      <c r="AQ260" s="91" t="s">
        <v>144</v>
      </c>
      <c r="AR260" s="91" t="s">
        <v>144</v>
      </c>
      <c r="AS260" s="91" t="s">
        <v>226</v>
      </c>
      <c r="AT260" s="91" t="s">
        <v>145</v>
      </c>
      <c r="AU260" s="91" t="s">
        <v>4905</v>
      </c>
      <c r="AV260" s="91" t="s">
        <v>4906</v>
      </c>
      <c r="AW260" s="91" t="s">
        <v>148</v>
      </c>
      <c r="AX260" s="91" t="str">
        <f t="shared" si="11"/>
        <v>291379</v>
      </c>
      <c r="AY260" s="93" t="s">
        <v>149</v>
      </c>
    </row>
    <row r="261" spans="2:51" ht="15" customHeight="1" x14ac:dyDescent="0.25">
      <c r="B261" s="95" t="s">
        <v>6819</v>
      </c>
      <c r="C261" s="91" t="s">
        <v>113</v>
      </c>
      <c r="D261" s="91" t="s">
        <v>114</v>
      </c>
      <c r="E261" s="91" t="s">
        <v>216</v>
      </c>
      <c r="F261" s="91" t="s">
        <v>6820</v>
      </c>
      <c r="G261" s="91">
        <f t="shared" si="9"/>
        <v>7</v>
      </c>
      <c r="H261" s="91" t="s">
        <v>6821</v>
      </c>
      <c r="I261" s="91" t="s">
        <v>118</v>
      </c>
      <c r="J261" s="91" t="s">
        <v>119</v>
      </c>
      <c r="K261" s="91" t="s">
        <v>522</v>
      </c>
      <c r="L261" s="91" t="s">
        <v>121</v>
      </c>
      <c r="M261" s="91" t="s">
        <v>219</v>
      </c>
      <c r="N261" s="91" t="s">
        <v>123</v>
      </c>
      <c r="O261" s="91" t="s">
        <v>6637</v>
      </c>
      <c r="P261" s="91">
        <f t="shared" si="10"/>
        <v>7</v>
      </c>
      <c r="Q261" s="91" t="s">
        <v>6749</v>
      </c>
      <c r="R261" s="91" t="s">
        <v>6822</v>
      </c>
      <c r="S261" s="91" t="s">
        <v>6823</v>
      </c>
      <c r="T261" s="91" t="s">
        <v>114</v>
      </c>
      <c r="U261" s="91" t="s">
        <v>6824</v>
      </c>
      <c r="V261" s="91" t="s">
        <v>129</v>
      </c>
      <c r="W261" s="91" t="s">
        <v>226</v>
      </c>
      <c r="X261" s="91" t="s">
        <v>426</v>
      </c>
      <c r="Y261" s="91" t="s">
        <v>6825</v>
      </c>
      <c r="Z261" s="91" t="s">
        <v>6826</v>
      </c>
      <c r="AA261" s="91" t="s">
        <v>6823</v>
      </c>
      <c r="AB261" s="91" t="s">
        <v>114</v>
      </c>
      <c r="AC261" s="91" t="s">
        <v>6824</v>
      </c>
      <c r="AD261" s="91" t="s">
        <v>331</v>
      </c>
      <c r="AE261" s="91" t="s">
        <v>6827</v>
      </c>
      <c r="AF261" s="91" t="s">
        <v>161</v>
      </c>
      <c r="AG261" s="91" t="s">
        <v>6825</v>
      </c>
      <c r="AH261" s="91" t="s">
        <v>114</v>
      </c>
      <c r="AI261" s="91" t="s">
        <v>6826</v>
      </c>
      <c r="AJ261" s="91" t="s">
        <v>137</v>
      </c>
      <c r="AK261" s="91" t="s">
        <v>404</v>
      </c>
      <c r="AL261" s="91" t="s">
        <v>605</v>
      </c>
      <c r="AM261" s="91" t="s">
        <v>164</v>
      </c>
      <c r="AN261" s="91" t="s">
        <v>918</v>
      </c>
      <c r="AO261" s="91" t="s">
        <v>142</v>
      </c>
      <c r="AP261" s="91" t="s">
        <v>143</v>
      </c>
      <c r="AQ261" s="91" t="s">
        <v>829</v>
      </c>
      <c r="AR261" s="91" t="s">
        <v>829</v>
      </c>
      <c r="AS261" s="91" t="s">
        <v>226</v>
      </c>
      <c r="AT261" s="91" t="s">
        <v>145</v>
      </c>
      <c r="AU261" s="91" t="s">
        <v>6828</v>
      </c>
      <c r="AV261" s="91" t="s">
        <v>6829</v>
      </c>
      <c r="AW261" s="91" t="s">
        <v>433</v>
      </c>
      <c r="AX261" s="91" t="str">
        <f t="shared" si="11"/>
        <v>324156</v>
      </c>
      <c r="AY261" s="91" t="s">
        <v>5832</v>
      </c>
    </row>
    <row r="262" spans="2:51" ht="15" customHeight="1" x14ac:dyDescent="0.25">
      <c r="B262" s="95" t="s">
        <v>4907</v>
      </c>
      <c r="C262" s="91" t="s">
        <v>113</v>
      </c>
      <c r="D262" s="91" t="s">
        <v>114</v>
      </c>
      <c r="E262" s="91" t="s">
        <v>594</v>
      </c>
      <c r="F262" s="91" t="s">
        <v>4908</v>
      </c>
      <c r="G262" s="91">
        <f t="shared" si="9"/>
        <v>5</v>
      </c>
      <c r="H262" s="91" t="s">
        <v>4909</v>
      </c>
      <c r="I262" s="91" t="s">
        <v>118</v>
      </c>
      <c r="J262" s="91" t="s">
        <v>119</v>
      </c>
      <c r="K262" s="91" t="s">
        <v>153</v>
      </c>
      <c r="L262" s="91" t="s">
        <v>121</v>
      </c>
      <c r="M262" s="91" t="s">
        <v>597</v>
      </c>
      <c r="N262" s="91" t="s">
        <v>123</v>
      </c>
      <c r="O262" s="91" t="s">
        <v>4849</v>
      </c>
      <c r="P262" s="91">
        <f t="shared" si="10"/>
        <v>5</v>
      </c>
      <c r="Q262" s="91" t="s">
        <v>4270</v>
      </c>
      <c r="R262" s="91" t="s">
        <v>911</v>
      </c>
      <c r="S262" s="91" t="s">
        <v>4910</v>
      </c>
      <c r="T262" s="91" t="s">
        <v>114</v>
      </c>
      <c r="U262" s="91" t="s">
        <v>4911</v>
      </c>
      <c r="V262" s="91" t="s">
        <v>129</v>
      </c>
      <c r="W262" s="91" t="s">
        <v>600</v>
      </c>
      <c r="X262" s="91" t="s">
        <v>4912</v>
      </c>
      <c r="Y262" s="91" t="s">
        <v>4913</v>
      </c>
      <c r="Z262" s="91" t="s">
        <v>4914</v>
      </c>
      <c r="AA262" s="91" t="s">
        <v>4910</v>
      </c>
      <c r="AB262" s="91" t="s">
        <v>114</v>
      </c>
      <c r="AC262" s="91" t="s">
        <v>4911</v>
      </c>
      <c r="AD262" s="91" t="s">
        <v>331</v>
      </c>
      <c r="AE262" s="91" t="s">
        <v>4915</v>
      </c>
      <c r="AF262" s="91" t="s">
        <v>161</v>
      </c>
      <c r="AG262" s="91" t="s">
        <v>4913</v>
      </c>
      <c r="AH262" s="91" t="s">
        <v>114</v>
      </c>
      <c r="AI262" s="91" t="s">
        <v>4914</v>
      </c>
      <c r="AJ262" s="91" t="s">
        <v>137</v>
      </c>
      <c r="AK262" s="91" t="s">
        <v>197</v>
      </c>
      <c r="AL262" s="91" t="s">
        <v>232</v>
      </c>
      <c r="AM262" s="91" t="s">
        <v>233</v>
      </c>
      <c r="AN262" s="91" t="s">
        <v>141</v>
      </c>
      <c r="AO262" s="91" t="s">
        <v>142</v>
      </c>
      <c r="AP262" s="91" t="s">
        <v>143</v>
      </c>
      <c r="AQ262" s="91" t="s">
        <v>144</v>
      </c>
      <c r="AR262" s="91" t="s">
        <v>144</v>
      </c>
      <c r="AS262" s="91" t="s">
        <v>600</v>
      </c>
      <c r="AT262" s="91" t="s">
        <v>145</v>
      </c>
      <c r="AU262" s="91" t="s">
        <v>4916</v>
      </c>
      <c r="AV262" s="91" t="s">
        <v>4917</v>
      </c>
      <c r="AW262" s="91" t="s">
        <v>148</v>
      </c>
      <c r="AX262" s="91" t="str">
        <f t="shared" si="11"/>
        <v>291391</v>
      </c>
      <c r="AY262" s="93" t="s">
        <v>149</v>
      </c>
    </row>
    <row r="263" spans="2:51" ht="15" customHeight="1" x14ac:dyDescent="0.25">
      <c r="B263" s="95" t="s">
        <v>7574</v>
      </c>
      <c r="C263" s="91" t="s">
        <v>113</v>
      </c>
      <c r="D263" s="91" t="s">
        <v>114</v>
      </c>
      <c r="E263" s="91" t="s">
        <v>167</v>
      </c>
      <c r="F263" s="91" t="s">
        <v>7575</v>
      </c>
      <c r="G263" s="91">
        <f t="shared" si="9"/>
        <v>8</v>
      </c>
      <c r="H263" s="91" t="s">
        <v>7576</v>
      </c>
      <c r="I263" s="91" t="s">
        <v>118</v>
      </c>
      <c r="J263" s="91" t="s">
        <v>119</v>
      </c>
      <c r="K263" s="91" t="s">
        <v>240</v>
      </c>
      <c r="L263" s="91" t="s">
        <v>121</v>
      </c>
      <c r="M263" s="91" t="s">
        <v>295</v>
      </c>
      <c r="N263" s="91" t="s">
        <v>123</v>
      </c>
      <c r="O263" s="91" t="s">
        <v>7569</v>
      </c>
      <c r="P263" s="91">
        <f t="shared" si="10"/>
        <v>8</v>
      </c>
      <c r="Q263" s="91" t="s">
        <v>7413</v>
      </c>
      <c r="R263" s="91" t="s">
        <v>7401</v>
      </c>
      <c r="S263" s="91" t="s">
        <v>7577</v>
      </c>
      <c r="T263" s="91" t="s">
        <v>114</v>
      </c>
      <c r="U263" s="91" t="s">
        <v>7578</v>
      </c>
      <c r="V263" s="91" t="s">
        <v>129</v>
      </c>
      <c r="W263" s="91" t="s">
        <v>174</v>
      </c>
      <c r="X263" s="91" t="s">
        <v>924</v>
      </c>
      <c r="Y263" s="91" t="s">
        <v>7579</v>
      </c>
      <c r="Z263" s="91" t="s">
        <v>7580</v>
      </c>
      <c r="AA263" s="91" t="s">
        <v>7577</v>
      </c>
      <c r="AB263" s="91" t="s">
        <v>114</v>
      </c>
      <c r="AC263" s="91" t="s">
        <v>7578</v>
      </c>
      <c r="AD263" s="91" t="s">
        <v>134</v>
      </c>
      <c r="AE263" s="91" t="s">
        <v>7581</v>
      </c>
      <c r="AF263" s="91" t="s">
        <v>161</v>
      </c>
      <c r="AG263" s="91" t="s">
        <v>7579</v>
      </c>
      <c r="AH263" s="91" t="s">
        <v>114</v>
      </c>
      <c r="AI263" s="91" t="s">
        <v>7580</v>
      </c>
      <c r="AJ263" s="91" t="s">
        <v>137</v>
      </c>
      <c r="AK263" s="91" t="s">
        <v>138</v>
      </c>
      <c r="AL263" s="91" t="s">
        <v>305</v>
      </c>
      <c r="AM263" s="91" t="s">
        <v>417</v>
      </c>
      <c r="AN263" s="91" t="s">
        <v>141</v>
      </c>
      <c r="AO263" s="91" t="s">
        <v>142</v>
      </c>
      <c r="AP263" s="91" t="s">
        <v>143</v>
      </c>
      <c r="AQ263" s="91" t="s">
        <v>214</v>
      </c>
      <c r="AR263" s="91" t="s">
        <v>214</v>
      </c>
      <c r="AS263" s="91" t="s">
        <v>174</v>
      </c>
      <c r="AT263" s="91" t="s">
        <v>145</v>
      </c>
      <c r="AU263" s="91" t="s">
        <v>7582</v>
      </c>
      <c r="AV263" s="91" t="s">
        <v>114</v>
      </c>
      <c r="AW263" s="91" t="s">
        <v>148</v>
      </c>
      <c r="AX263" s="91" t="str">
        <f t="shared" si="11"/>
        <v>326207</v>
      </c>
      <c r="AY263" s="93" t="s">
        <v>149</v>
      </c>
    </row>
    <row r="264" spans="2:51" ht="15" customHeight="1" x14ac:dyDescent="0.25">
      <c r="B264" s="95" t="s">
        <v>8332</v>
      </c>
      <c r="C264" s="91" t="s">
        <v>113</v>
      </c>
      <c r="D264" s="91" t="s">
        <v>114</v>
      </c>
      <c r="E264" s="91" t="s">
        <v>756</v>
      </c>
      <c r="F264" s="91" t="s">
        <v>8333</v>
      </c>
      <c r="G264" s="91">
        <f t="shared" si="9"/>
        <v>9</v>
      </c>
      <c r="H264" s="91" t="s">
        <v>8833</v>
      </c>
      <c r="I264" s="91" t="s">
        <v>118</v>
      </c>
      <c r="J264" s="91" t="s">
        <v>119</v>
      </c>
      <c r="K264" s="91" t="s">
        <v>4497</v>
      </c>
      <c r="L264" s="91" t="s">
        <v>121</v>
      </c>
      <c r="M264" s="91" t="s">
        <v>4348</v>
      </c>
      <c r="N264" s="91" t="s">
        <v>123</v>
      </c>
      <c r="O264" s="91" t="s">
        <v>8322</v>
      </c>
      <c r="P264" s="91">
        <f t="shared" si="10"/>
        <v>10</v>
      </c>
      <c r="Q264" s="91" t="s">
        <v>8668</v>
      </c>
      <c r="R264" s="91" t="s">
        <v>8084</v>
      </c>
      <c r="S264" s="91" t="s">
        <v>8334</v>
      </c>
      <c r="T264" s="91" t="s">
        <v>114</v>
      </c>
      <c r="U264" s="91" t="s">
        <v>8335</v>
      </c>
      <c r="V264" s="91" t="s">
        <v>225</v>
      </c>
      <c r="W264" s="91" t="s">
        <v>748</v>
      </c>
      <c r="X264" s="91" t="s">
        <v>749</v>
      </c>
      <c r="Y264" s="91" t="s">
        <v>8336</v>
      </c>
      <c r="Z264" s="91" t="s">
        <v>8337</v>
      </c>
      <c r="AA264" s="91" t="s">
        <v>8334</v>
      </c>
      <c r="AB264" s="91" t="s">
        <v>114</v>
      </c>
      <c r="AC264" s="91" t="s">
        <v>8335</v>
      </c>
      <c r="AD264" s="91" t="s">
        <v>269</v>
      </c>
      <c r="AE264" s="91" t="s">
        <v>8338</v>
      </c>
      <c r="AF264" s="91" t="s">
        <v>161</v>
      </c>
      <c r="AG264" s="91" t="s">
        <v>8336</v>
      </c>
      <c r="AH264" s="91" t="s">
        <v>114</v>
      </c>
      <c r="AI264" s="91" t="s">
        <v>114</v>
      </c>
      <c r="AJ264" s="91" t="s">
        <v>137</v>
      </c>
      <c r="AK264" s="91" t="s">
        <v>162</v>
      </c>
      <c r="AL264" s="91" t="s">
        <v>212</v>
      </c>
      <c r="AM264" s="91" t="s">
        <v>213</v>
      </c>
      <c r="AN264" s="91" t="s">
        <v>141</v>
      </c>
      <c r="AO264" s="91" t="s">
        <v>142</v>
      </c>
      <c r="AP264" s="91" t="s">
        <v>333</v>
      </c>
      <c r="AQ264" s="91" t="s">
        <v>144</v>
      </c>
      <c r="AR264" s="91" t="s">
        <v>144</v>
      </c>
      <c r="AS264" s="91" t="s">
        <v>174</v>
      </c>
      <c r="AT264" s="91" t="s">
        <v>145</v>
      </c>
      <c r="AU264" s="91" t="s">
        <v>8834</v>
      </c>
      <c r="AV264" s="91" t="s">
        <v>8835</v>
      </c>
      <c r="AW264" s="91" t="s">
        <v>148</v>
      </c>
      <c r="AX264" s="91" t="str">
        <f t="shared" si="11"/>
        <v>328254</v>
      </c>
      <c r="AY264" s="93" t="s">
        <v>149</v>
      </c>
    </row>
    <row r="265" spans="2:51" ht="15" customHeight="1" x14ac:dyDescent="0.25">
      <c r="B265" s="95" t="s">
        <v>4918</v>
      </c>
      <c r="C265" s="91" t="s">
        <v>113</v>
      </c>
      <c r="D265" s="91" t="s">
        <v>114</v>
      </c>
      <c r="E265" s="91" t="s">
        <v>756</v>
      </c>
      <c r="F265" s="91" t="s">
        <v>4919</v>
      </c>
      <c r="G265" s="91">
        <f t="shared" si="9"/>
        <v>5</v>
      </c>
      <c r="H265" s="91" t="s">
        <v>4920</v>
      </c>
      <c r="I265" s="91" t="s">
        <v>118</v>
      </c>
      <c r="J265" s="91" t="s">
        <v>119</v>
      </c>
      <c r="K265" s="91" t="s">
        <v>153</v>
      </c>
      <c r="L265" s="91" t="s">
        <v>121</v>
      </c>
      <c r="M265" s="91" t="s">
        <v>744</v>
      </c>
      <c r="N265" s="91" t="s">
        <v>123</v>
      </c>
      <c r="O265" s="91" t="s">
        <v>4849</v>
      </c>
      <c r="P265" s="91">
        <f t="shared" si="10"/>
        <v>5</v>
      </c>
      <c r="Q265" s="91" t="s">
        <v>4255</v>
      </c>
      <c r="R265" s="91" t="s">
        <v>911</v>
      </c>
      <c r="S265" s="91" t="s">
        <v>4921</v>
      </c>
      <c r="T265" s="91" t="s">
        <v>114</v>
      </c>
      <c r="U265" s="91" t="s">
        <v>4922</v>
      </c>
      <c r="V265" s="91" t="s">
        <v>129</v>
      </c>
      <c r="W265" s="91" t="s">
        <v>748</v>
      </c>
      <c r="X265" s="91" t="s">
        <v>749</v>
      </c>
      <c r="Y265" s="91" t="s">
        <v>4923</v>
      </c>
      <c r="Z265" s="91" t="s">
        <v>4924</v>
      </c>
      <c r="AA265" s="91" t="s">
        <v>4921</v>
      </c>
      <c r="AB265" s="91" t="s">
        <v>114</v>
      </c>
      <c r="AC265" s="91" t="s">
        <v>4922</v>
      </c>
      <c r="AD265" s="91" t="s">
        <v>134</v>
      </c>
      <c r="AE265" s="91" t="s">
        <v>4925</v>
      </c>
      <c r="AF265" s="91" t="s">
        <v>161</v>
      </c>
      <c r="AG265" s="91" t="s">
        <v>4923</v>
      </c>
      <c r="AH265" s="91" t="s">
        <v>114</v>
      </c>
      <c r="AI265" s="91" t="s">
        <v>4924</v>
      </c>
      <c r="AJ265" s="91" t="s">
        <v>137</v>
      </c>
      <c r="AK265" s="91" t="s">
        <v>138</v>
      </c>
      <c r="AL265" s="91" t="s">
        <v>284</v>
      </c>
      <c r="AM265" s="91" t="s">
        <v>492</v>
      </c>
      <c r="AN265" s="91" t="s">
        <v>141</v>
      </c>
      <c r="AO265" s="91" t="s">
        <v>142</v>
      </c>
      <c r="AP265" s="91" t="s">
        <v>143</v>
      </c>
      <c r="AQ265" s="91" t="s">
        <v>144</v>
      </c>
      <c r="AR265" s="91" t="s">
        <v>144</v>
      </c>
      <c r="AS265" s="91" t="s">
        <v>748</v>
      </c>
      <c r="AT265" s="91" t="s">
        <v>145</v>
      </c>
      <c r="AU265" s="91" t="s">
        <v>4926</v>
      </c>
      <c r="AV265" s="91" t="s">
        <v>4927</v>
      </c>
      <c r="AW265" s="91" t="s">
        <v>148</v>
      </c>
      <c r="AX265" s="91" t="str">
        <f t="shared" si="11"/>
        <v>291385</v>
      </c>
      <c r="AY265" s="93" t="s">
        <v>149</v>
      </c>
    </row>
    <row r="266" spans="2:51" ht="15" customHeight="1" x14ac:dyDescent="0.25">
      <c r="B266" s="95" t="s">
        <v>6830</v>
      </c>
      <c r="C266" s="91" t="s">
        <v>113</v>
      </c>
      <c r="D266" s="91" t="s">
        <v>114</v>
      </c>
      <c r="E266" s="91" t="s">
        <v>756</v>
      </c>
      <c r="F266" s="91" t="s">
        <v>6831</v>
      </c>
      <c r="G266" s="91">
        <f t="shared" si="9"/>
        <v>7</v>
      </c>
      <c r="H266" s="91" t="s">
        <v>6832</v>
      </c>
      <c r="I266" s="91" t="s">
        <v>118</v>
      </c>
      <c r="J266" s="91" t="s">
        <v>119</v>
      </c>
      <c r="K266" s="91" t="s">
        <v>153</v>
      </c>
      <c r="L266" s="91" t="s">
        <v>121</v>
      </c>
      <c r="M266" s="91" t="s">
        <v>744</v>
      </c>
      <c r="N266" s="91" t="s">
        <v>123</v>
      </c>
      <c r="O266" s="91" t="s">
        <v>6637</v>
      </c>
      <c r="P266" s="91">
        <f t="shared" si="10"/>
        <v>7</v>
      </c>
      <c r="Q266" s="91" t="s">
        <v>6669</v>
      </c>
      <c r="R266" s="91" t="s">
        <v>6822</v>
      </c>
      <c r="S266" s="91" t="s">
        <v>3233</v>
      </c>
      <c r="T266" s="91" t="s">
        <v>114</v>
      </c>
      <c r="U266" s="91" t="s">
        <v>6833</v>
      </c>
      <c r="V266" s="91" t="s">
        <v>129</v>
      </c>
      <c r="W266" s="91" t="s">
        <v>748</v>
      </c>
      <c r="X266" s="91" t="s">
        <v>761</v>
      </c>
      <c r="Y266" s="91" t="s">
        <v>3235</v>
      </c>
      <c r="Z266" s="91" t="s">
        <v>3236</v>
      </c>
      <c r="AA266" s="91" t="s">
        <v>3233</v>
      </c>
      <c r="AB266" s="91" t="s">
        <v>114</v>
      </c>
      <c r="AC266" s="91" t="s">
        <v>6833</v>
      </c>
      <c r="AD266" s="91" t="s">
        <v>134</v>
      </c>
      <c r="AE266" s="91" t="s">
        <v>6834</v>
      </c>
      <c r="AF266" s="91" t="s">
        <v>161</v>
      </c>
      <c r="AG266" s="91" t="s">
        <v>3235</v>
      </c>
      <c r="AH266" s="91" t="s">
        <v>114</v>
      </c>
      <c r="AI266" s="91" t="s">
        <v>3236</v>
      </c>
      <c r="AJ266" s="91" t="s">
        <v>137</v>
      </c>
      <c r="AK266" s="91" t="s">
        <v>211</v>
      </c>
      <c r="AL266" s="91" t="s">
        <v>212</v>
      </c>
      <c r="AM266" s="91" t="s">
        <v>233</v>
      </c>
      <c r="AN266" s="91" t="s">
        <v>141</v>
      </c>
      <c r="AO266" s="91" t="s">
        <v>142</v>
      </c>
      <c r="AP266" s="91" t="s">
        <v>143</v>
      </c>
      <c r="AQ266" s="91" t="s">
        <v>144</v>
      </c>
      <c r="AR266" s="91" t="s">
        <v>144</v>
      </c>
      <c r="AS266" s="91" t="s">
        <v>748</v>
      </c>
      <c r="AT266" s="91" t="s">
        <v>145</v>
      </c>
      <c r="AU266" s="91" t="s">
        <v>6835</v>
      </c>
      <c r="AV266" s="91" t="s">
        <v>6836</v>
      </c>
      <c r="AW266" s="91" t="s">
        <v>148</v>
      </c>
      <c r="AX266" s="91" t="str">
        <f t="shared" si="11"/>
        <v>324164</v>
      </c>
      <c r="AY266" s="93" t="s">
        <v>149</v>
      </c>
    </row>
    <row r="267" spans="2:51" ht="15" customHeight="1" x14ac:dyDescent="0.25">
      <c r="B267" s="95" t="s">
        <v>7583</v>
      </c>
      <c r="C267" s="91" t="s">
        <v>113</v>
      </c>
      <c r="D267" s="91" t="s">
        <v>114</v>
      </c>
      <c r="E267" s="91" t="s">
        <v>216</v>
      </c>
      <c r="F267" s="91" t="s">
        <v>7584</v>
      </c>
      <c r="G267" s="91">
        <f t="shared" si="9"/>
        <v>8</v>
      </c>
      <c r="H267" s="91" t="s">
        <v>8339</v>
      </c>
      <c r="I267" s="91" t="s">
        <v>118</v>
      </c>
      <c r="J267" s="91" t="s">
        <v>119</v>
      </c>
      <c r="K267" s="91" t="s">
        <v>119</v>
      </c>
      <c r="L267" s="91" t="s">
        <v>121</v>
      </c>
      <c r="M267" s="91" t="s">
        <v>219</v>
      </c>
      <c r="N267" s="91" t="s">
        <v>123</v>
      </c>
      <c r="O267" s="91" t="s">
        <v>7569</v>
      </c>
      <c r="P267" s="91">
        <f t="shared" si="10"/>
        <v>9</v>
      </c>
      <c r="Q267" s="91" t="s">
        <v>8085</v>
      </c>
      <c r="R267" s="91" t="s">
        <v>7401</v>
      </c>
      <c r="S267" s="91" t="s">
        <v>7585</v>
      </c>
      <c r="T267" s="91" t="s">
        <v>114</v>
      </c>
      <c r="U267" s="91" t="s">
        <v>7586</v>
      </c>
      <c r="V267" s="91" t="s">
        <v>129</v>
      </c>
      <c r="W267" s="91" t="s">
        <v>226</v>
      </c>
      <c r="X267" s="91" t="s">
        <v>1579</v>
      </c>
      <c r="Y267" s="91" t="s">
        <v>7587</v>
      </c>
      <c r="Z267" s="91" t="s">
        <v>7588</v>
      </c>
      <c r="AA267" s="91" t="s">
        <v>7585</v>
      </c>
      <c r="AB267" s="91" t="s">
        <v>114</v>
      </c>
      <c r="AC267" s="91" t="s">
        <v>7586</v>
      </c>
      <c r="AD267" s="91" t="s">
        <v>134</v>
      </c>
      <c r="AE267" s="91" t="s">
        <v>7589</v>
      </c>
      <c r="AF267" s="91" t="s">
        <v>161</v>
      </c>
      <c r="AG267" s="91" t="s">
        <v>7587</v>
      </c>
      <c r="AH267" s="91" t="s">
        <v>114</v>
      </c>
      <c r="AI267" s="91" t="s">
        <v>7588</v>
      </c>
      <c r="AJ267" s="91" t="s">
        <v>114</v>
      </c>
      <c r="AK267" s="91" t="s">
        <v>114</v>
      </c>
      <c r="AL267" s="91" t="s">
        <v>114</v>
      </c>
      <c r="AM267" s="91" t="s">
        <v>233</v>
      </c>
      <c r="AN267" s="91" t="s">
        <v>141</v>
      </c>
      <c r="AO267" s="91" t="s">
        <v>142</v>
      </c>
      <c r="AP267" s="91" t="s">
        <v>333</v>
      </c>
      <c r="AQ267" s="91" t="s">
        <v>144</v>
      </c>
      <c r="AR267" s="91" t="s">
        <v>144</v>
      </c>
      <c r="AS267" s="91" t="s">
        <v>226</v>
      </c>
      <c r="AT267" s="91" t="s">
        <v>145</v>
      </c>
      <c r="AU267" s="91" t="s">
        <v>8340</v>
      </c>
      <c r="AV267" s="91" t="s">
        <v>8341</v>
      </c>
      <c r="AW267" s="91" t="s">
        <v>148</v>
      </c>
      <c r="AX267" s="91" t="str">
        <f t="shared" si="11"/>
        <v>326215</v>
      </c>
      <c r="AY267" s="93" t="s">
        <v>149</v>
      </c>
    </row>
    <row r="268" spans="2:51" ht="15" customHeight="1" x14ac:dyDescent="0.25">
      <c r="B268" s="95" t="s">
        <v>1953</v>
      </c>
      <c r="C268" s="91" t="s">
        <v>113</v>
      </c>
      <c r="D268" s="91" t="s">
        <v>114</v>
      </c>
      <c r="E268" s="91" t="s">
        <v>167</v>
      </c>
      <c r="F268" s="91" t="s">
        <v>1954</v>
      </c>
      <c r="G268" s="91">
        <f t="shared" si="9"/>
        <v>3</v>
      </c>
      <c r="H268" s="91" t="s">
        <v>1955</v>
      </c>
      <c r="I268" s="91" t="s">
        <v>118</v>
      </c>
      <c r="J268" s="91" t="s">
        <v>119</v>
      </c>
      <c r="K268" s="91" t="s">
        <v>945</v>
      </c>
      <c r="L268" s="91" t="s">
        <v>121</v>
      </c>
      <c r="M268" s="91" t="s">
        <v>170</v>
      </c>
      <c r="N268" s="91" t="s">
        <v>123</v>
      </c>
      <c r="O268" s="91" t="s">
        <v>1468</v>
      </c>
      <c r="P268" s="91">
        <f t="shared" si="10"/>
        <v>3</v>
      </c>
      <c r="Q268" s="91" t="s">
        <v>244</v>
      </c>
      <c r="R268" s="91" t="s">
        <v>1345</v>
      </c>
      <c r="S268" s="91" t="s">
        <v>114</v>
      </c>
      <c r="T268" s="91" t="s">
        <v>1956</v>
      </c>
      <c r="U268" s="91" t="s">
        <v>1957</v>
      </c>
      <c r="V268" s="91" t="s">
        <v>225</v>
      </c>
      <c r="W268" s="91" t="s">
        <v>174</v>
      </c>
      <c r="X268" s="91" t="s">
        <v>313</v>
      </c>
      <c r="Y268" s="91" t="s">
        <v>1958</v>
      </c>
      <c r="Z268" s="91" t="s">
        <v>1959</v>
      </c>
      <c r="AA268" s="91" t="s">
        <v>114</v>
      </c>
      <c r="AB268" s="91" t="s">
        <v>1956</v>
      </c>
      <c r="AC268" s="91" t="s">
        <v>1957</v>
      </c>
      <c r="AD268" s="91" t="s">
        <v>253</v>
      </c>
      <c r="AE268" s="91" t="s">
        <v>1960</v>
      </c>
      <c r="AF268" s="91" t="s">
        <v>161</v>
      </c>
      <c r="AG268" s="91" t="s">
        <v>1958</v>
      </c>
      <c r="AH268" s="91" t="s">
        <v>114</v>
      </c>
      <c r="AI268" s="91" t="s">
        <v>1959</v>
      </c>
      <c r="AJ268" s="91" t="s">
        <v>317</v>
      </c>
      <c r="AK268" s="91" t="s">
        <v>211</v>
      </c>
      <c r="AL268" s="91" t="s">
        <v>179</v>
      </c>
      <c r="AM268" s="91" t="s">
        <v>180</v>
      </c>
      <c r="AN268" s="91" t="s">
        <v>141</v>
      </c>
      <c r="AO268" s="91" t="s">
        <v>142</v>
      </c>
      <c r="AP268" s="91" t="s">
        <v>333</v>
      </c>
      <c r="AQ268" s="91" t="s">
        <v>144</v>
      </c>
      <c r="AR268" s="91" t="s">
        <v>144</v>
      </c>
      <c r="AS268" s="91" t="s">
        <v>174</v>
      </c>
      <c r="AT268" s="91" t="s">
        <v>145</v>
      </c>
      <c r="AU268" s="91" t="s">
        <v>1961</v>
      </c>
      <c r="AV268" s="91" t="s">
        <v>114</v>
      </c>
      <c r="AW268" s="91" t="s">
        <v>433</v>
      </c>
      <c r="AX268" s="91" t="str">
        <f t="shared" si="11"/>
        <v>289356</v>
      </c>
      <c r="AY268" s="93" t="s">
        <v>149</v>
      </c>
    </row>
    <row r="269" spans="2:51" ht="15" customHeight="1" x14ac:dyDescent="0.25">
      <c r="B269" s="95" t="s">
        <v>4928</v>
      </c>
      <c r="C269" s="91" t="s">
        <v>113</v>
      </c>
      <c r="D269" s="91" t="s">
        <v>114</v>
      </c>
      <c r="E269" s="91" t="s">
        <v>899</v>
      </c>
      <c r="F269" s="91" t="s">
        <v>4929</v>
      </c>
      <c r="G269" s="91">
        <f t="shared" ref="G269:G332" si="12">MONTH(F269)</f>
        <v>5</v>
      </c>
      <c r="H269" s="91" t="s">
        <v>4930</v>
      </c>
      <c r="I269" s="91" t="s">
        <v>118</v>
      </c>
      <c r="J269" s="91" t="s">
        <v>119</v>
      </c>
      <c r="K269" s="91" t="s">
        <v>240</v>
      </c>
      <c r="L269" s="91" t="s">
        <v>121</v>
      </c>
      <c r="M269" s="91" t="s">
        <v>901</v>
      </c>
      <c r="N269" s="91" t="s">
        <v>123</v>
      </c>
      <c r="O269" s="91" t="s">
        <v>4849</v>
      </c>
      <c r="P269" s="91">
        <f t="shared" ref="P269:P332" si="13">MONTH(Q269)</f>
        <v>5</v>
      </c>
      <c r="Q269" s="91" t="s">
        <v>4255</v>
      </c>
      <c r="R269" s="91" t="s">
        <v>911</v>
      </c>
      <c r="S269" s="91" t="s">
        <v>4931</v>
      </c>
      <c r="T269" s="91" t="s">
        <v>114</v>
      </c>
      <c r="U269" s="91" t="s">
        <v>4932</v>
      </c>
      <c r="V269" s="91" t="s">
        <v>129</v>
      </c>
      <c r="W269" s="91" t="s">
        <v>357</v>
      </c>
      <c r="X269" s="91" t="s">
        <v>904</v>
      </c>
      <c r="Y269" s="91" t="s">
        <v>4933</v>
      </c>
      <c r="Z269" s="91" t="s">
        <v>4934</v>
      </c>
      <c r="AA269" s="91" t="s">
        <v>4931</v>
      </c>
      <c r="AB269" s="91" t="s">
        <v>114</v>
      </c>
      <c r="AC269" s="91" t="s">
        <v>4932</v>
      </c>
      <c r="AD269" s="91" t="s">
        <v>134</v>
      </c>
      <c r="AE269" s="91" t="s">
        <v>4935</v>
      </c>
      <c r="AF269" s="91" t="s">
        <v>161</v>
      </c>
      <c r="AG269" s="91" t="s">
        <v>4933</v>
      </c>
      <c r="AH269" s="91" t="s">
        <v>114</v>
      </c>
      <c r="AI269" s="91" t="s">
        <v>4934</v>
      </c>
      <c r="AJ269" s="91" t="s">
        <v>137</v>
      </c>
      <c r="AK269" s="91" t="s">
        <v>197</v>
      </c>
      <c r="AL269" s="91" t="s">
        <v>305</v>
      </c>
      <c r="AM269" s="91" t="s">
        <v>233</v>
      </c>
      <c r="AN269" s="91" t="s">
        <v>141</v>
      </c>
      <c r="AO269" s="91" t="s">
        <v>142</v>
      </c>
      <c r="AP269" s="91" t="s">
        <v>143</v>
      </c>
      <c r="AQ269" s="91" t="s">
        <v>430</v>
      </c>
      <c r="AR269" s="91" t="s">
        <v>430</v>
      </c>
      <c r="AS269" s="91" t="s">
        <v>357</v>
      </c>
      <c r="AT269" s="91" t="s">
        <v>145</v>
      </c>
      <c r="AU269" s="91" t="s">
        <v>1086</v>
      </c>
      <c r="AV269" s="91" t="s">
        <v>114</v>
      </c>
      <c r="AW269" s="91" t="s">
        <v>148</v>
      </c>
      <c r="AX269" s="91" t="str">
        <f t="shared" ref="AX269:AX332" si="14">B269</f>
        <v>291406</v>
      </c>
      <c r="AY269" s="93" t="s">
        <v>149</v>
      </c>
    </row>
    <row r="270" spans="2:51" ht="15" customHeight="1" x14ac:dyDescent="0.25">
      <c r="B270" s="95" t="s">
        <v>6837</v>
      </c>
      <c r="C270" s="91" t="s">
        <v>113</v>
      </c>
      <c r="D270" s="91" t="s">
        <v>114</v>
      </c>
      <c r="E270" s="91" t="s">
        <v>1709</v>
      </c>
      <c r="F270" s="91" t="s">
        <v>6838</v>
      </c>
      <c r="G270" s="91">
        <f t="shared" si="12"/>
        <v>7</v>
      </c>
      <c r="H270" s="91" t="s">
        <v>6839</v>
      </c>
      <c r="I270" s="91" t="s">
        <v>118</v>
      </c>
      <c r="J270" s="91" t="s">
        <v>119</v>
      </c>
      <c r="K270" s="91" t="s">
        <v>240</v>
      </c>
      <c r="L270" s="91" t="s">
        <v>121</v>
      </c>
      <c r="M270" s="91" t="s">
        <v>1712</v>
      </c>
      <c r="N270" s="91" t="s">
        <v>123</v>
      </c>
      <c r="O270" s="91" t="s">
        <v>6637</v>
      </c>
      <c r="P270" s="91">
        <f t="shared" si="13"/>
        <v>7</v>
      </c>
      <c r="Q270" s="91" t="s">
        <v>6669</v>
      </c>
      <c r="R270" s="91" t="s">
        <v>6822</v>
      </c>
      <c r="S270" s="91" t="s">
        <v>114</v>
      </c>
      <c r="T270" s="91" t="s">
        <v>6840</v>
      </c>
      <c r="U270" s="91" t="s">
        <v>6841</v>
      </c>
      <c r="V270" s="91" t="s">
        <v>129</v>
      </c>
      <c r="W270" s="91" t="s">
        <v>1715</v>
      </c>
      <c r="X270" s="91" t="s">
        <v>1716</v>
      </c>
      <c r="Y270" s="91" t="s">
        <v>6842</v>
      </c>
      <c r="Z270" s="91" t="s">
        <v>6843</v>
      </c>
      <c r="AA270" s="91" t="s">
        <v>6844</v>
      </c>
      <c r="AB270" s="91" t="s">
        <v>114</v>
      </c>
      <c r="AC270" s="91" t="s">
        <v>6841</v>
      </c>
      <c r="AD270" s="91" t="s">
        <v>134</v>
      </c>
      <c r="AE270" s="91" t="s">
        <v>6845</v>
      </c>
      <c r="AF270" s="91" t="s">
        <v>161</v>
      </c>
      <c r="AG270" s="91" t="s">
        <v>6842</v>
      </c>
      <c r="AH270" s="91" t="s">
        <v>114</v>
      </c>
      <c r="AI270" s="91" t="s">
        <v>6843</v>
      </c>
      <c r="AJ270" s="91" t="s">
        <v>137</v>
      </c>
      <c r="AK270" s="91" t="s">
        <v>197</v>
      </c>
      <c r="AL270" s="91" t="s">
        <v>284</v>
      </c>
      <c r="AM270" s="91" t="s">
        <v>164</v>
      </c>
      <c r="AN270" s="91" t="s">
        <v>141</v>
      </c>
      <c r="AO270" s="91" t="s">
        <v>142</v>
      </c>
      <c r="AP270" s="91" t="s">
        <v>143</v>
      </c>
      <c r="AQ270" s="91" t="s">
        <v>144</v>
      </c>
      <c r="AR270" s="91" t="s">
        <v>144</v>
      </c>
      <c r="AS270" s="91" t="s">
        <v>1715</v>
      </c>
      <c r="AT270" s="91" t="s">
        <v>145</v>
      </c>
      <c r="AU270" s="91" t="s">
        <v>2699</v>
      </c>
      <c r="AV270" s="91" t="s">
        <v>6846</v>
      </c>
      <c r="AW270" s="91" t="s">
        <v>148</v>
      </c>
      <c r="AX270" s="91" t="str">
        <f t="shared" si="14"/>
        <v>324169</v>
      </c>
      <c r="AY270" s="93" t="s">
        <v>149</v>
      </c>
    </row>
    <row r="271" spans="2:51" ht="15" customHeight="1" x14ac:dyDescent="0.25">
      <c r="B271" s="95" t="s">
        <v>4936</v>
      </c>
      <c r="C271" s="91" t="s">
        <v>113</v>
      </c>
      <c r="D271" s="91" t="s">
        <v>114</v>
      </c>
      <c r="E271" s="91" t="s">
        <v>167</v>
      </c>
      <c r="F271" s="91" t="s">
        <v>4937</v>
      </c>
      <c r="G271" s="91">
        <f t="shared" si="12"/>
        <v>5</v>
      </c>
      <c r="H271" s="91" t="s">
        <v>4938</v>
      </c>
      <c r="I271" s="91" t="s">
        <v>118</v>
      </c>
      <c r="J271" s="91" t="s">
        <v>119</v>
      </c>
      <c r="K271" s="91" t="s">
        <v>945</v>
      </c>
      <c r="L271" s="91" t="s">
        <v>121</v>
      </c>
      <c r="M271" s="91" t="s">
        <v>295</v>
      </c>
      <c r="N271" s="91" t="s">
        <v>123</v>
      </c>
      <c r="O271" s="91" t="s">
        <v>4849</v>
      </c>
      <c r="P271" s="91">
        <f t="shared" si="13"/>
        <v>5</v>
      </c>
      <c r="Q271" s="91" t="s">
        <v>4204</v>
      </c>
      <c r="R271" s="91" t="s">
        <v>911</v>
      </c>
      <c r="S271" s="91" t="s">
        <v>4939</v>
      </c>
      <c r="T271" s="91" t="s">
        <v>114</v>
      </c>
      <c r="U271" s="91" t="s">
        <v>4940</v>
      </c>
      <c r="V271" s="91" t="s">
        <v>225</v>
      </c>
      <c r="W271" s="91" t="s">
        <v>174</v>
      </c>
      <c r="X271" s="91" t="s">
        <v>391</v>
      </c>
      <c r="Y271" s="91" t="s">
        <v>4941</v>
      </c>
      <c r="Z271" s="91" t="s">
        <v>4942</v>
      </c>
      <c r="AA271" s="91" t="s">
        <v>4939</v>
      </c>
      <c r="AB271" s="91" t="s">
        <v>114</v>
      </c>
      <c r="AC271" s="91" t="s">
        <v>4940</v>
      </c>
      <c r="AD271" s="91" t="s">
        <v>134</v>
      </c>
      <c r="AE271" s="91" t="s">
        <v>4943</v>
      </c>
      <c r="AF271" s="91" t="s">
        <v>161</v>
      </c>
      <c r="AG271" s="91" t="s">
        <v>4941</v>
      </c>
      <c r="AH271" s="91" t="s">
        <v>114</v>
      </c>
      <c r="AI271" s="91" t="s">
        <v>4942</v>
      </c>
      <c r="AJ271" s="91" t="s">
        <v>137</v>
      </c>
      <c r="AK271" s="91" t="s">
        <v>114</v>
      </c>
      <c r="AL271" s="91" t="s">
        <v>114</v>
      </c>
      <c r="AM271" s="91" t="s">
        <v>213</v>
      </c>
      <c r="AN271" s="91" t="s">
        <v>918</v>
      </c>
      <c r="AO271" s="91" t="s">
        <v>142</v>
      </c>
      <c r="AP271" s="91" t="s">
        <v>333</v>
      </c>
      <c r="AQ271" s="91" t="s">
        <v>777</v>
      </c>
      <c r="AR271" s="91" t="s">
        <v>777</v>
      </c>
      <c r="AS271" s="91" t="s">
        <v>174</v>
      </c>
      <c r="AT271" s="91" t="s">
        <v>145</v>
      </c>
      <c r="AU271" s="91" t="s">
        <v>4944</v>
      </c>
      <c r="AV271" s="91" t="s">
        <v>114</v>
      </c>
      <c r="AW271" s="91" t="s">
        <v>148</v>
      </c>
      <c r="AX271" s="91" t="str">
        <f t="shared" si="14"/>
        <v>291402</v>
      </c>
      <c r="AY271" s="93" t="s">
        <v>149</v>
      </c>
    </row>
    <row r="272" spans="2:51" ht="15" customHeight="1" x14ac:dyDescent="0.25">
      <c r="B272" s="95" t="s">
        <v>4945</v>
      </c>
      <c r="C272" s="91" t="s">
        <v>113</v>
      </c>
      <c r="D272" s="91" t="s">
        <v>114</v>
      </c>
      <c r="E272" s="91" t="s">
        <v>167</v>
      </c>
      <c r="F272" s="91" t="s">
        <v>4946</v>
      </c>
      <c r="G272" s="91">
        <f t="shared" si="12"/>
        <v>5</v>
      </c>
      <c r="H272" s="91" t="s">
        <v>4947</v>
      </c>
      <c r="I272" s="91" t="s">
        <v>118</v>
      </c>
      <c r="J272" s="91" t="s">
        <v>119</v>
      </c>
      <c r="K272" s="91" t="s">
        <v>945</v>
      </c>
      <c r="L272" s="91" t="s">
        <v>121</v>
      </c>
      <c r="M272" s="91" t="s">
        <v>295</v>
      </c>
      <c r="N272" s="91" t="s">
        <v>123</v>
      </c>
      <c r="O272" s="91" t="s">
        <v>4849</v>
      </c>
      <c r="P272" s="91">
        <f t="shared" si="13"/>
        <v>5</v>
      </c>
      <c r="Q272" s="91" t="s">
        <v>4204</v>
      </c>
      <c r="R272" s="91" t="s">
        <v>911</v>
      </c>
      <c r="S272" s="91" t="s">
        <v>114</v>
      </c>
      <c r="T272" s="91" t="s">
        <v>4948</v>
      </c>
      <c r="U272" s="91" t="s">
        <v>4949</v>
      </c>
      <c r="V272" s="91" t="s">
        <v>129</v>
      </c>
      <c r="W272" s="91" t="s">
        <v>174</v>
      </c>
      <c r="X272" s="91" t="s">
        <v>400</v>
      </c>
      <c r="Y272" s="91" t="s">
        <v>4950</v>
      </c>
      <c r="Z272" s="91" t="s">
        <v>4951</v>
      </c>
      <c r="AA272" s="91" t="s">
        <v>114</v>
      </c>
      <c r="AB272" s="91" t="s">
        <v>4948</v>
      </c>
      <c r="AC272" s="91" t="s">
        <v>4949</v>
      </c>
      <c r="AD272" s="91" t="s">
        <v>134</v>
      </c>
      <c r="AE272" s="91" t="s">
        <v>4952</v>
      </c>
      <c r="AF272" s="91" t="s">
        <v>161</v>
      </c>
      <c r="AG272" s="91" t="s">
        <v>4950</v>
      </c>
      <c r="AH272" s="91" t="s">
        <v>114</v>
      </c>
      <c r="AI272" s="91" t="s">
        <v>4951</v>
      </c>
      <c r="AJ272" s="91" t="s">
        <v>317</v>
      </c>
      <c r="AK272" s="91" t="s">
        <v>162</v>
      </c>
      <c r="AL272" s="91" t="s">
        <v>179</v>
      </c>
      <c r="AM272" s="91" t="s">
        <v>347</v>
      </c>
      <c r="AN272" s="91" t="s">
        <v>141</v>
      </c>
      <c r="AO272" s="91" t="s">
        <v>142</v>
      </c>
      <c r="AP272" s="91" t="s">
        <v>333</v>
      </c>
      <c r="AQ272" s="91" t="s">
        <v>214</v>
      </c>
      <c r="AR272" s="91" t="s">
        <v>214</v>
      </c>
      <c r="AS272" s="91" t="s">
        <v>174</v>
      </c>
      <c r="AT272" s="91" t="s">
        <v>145</v>
      </c>
      <c r="AU272" s="91" t="s">
        <v>4953</v>
      </c>
      <c r="AV272" s="91" t="s">
        <v>114</v>
      </c>
      <c r="AW272" s="91" t="s">
        <v>148</v>
      </c>
      <c r="AX272" s="91" t="str">
        <f t="shared" si="14"/>
        <v>291403</v>
      </c>
      <c r="AY272" s="93" t="s">
        <v>149</v>
      </c>
    </row>
    <row r="273" spans="2:51" ht="15" customHeight="1" x14ac:dyDescent="0.25">
      <c r="B273" s="95" t="s">
        <v>1984</v>
      </c>
      <c r="C273" s="91" t="s">
        <v>113</v>
      </c>
      <c r="D273" s="91" t="s">
        <v>114</v>
      </c>
      <c r="E273" s="91" t="s">
        <v>1523</v>
      </c>
      <c r="F273" s="91" t="s">
        <v>1985</v>
      </c>
      <c r="G273" s="91">
        <f t="shared" si="12"/>
        <v>3</v>
      </c>
      <c r="H273" s="91" t="s">
        <v>1986</v>
      </c>
      <c r="I273" s="91" t="s">
        <v>118</v>
      </c>
      <c r="J273" s="91" t="s">
        <v>119</v>
      </c>
      <c r="K273" s="91" t="s">
        <v>119</v>
      </c>
      <c r="L273" s="91" t="s">
        <v>121</v>
      </c>
      <c r="M273" s="91" t="s">
        <v>122</v>
      </c>
      <c r="N273" s="91" t="s">
        <v>123</v>
      </c>
      <c r="O273" s="91" t="s">
        <v>1468</v>
      </c>
      <c r="P273" s="91">
        <f t="shared" si="13"/>
        <v>3</v>
      </c>
      <c r="Q273" s="91" t="s">
        <v>1345</v>
      </c>
      <c r="R273" s="91" t="s">
        <v>1345</v>
      </c>
      <c r="S273" s="91" t="s">
        <v>191</v>
      </c>
      <c r="T273" s="91" t="s">
        <v>114</v>
      </c>
      <c r="U273" s="91" t="s">
        <v>1987</v>
      </c>
      <c r="V273" s="91" t="s">
        <v>129</v>
      </c>
      <c r="W273" s="91" t="s">
        <v>130</v>
      </c>
      <c r="X273" s="91" t="s">
        <v>193</v>
      </c>
      <c r="Y273" s="91" t="s">
        <v>194</v>
      </c>
      <c r="Z273" s="91" t="s">
        <v>195</v>
      </c>
      <c r="AA273" s="91" t="s">
        <v>191</v>
      </c>
      <c r="AB273" s="91" t="s">
        <v>114</v>
      </c>
      <c r="AC273" s="91" t="s">
        <v>1987</v>
      </c>
      <c r="AD273" s="91" t="s">
        <v>134</v>
      </c>
      <c r="AE273" s="91" t="s">
        <v>1988</v>
      </c>
      <c r="AF273" s="91" t="s">
        <v>161</v>
      </c>
      <c r="AG273" s="91" t="s">
        <v>194</v>
      </c>
      <c r="AH273" s="91" t="s">
        <v>114</v>
      </c>
      <c r="AI273" s="91" t="s">
        <v>195</v>
      </c>
      <c r="AJ273" s="91" t="s">
        <v>137</v>
      </c>
      <c r="AK273" s="91" t="s">
        <v>197</v>
      </c>
      <c r="AL273" s="91" t="s">
        <v>232</v>
      </c>
      <c r="AM273" s="91" t="s">
        <v>180</v>
      </c>
      <c r="AN273" s="91" t="s">
        <v>141</v>
      </c>
      <c r="AO273" s="91" t="s">
        <v>142</v>
      </c>
      <c r="AP273" s="91" t="s">
        <v>143</v>
      </c>
      <c r="AQ273" s="91" t="s">
        <v>777</v>
      </c>
      <c r="AR273" s="91" t="s">
        <v>777</v>
      </c>
      <c r="AS273" s="91" t="s">
        <v>130</v>
      </c>
      <c r="AT273" s="91" t="s">
        <v>145</v>
      </c>
      <c r="AU273" s="91" t="s">
        <v>146</v>
      </c>
      <c r="AV273" s="91" t="s">
        <v>147</v>
      </c>
      <c r="AW273" s="91" t="s">
        <v>148</v>
      </c>
      <c r="AX273" s="91" t="str">
        <f t="shared" si="14"/>
        <v>289361</v>
      </c>
      <c r="AY273" s="93" t="s">
        <v>149</v>
      </c>
    </row>
    <row r="274" spans="2:51" ht="15" customHeight="1" x14ac:dyDescent="0.25">
      <c r="B274" s="95" t="s">
        <v>1989</v>
      </c>
      <c r="C274" s="91" t="s">
        <v>113</v>
      </c>
      <c r="D274" s="91" t="s">
        <v>114</v>
      </c>
      <c r="E274" s="91" t="s">
        <v>1523</v>
      </c>
      <c r="F274" s="91" t="s">
        <v>1990</v>
      </c>
      <c r="G274" s="91">
        <f t="shared" si="12"/>
        <v>3</v>
      </c>
      <c r="H274" s="91" t="s">
        <v>1991</v>
      </c>
      <c r="I274" s="91" t="s">
        <v>118</v>
      </c>
      <c r="J274" s="91" t="s">
        <v>119</v>
      </c>
      <c r="K274" s="91" t="s">
        <v>119</v>
      </c>
      <c r="L274" s="91" t="s">
        <v>121</v>
      </c>
      <c r="M274" s="91" t="s">
        <v>122</v>
      </c>
      <c r="N274" s="91" t="s">
        <v>123</v>
      </c>
      <c r="O274" s="91" t="s">
        <v>1468</v>
      </c>
      <c r="P274" s="91">
        <f t="shared" si="13"/>
        <v>3</v>
      </c>
      <c r="Q274" s="91" t="s">
        <v>1345</v>
      </c>
      <c r="R274" s="91" t="s">
        <v>1345</v>
      </c>
      <c r="S274" s="91" t="s">
        <v>1992</v>
      </c>
      <c r="T274" s="91" t="s">
        <v>114</v>
      </c>
      <c r="U274" s="91" t="s">
        <v>1993</v>
      </c>
      <c r="V274" s="91" t="s">
        <v>129</v>
      </c>
      <c r="W274" s="91" t="s">
        <v>130</v>
      </c>
      <c r="X274" s="91" t="s">
        <v>193</v>
      </c>
      <c r="Y274" s="91" t="s">
        <v>194</v>
      </c>
      <c r="Z274" s="91" t="s">
        <v>195</v>
      </c>
      <c r="AA274" s="91" t="s">
        <v>1992</v>
      </c>
      <c r="AB274" s="91" t="s">
        <v>114</v>
      </c>
      <c r="AC274" s="91" t="s">
        <v>1993</v>
      </c>
      <c r="AD274" s="91" t="s">
        <v>134</v>
      </c>
      <c r="AE274" s="91" t="s">
        <v>1994</v>
      </c>
      <c r="AF274" s="91" t="s">
        <v>161</v>
      </c>
      <c r="AG274" s="91" t="s">
        <v>194</v>
      </c>
      <c r="AH274" s="91" t="s">
        <v>114</v>
      </c>
      <c r="AI274" s="91" t="s">
        <v>195</v>
      </c>
      <c r="AJ274" s="91" t="s">
        <v>137</v>
      </c>
      <c r="AK274" s="91" t="s">
        <v>231</v>
      </c>
      <c r="AL274" s="91" t="s">
        <v>232</v>
      </c>
      <c r="AM274" s="91" t="s">
        <v>180</v>
      </c>
      <c r="AN274" s="91" t="s">
        <v>141</v>
      </c>
      <c r="AO274" s="91" t="s">
        <v>142</v>
      </c>
      <c r="AP274" s="91" t="s">
        <v>143</v>
      </c>
      <c r="AQ274" s="91" t="s">
        <v>777</v>
      </c>
      <c r="AR274" s="91" t="s">
        <v>777</v>
      </c>
      <c r="AS274" s="91" t="s">
        <v>130</v>
      </c>
      <c r="AT274" s="91" t="s">
        <v>145</v>
      </c>
      <c r="AU274" s="91" t="s">
        <v>165</v>
      </c>
      <c r="AV274" s="91" t="s">
        <v>147</v>
      </c>
      <c r="AW274" s="91" t="s">
        <v>148</v>
      </c>
      <c r="AX274" s="91" t="str">
        <f t="shared" si="14"/>
        <v>289363</v>
      </c>
      <c r="AY274" s="93" t="s">
        <v>149</v>
      </c>
    </row>
    <row r="275" spans="2:51" ht="15" customHeight="1" x14ac:dyDescent="0.25">
      <c r="B275" s="95" t="s">
        <v>4954</v>
      </c>
      <c r="C275" s="91" t="s">
        <v>113</v>
      </c>
      <c r="D275" s="91" t="s">
        <v>114</v>
      </c>
      <c r="E275" s="91" t="s">
        <v>167</v>
      </c>
      <c r="F275" s="91" t="s">
        <v>4955</v>
      </c>
      <c r="G275" s="91">
        <f t="shared" si="12"/>
        <v>5</v>
      </c>
      <c r="H275" s="91" t="s">
        <v>4956</v>
      </c>
      <c r="I275" s="91" t="s">
        <v>118</v>
      </c>
      <c r="J275" s="91" t="s">
        <v>119</v>
      </c>
      <c r="K275" s="91" t="s">
        <v>1823</v>
      </c>
      <c r="L275" s="91" t="s">
        <v>121</v>
      </c>
      <c r="M275" s="91" t="s">
        <v>295</v>
      </c>
      <c r="N275" s="91" t="s">
        <v>123</v>
      </c>
      <c r="O275" s="91" t="s">
        <v>4241</v>
      </c>
      <c r="P275" s="91">
        <f t="shared" si="13"/>
        <v>6</v>
      </c>
      <c r="Q275" s="91" t="s">
        <v>4186</v>
      </c>
      <c r="R275" s="91" t="s">
        <v>1247</v>
      </c>
      <c r="S275" s="91" t="s">
        <v>4957</v>
      </c>
      <c r="T275" s="91" t="s">
        <v>114</v>
      </c>
      <c r="U275" s="91" t="s">
        <v>4958</v>
      </c>
      <c r="V275" s="91" t="s">
        <v>129</v>
      </c>
      <c r="W275" s="91" t="s">
        <v>174</v>
      </c>
      <c r="X275" s="91" t="s">
        <v>313</v>
      </c>
      <c r="Y275" s="91" t="s">
        <v>4959</v>
      </c>
      <c r="Z275" s="91" t="s">
        <v>4960</v>
      </c>
      <c r="AA275" s="91" t="s">
        <v>4957</v>
      </c>
      <c r="AB275" s="91" t="s">
        <v>114</v>
      </c>
      <c r="AC275" s="91" t="s">
        <v>4958</v>
      </c>
      <c r="AD275" s="91" t="s">
        <v>134</v>
      </c>
      <c r="AE275" s="91" t="s">
        <v>4961</v>
      </c>
      <c r="AF275" s="91" t="s">
        <v>161</v>
      </c>
      <c r="AG275" s="91" t="s">
        <v>4959</v>
      </c>
      <c r="AH275" s="91" t="s">
        <v>114</v>
      </c>
      <c r="AI275" s="91" t="s">
        <v>4960</v>
      </c>
      <c r="AJ275" s="91" t="s">
        <v>317</v>
      </c>
      <c r="AK275" s="91" t="s">
        <v>404</v>
      </c>
      <c r="AL275" s="91" t="s">
        <v>179</v>
      </c>
      <c r="AM275" s="91" t="s">
        <v>180</v>
      </c>
      <c r="AN275" s="91" t="s">
        <v>141</v>
      </c>
      <c r="AO275" s="91" t="s">
        <v>142</v>
      </c>
      <c r="AP275" s="91" t="s">
        <v>333</v>
      </c>
      <c r="AQ275" s="91" t="s">
        <v>144</v>
      </c>
      <c r="AR275" s="91" t="s">
        <v>144</v>
      </c>
      <c r="AS275" s="91" t="s">
        <v>174</v>
      </c>
      <c r="AT275" s="91" t="s">
        <v>145</v>
      </c>
      <c r="AU275" s="91" t="s">
        <v>4962</v>
      </c>
      <c r="AV275" s="91" t="s">
        <v>114</v>
      </c>
      <c r="AW275" s="91" t="s">
        <v>148</v>
      </c>
      <c r="AX275" s="91" t="str">
        <f t="shared" si="14"/>
        <v>291420</v>
      </c>
      <c r="AY275" s="93" t="s">
        <v>149</v>
      </c>
    </row>
    <row r="276" spans="2:51" ht="15" customHeight="1" x14ac:dyDescent="0.25">
      <c r="B276" s="95" t="s">
        <v>8342</v>
      </c>
      <c r="C276" s="91" t="s">
        <v>113</v>
      </c>
      <c r="D276" s="91" t="s">
        <v>114</v>
      </c>
      <c r="E276" s="91" t="s">
        <v>899</v>
      </c>
      <c r="F276" s="91" t="s">
        <v>8343</v>
      </c>
      <c r="G276" s="91">
        <f t="shared" si="12"/>
        <v>9</v>
      </c>
      <c r="H276" s="91" t="s">
        <v>8344</v>
      </c>
      <c r="I276" s="91" t="s">
        <v>118</v>
      </c>
      <c r="J276" s="91" t="s">
        <v>119</v>
      </c>
      <c r="K276" s="91" t="s">
        <v>367</v>
      </c>
      <c r="L276" s="91" t="s">
        <v>121</v>
      </c>
      <c r="M276" s="91" t="s">
        <v>901</v>
      </c>
      <c r="N276" s="91" t="s">
        <v>123</v>
      </c>
      <c r="O276" s="91" t="s">
        <v>8345</v>
      </c>
      <c r="P276" s="91">
        <f t="shared" si="13"/>
        <v>9</v>
      </c>
      <c r="Q276" s="91" t="s">
        <v>8147</v>
      </c>
      <c r="R276" s="91" t="s">
        <v>8074</v>
      </c>
      <c r="S276" s="91" t="s">
        <v>8346</v>
      </c>
      <c r="T276" s="91" t="s">
        <v>114</v>
      </c>
      <c r="U276" s="91" t="s">
        <v>8347</v>
      </c>
      <c r="V276" s="91" t="s">
        <v>129</v>
      </c>
      <c r="W276" s="91" t="s">
        <v>357</v>
      </c>
      <c r="X276" s="91" t="s">
        <v>358</v>
      </c>
      <c r="Y276" s="91" t="s">
        <v>114</v>
      </c>
      <c r="Z276" s="91" t="s">
        <v>8348</v>
      </c>
      <c r="AA276" s="91" t="s">
        <v>114</v>
      </c>
      <c r="AB276" s="91" t="s">
        <v>8349</v>
      </c>
      <c r="AC276" s="91" t="s">
        <v>8347</v>
      </c>
      <c r="AD276" s="91" t="s">
        <v>269</v>
      </c>
      <c r="AE276" s="91" t="s">
        <v>8350</v>
      </c>
      <c r="AF276" s="91" t="s">
        <v>136</v>
      </c>
      <c r="AG276" s="91" t="s">
        <v>114</v>
      </c>
      <c r="AH276" s="91" t="s">
        <v>114</v>
      </c>
      <c r="AI276" s="91" t="s">
        <v>8348</v>
      </c>
      <c r="AJ276" s="91" t="s">
        <v>137</v>
      </c>
      <c r="AK276" s="91" t="s">
        <v>197</v>
      </c>
      <c r="AL276" s="91" t="s">
        <v>232</v>
      </c>
      <c r="AM276" s="91" t="s">
        <v>7061</v>
      </c>
      <c r="AN276" s="91" t="s">
        <v>141</v>
      </c>
      <c r="AO276" s="91" t="s">
        <v>142</v>
      </c>
      <c r="AP276" s="91" t="s">
        <v>143</v>
      </c>
      <c r="AQ276" s="91" t="s">
        <v>144</v>
      </c>
      <c r="AR276" s="91" t="s">
        <v>144</v>
      </c>
      <c r="AS276" s="91" t="s">
        <v>357</v>
      </c>
      <c r="AT276" s="91" t="s">
        <v>145</v>
      </c>
      <c r="AU276" s="91" t="s">
        <v>1086</v>
      </c>
      <c r="AV276" s="91" t="s">
        <v>114</v>
      </c>
      <c r="AW276" s="91" t="s">
        <v>148</v>
      </c>
      <c r="AX276" s="91" t="str">
        <f t="shared" si="14"/>
        <v>328284</v>
      </c>
      <c r="AY276" s="93" t="s">
        <v>149</v>
      </c>
    </row>
    <row r="277" spans="2:51" ht="15" customHeight="1" x14ac:dyDescent="0.25">
      <c r="B277" s="95" t="s">
        <v>4963</v>
      </c>
      <c r="C277" s="91" t="s">
        <v>113</v>
      </c>
      <c r="D277" s="91" t="s">
        <v>114</v>
      </c>
      <c r="E277" s="91" t="s">
        <v>167</v>
      </c>
      <c r="F277" s="91" t="s">
        <v>4964</v>
      </c>
      <c r="G277" s="91">
        <f t="shared" si="12"/>
        <v>5</v>
      </c>
      <c r="H277" s="91" t="s">
        <v>4965</v>
      </c>
      <c r="I277" s="91" t="s">
        <v>118</v>
      </c>
      <c r="J277" s="91" t="s">
        <v>119</v>
      </c>
      <c r="K277" s="91" t="s">
        <v>945</v>
      </c>
      <c r="L277" s="91" t="s">
        <v>121</v>
      </c>
      <c r="M277" s="91" t="s">
        <v>295</v>
      </c>
      <c r="N277" s="91" t="s">
        <v>123</v>
      </c>
      <c r="O277" s="91" t="s">
        <v>4186</v>
      </c>
      <c r="P277" s="91">
        <f t="shared" si="13"/>
        <v>6</v>
      </c>
      <c r="Q277" s="91" t="s">
        <v>4163</v>
      </c>
      <c r="R277" s="91" t="s">
        <v>4204</v>
      </c>
      <c r="S277" s="91" t="s">
        <v>4966</v>
      </c>
      <c r="T277" s="91" t="s">
        <v>114</v>
      </c>
      <c r="U277" s="91" t="s">
        <v>4967</v>
      </c>
      <c r="V277" s="91" t="s">
        <v>129</v>
      </c>
      <c r="W277" s="91" t="s">
        <v>174</v>
      </c>
      <c r="X277" s="91" t="s">
        <v>1001</v>
      </c>
      <c r="Y277" s="91" t="s">
        <v>4968</v>
      </c>
      <c r="Z277" s="91" t="s">
        <v>4969</v>
      </c>
      <c r="AA277" s="91" t="s">
        <v>4966</v>
      </c>
      <c r="AB277" s="91" t="s">
        <v>114</v>
      </c>
      <c r="AC277" s="91" t="s">
        <v>4967</v>
      </c>
      <c r="AD277" s="91" t="s">
        <v>134</v>
      </c>
      <c r="AE277" s="91" t="s">
        <v>4970</v>
      </c>
      <c r="AF277" s="91" t="s">
        <v>161</v>
      </c>
      <c r="AG277" s="91" t="s">
        <v>4968</v>
      </c>
      <c r="AH277" s="91" t="s">
        <v>114</v>
      </c>
      <c r="AI277" s="91" t="s">
        <v>4969</v>
      </c>
      <c r="AJ277" s="91" t="s">
        <v>137</v>
      </c>
      <c r="AK277" s="91" t="s">
        <v>211</v>
      </c>
      <c r="AL277" s="91" t="s">
        <v>198</v>
      </c>
      <c r="AM277" s="91" t="s">
        <v>180</v>
      </c>
      <c r="AN277" s="91" t="s">
        <v>141</v>
      </c>
      <c r="AO277" s="91" t="s">
        <v>142</v>
      </c>
      <c r="AP277" s="91" t="s">
        <v>333</v>
      </c>
      <c r="AQ277" s="91" t="s">
        <v>144</v>
      </c>
      <c r="AR277" s="91" t="s">
        <v>144</v>
      </c>
      <c r="AS277" s="91" t="s">
        <v>174</v>
      </c>
      <c r="AT277" s="91" t="s">
        <v>145</v>
      </c>
      <c r="AU277" s="91" t="s">
        <v>4971</v>
      </c>
      <c r="AV277" s="91" t="s">
        <v>114</v>
      </c>
      <c r="AW277" s="91" t="s">
        <v>148</v>
      </c>
      <c r="AX277" s="91" t="str">
        <f t="shared" si="14"/>
        <v>311902</v>
      </c>
      <c r="AY277" s="93" t="s">
        <v>149</v>
      </c>
    </row>
    <row r="278" spans="2:51" ht="15" customHeight="1" x14ac:dyDescent="0.25">
      <c r="B278" s="95" t="s">
        <v>4972</v>
      </c>
      <c r="C278" s="91" t="s">
        <v>113</v>
      </c>
      <c r="D278" s="91" t="s">
        <v>114</v>
      </c>
      <c r="E278" s="91" t="s">
        <v>167</v>
      </c>
      <c r="F278" s="91" t="s">
        <v>4973</v>
      </c>
      <c r="G278" s="91">
        <f t="shared" si="12"/>
        <v>5</v>
      </c>
      <c r="H278" s="91" t="s">
        <v>6241</v>
      </c>
      <c r="I278" s="91" t="s">
        <v>118</v>
      </c>
      <c r="J278" s="91" t="s">
        <v>119</v>
      </c>
      <c r="K278" s="91" t="s">
        <v>457</v>
      </c>
      <c r="L278" s="91" t="s">
        <v>121</v>
      </c>
      <c r="M278" s="91" t="s">
        <v>295</v>
      </c>
      <c r="N278" s="91" t="s">
        <v>123</v>
      </c>
      <c r="O278" s="91" t="s">
        <v>4186</v>
      </c>
      <c r="P278" s="91">
        <f t="shared" si="13"/>
        <v>6</v>
      </c>
      <c r="Q278" s="91" t="s">
        <v>5848</v>
      </c>
      <c r="R278" s="91" t="s">
        <v>4204</v>
      </c>
      <c r="S278" s="91" t="s">
        <v>4974</v>
      </c>
      <c r="T278" s="91" t="s">
        <v>114</v>
      </c>
      <c r="U278" s="91" t="s">
        <v>4975</v>
      </c>
      <c r="V278" s="91" t="s">
        <v>225</v>
      </c>
      <c r="W278" s="91" t="s">
        <v>174</v>
      </c>
      <c r="X278" s="91" t="s">
        <v>313</v>
      </c>
      <c r="Y278" s="91" t="s">
        <v>4976</v>
      </c>
      <c r="Z278" s="91" t="s">
        <v>4977</v>
      </c>
      <c r="AA278" s="91" t="s">
        <v>4978</v>
      </c>
      <c r="AB278" s="91" t="s">
        <v>114</v>
      </c>
      <c r="AC278" s="91" t="s">
        <v>4979</v>
      </c>
      <c r="AD278" s="91" t="s">
        <v>134</v>
      </c>
      <c r="AE278" s="91" t="s">
        <v>4980</v>
      </c>
      <c r="AF278" s="91" t="s">
        <v>161</v>
      </c>
      <c r="AG278" s="91" t="s">
        <v>4976</v>
      </c>
      <c r="AH278" s="91" t="s">
        <v>114</v>
      </c>
      <c r="AI278" s="91" t="s">
        <v>4977</v>
      </c>
      <c r="AJ278" s="91" t="s">
        <v>114</v>
      </c>
      <c r="AK278" s="91" t="s">
        <v>114</v>
      </c>
      <c r="AL278" s="91" t="s">
        <v>114</v>
      </c>
      <c r="AM278" s="91" t="s">
        <v>1340</v>
      </c>
      <c r="AN278" s="91" t="s">
        <v>141</v>
      </c>
      <c r="AO278" s="91" t="s">
        <v>142</v>
      </c>
      <c r="AP278" s="91" t="s">
        <v>333</v>
      </c>
      <c r="AQ278" s="91" t="s">
        <v>214</v>
      </c>
      <c r="AR278" s="91" t="s">
        <v>214</v>
      </c>
      <c r="AS278" s="91" t="s">
        <v>174</v>
      </c>
      <c r="AT278" s="91" t="s">
        <v>145</v>
      </c>
      <c r="AU278" s="91" t="s">
        <v>6242</v>
      </c>
      <c r="AV278" s="91" t="s">
        <v>114</v>
      </c>
      <c r="AW278" s="91" t="s">
        <v>148</v>
      </c>
      <c r="AX278" s="91" t="str">
        <f t="shared" si="14"/>
        <v>311903</v>
      </c>
      <c r="AY278" s="93" t="s">
        <v>149</v>
      </c>
    </row>
    <row r="279" spans="2:51" ht="15" customHeight="1" x14ac:dyDescent="0.25">
      <c r="B279" s="95" t="s">
        <v>4981</v>
      </c>
      <c r="C279" s="91" t="s">
        <v>113</v>
      </c>
      <c r="D279" s="91" t="s">
        <v>114</v>
      </c>
      <c r="E279" s="91" t="s">
        <v>183</v>
      </c>
      <c r="F279" s="91" t="s">
        <v>4982</v>
      </c>
      <c r="G279" s="91">
        <f t="shared" si="12"/>
        <v>5</v>
      </c>
      <c r="H279" s="91" t="s">
        <v>4983</v>
      </c>
      <c r="I279" s="91" t="s">
        <v>118</v>
      </c>
      <c r="J279" s="91" t="s">
        <v>119</v>
      </c>
      <c r="K279" s="91" t="s">
        <v>203</v>
      </c>
      <c r="L279" s="91" t="s">
        <v>121</v>
      </c>
      <c r="M279" s="91" t="s">
        <v>187</v>
      </c>
      <c r="N279" s="91" t="s">
        <v>123</v>
      </c>
      <c r="O279" s="91" t="s">
        <v>4186</v>
      </c>
      <c r="P279" s="91">
        <f t="shared" si="13"/>
        <v>5</v>
      </c>
      <c r="Q279" s="91" t="s">
        <v>4137</v>
      </c>
      <c r="R279" s="91" t="s">
        <v>4204</v>
      </c>
      <c r="S279" s="91" t="s">
        <v>4984</v>
      </c>
      <c r="T279" s="91" t="s">
        <v>114</v>
      </c>
      <c r="U279" s="91" t="s">
        <v>4985</v>
      </c>
      <c r="V279" s="91" t="s">
        <v>225</v>
      </c>
      <c r="W279" s="91" t="s">
        <v>130</v>
      </c>
      <c r="X279" s="91" t="s">
        <v>4986</v>
      </c>
      <c r="Y279" s="91" t="s">
        <v>4987</v>
      </c>
      <c r="Z279" s="91" t="s">
        <v>4988</v>
      </c>
      <c r="AA279" s="91" t="s">
        <v>4984</v>
      </c>
      <c r="AB279" s="91" t="s">
        <v>114</v>
      </c>
      <c r="AC279" s="91" t="s">
        <v>4985</v>
      </c>
      <c r="AD279" s="91" t="s">
        <v>253</v>
      </c>
      <c r="AE279" s="91" t="s">
        <v>4989</v>
      </c>
      <c r="AF279" s="91" t="s">
        <v>161</v>
      </c>
      <c r="AG279" s="91" t="s">
        <v>4987</v>
      </c>
      <c r="AH279" s="91" t="s">
        <v>114</v>
      </c>
      <c r="AI279" s="91" t="s">
        <v>4988</v>
      </c>
      <c r="AJ279" s="91" t="s">
        <v>137</v>
      </c>
      <c r="AK279" s="91" t="s">
        <v>162</v>
      </c>
      <c r="AL279" s="91" t="s">
        <v>179</v>
      </c>
      <c r="AM279" s="91" t="s">
        <v>180</v>
      </c>
      <c r="AN279" s="91" t="s">
        <v>141</v>
      </c>
      <c r="AO279" s="91" t="s">
        <v>142</v>
      </c>
      <c r="AP279" s="91" t="s">
        <v>143</v>
      </c>
      <c r="AQ279" s="91" t="s">
        <v>430</v>
      </c>
      <c r="AR279" s="91" t="s">
        <v>430</v>
      </c>
      <c r="AS279" s="91" t="s">
        <v>130</v>
      </c>
      <c r="AT279" s="91" t="s">
        <v>145</v>
      </c>
      <c r="AU279" s="91" t="s">
        <v>4990</v>
      </c>
      <c r="AV279" s="91" t="s">
        <v>114</v>
      </c>
      <c r="AW279" s="91" t="s">
        <v>148</v>
      </c>
      <c r="AX279" s="91" t="str">
        <f t="shared" si="14"/>
        <v>311898</v>
      </c>
      <c r="AY279" s="93" t="s">
        <v>149</v>
      </c>
    </row>
    <row r="280" spans="2:51" ht="15" customHeight="1" x14ac:dyDescent="0.25">
      <c r="B280" s="95" t="s">
        <v>8351</v>
      </c>
      <c r="C280" s="91" t="s">
        <v>113</v>
      </c>
      <c r="D280" s="91" t="s">
        <v>114</v>
      </c>
      <c r="E280" s="91" t="s">
        <v>756</v>
      </c>
      <c r="F280" s="91" t="s">
        <v>8352</v>
      </c>
      <c r="G280" s="91">
        <f t="shared" si="12"/>
        <v>9</v>
      </c>
      <c r="H280" s="91" t="s">
        <v>8836</v>
      </c>
      <c r="I280" s="91" t="s">
        <v>118</v>
      </c>
      <c r="J280" s="91" t="s">
        <v>119</v>
      </c>
      <c r="K280" s="91" t="s">
        <v>498</v>
      </c>
      <c r="L280" s="91" t="s">
        <v>121</v>
      </c>
      <c r="M280" s="91" t="s">
        <v>744</v>
      </c>
      <c r="N280" s="91" t="s">
        <v>123</v>
      </c>
      <c r="O280" s="91" t="s">
        <v>8322</v>
      </c>
      <c r="P280" s="91">
        <f t="shared" si="13"/>
        <v>10</v>
      </c>
      <c r="Q280" s="91" t="s">
        <v>8696</v>
      </c>
      <c r="R280" s="91" t="s">
        <v>8084</v>
      </c>
      <c r="S280" s="91" t="s">
        <v>8353</v>
      </c>
      <c r="T280" s="91" t="s">
        <v>114</v>
      </c>
      <c r="U280" s="91" t="s">
        <v>8354</v>
      </c>
      <c r="V280" s="91" t="s">
        <v>225</v>
      </c>
      <c r="W280" s="91" t="s">
        <v>748</v>
      </c>
      <c r="X280" s="91" t="s">
        <v>749</v>
      </c>
      <c r="Y280" s="91" t="s">
        <v>8355</v>
      </c>
      <c r="Z280" s="91" t="s">
        <v>8356</v>
      </c>
      <c r="AA280" s="91" t="s">
        <v>8353</v>
      </c>
      <c r="AB280" s="91" t="s">
        <v>114</v>
      </c>
      <c r="AC280" s="91" t="s">
        <v>8354</v>
      </c>
      <c r="AD280" s="91" t="s">
        <v>134</v>
      </c>
      <c r="AE280" s="91" t="s">
        <v>8357</v>
      </c>
      <c r="AF280" s="91" t="s">
        <v>161</v>
      </c>
      <c r="AG280" s="91" t="s">
        <v>8355</v>
      </c>
      <c r="AH280" s="91" t="s">
        <v>114</v>
      </c>
      <c r="AI280" s="91" t="s">
        <v>8356</v>
      </c>
      <c r="AJ280" s="91" t="s">
        <v>137</v>
      </c>
      <c r="AK280" s="91" t="s">
        <v>197</v>
      </c>
      <c r="AL280" s="91" t="s">
        <v>163</v>
      </c>
      <c r="AM280" s="91" t="s">
        <v>492</v>
      </c>
      <c r="AN280" s="91" t="s">
        <v>141</v>
      </c>
      <c r="AO280" s="91" t="s">
        <v>142</v>
      </c>
      <c r="AP280" s="91" t="s">
        <v>143</v>
      </c>
      <c r="AQ280" s="91" t="s">
        <v>144</v>
      </c>
      <c r="AR280" s="91" t="s">
        <v>144</v>
      </c>
      <c r="AS280" s="91" t="s">
        <v>748</v>
      </c>
      <c r="AT280" s="91" t="s">
        <v>145</v>
      </c>
      <c r="AU280" s="91" t="s">
        <v>8837</v>
      </c>
      <c r="AV280" s="91" t="s">
        <v>8838</v>
      </c>
      <c r="AW280" s="91" t="s">
        <v>148</v>
      </c>
      <c r="AX280" s="91" t="str">
        <f t="shared" si="14"/>
        <v>328283</v>
      </c>
      <c r="AY280" s="93" t="s">
        <v>149</v>
      </c>
    </row>
    <row r="281" spans="2:51" ht="15" customHeight="1" x14ac:dyDescent="0.25">
      <c r="B281" s="95" t="s">
        <v>4991</v>
      </c>
      <c r="C281" s="91" t="s">
        <v>113</v>
      </c>
      <c r="D281" s="91" t="s">
        <v>114</v>
      </c>
      <c r="E281" s="91" t="s">
        <v>167</v>
      </c>
      <c r="F281" s="91" t="s">
        <v>4992</v>
      </c>
      <c r="G281" s="91">
        <f t="shared" si="12"/>
        <v>5</v>
      </c>
      <c r="H281" s="91" t="s">
        <v>6243</v>
      </c>
      <c r="I281" s="91" t="s">
        <v>118</v>
      </c>
      <c r="J281" s="91" t="s">
        <v>119</v>
      </c>
      <c r="K281" s="91" t="s">
        <v>1503</v>
      </c>
      <c r="L281" s="91" t="s">
        <v>121</v>
      </c>
      <c r="M281" s="91" t="s">
        <v>295</v>
      </c>
      <c r="N281" s="91" t="s">
        <v>123</v>
      </c>
      <c r="O281" s="91" t="s">
        <v>4241</v>
      </c>
      <c r="P281" s="91">
        <f t="shared" si="13"/>
        <v>6</v>
      </c>
      <c r="Q281" s="91" t="s">
        <v>5848</v>
      </c>
      <c r="R281" s="91" t="s">
        <v>1247</v>
      </c>
      <c r="S281" s="91" t="s">
        <v>4993</v>
      </c>
      <c r="T281" s="91" t="s">
        <v>114</v>
      </c>
      <c r="U281" s="91" t="s">
        <v>4994</v>
      </c>
      <c r="V281" s="91" t="s">
        <v>129</v>
      </c>
      <c r="W281" s="91" t="s">
        <v>174</v>
      </c>
      <c r="X281" s="91" t="s">
        <v>370</v>
      </c>
      <c r="Y281" s="91" t="s">
        <v>4995</v>
      </c>
      <c r="Z281" s="91" t="s">
        <v>4996</v>
      </c>
      <c r="AA281" s="91" t="s">
        <v>4993</v>
      </c>
      <c r="AB281" s="91" t="s">
        <v>114</v>
      </c>
      <c r="AC281" s="91" t="s">
        <v>4994</v>
      </c>
      <c r="AD281" s="91" t="s">
        <v>269</v>
      </c>
      <c r="AE281" s="91" t="s">
        <v>4997</v>
      </c>
      <c r="AF281" s="91" t="s">
        <v>161</v>
      </c>
      <c r="AG281" s="91" t="s">
        <v>4995</v>
      </c>
      <c r="AH281" s="91" t="s">
        <v>114</v>
      </c>
      <c r="AI281" s="91" t="s">
        <v>4996</v>
      </c>
      <c r="AJ281" s="91" t="s">
        <v>137</v>
      </c>
      <c r="AK281" s="91" t="s">
        <v>138</v>
      </c>
      <c r="AL281" s="91" t="s">
        <v>284</v>
      </c>
      <c r="AM281" s="91" t="s">
        <v>180</v>
      </c>
      <c r="AN281" s="91" t="s">
        <v>141</v>
      </c>
      <c r="AO281" s="91" t="s">
        <v>142</v>
      </c>
      <c r="AP281" s="91" t="s">
        <v>333</v>
      </c>
      <c r="AQ281" s="91" t="s">
        <v>144</v>
      </c>
      <c r="AR281" s="91" t="s">
        <v>144</v>
      </c>
      <c r="AS281" s="91" t="s">
        <v>174</v>
      </c>
      <c r="AT281" s="91" t="s">
        <v>145</v>
      </c>
      <c r="AU281" s="91" t="s">
        <v>6244</v>
      </c>
      <c r="AV281" s="91" t="s">
        <v>114</v>
      </c>
      <c r="AW281" s="91" t="s">
        <v>148</v>
      </c>
      <c r="AX281" s="91" t="str">
        <f t="shared" si="14"/>
        <v>291419</v>
      </c>
      <c r="AY281" s="93" t="s">
        <v>149</v>
      </c>
    </row>
    <row r="282" spans="2:51" ht="15" customHeight="1" x14ac:dyDescent="0.25">
      <c r="B282" s="95" t="s">
        <v>6847</v>
      </c>
      <c r="C282" s="91" t="s">
        <v>113</v>
      </c>
      <c r="D282" s="91" t="s">
        <v>114</v>
      </c>
      <c r="E282" s="91" t="s">
        <v>167</v>
      </c>
      <c r="F282" s="91" t="s">
        <v>6848</v>
      </c>
      <c r="G282" s="91">
        <f t="shared" si="12"/>
        <v>7</v>
      </c>
      <c r="H282" s="91" t="s">
        <v>6849</v>
      </c>
      <c r="I282" s="91" t="s">
        <v>118</v>
      </c>
      <c r="J282" s="91" t="s">
        <v>119</v>
      </c>
      <c r="K282" s="91" t="s">
        <v>240</v>
      </c>
      <c r="L282" s="91" t="s">
        <v>121</v>
      </c>
      <c r="M282" s="91" t="s">
        <v>295</v>
      </c>
      <c r="N282" s="91" t="s">
        <v>123</v>
      </c>
      <c r="O282" s="91" t="s">
        <v>6637</v>
      </c>
      <c r="P282" s="91">
        <f t="shared" si="13"/>
        <v>7</v>
      </c>
      <c r="Q282" s="91" t="s">
        <v>6669</v>
      </c>
      <c r="R282" s="91" t="s">
        <v>6822</v>
      </c>
      <c r="S282" s="91" t="s">
        <v>6850</v>
      </c>
      <c r="T282" s="91" t="s">
        <v>114</v>
      </c>
      <c r="U282" s="91" t="s">
        <v>6851</v>
      </c>
      <c r="V282" s="91" t="s">
        <v>225</v>
      </c>
      <c r="W282" s="91" t="s">
        <v>174</v>
      </c>
      <c r="X282" s="91" t="s">
        <v>1001</v>
      </c>
      <c r="Y282" s="91" t="s">
        <v>6852</v>
      </c>
      <c r="Z282" s="91" t="s">
        <v>6853</v>
      </c>
      <c r="AA282" s="91" t="s">
        <v>6850</v>
      </c>
      <c r="AB282" s="91" t="s">
        <v>114</v>
      </c>
      <c r="AC282" s="91" t="s">
        <v>6851</v>
      </c>
      <c r="AD282" s="91" t="s">
        <v>331</v>
      </c>
      <c r="AE282" s="91" t="s">
        <v>6854</v>
      </c>
      <c r="AF282" s="91" t="s">
        <v>136</v>
      </c>
      <c r="AG282" s="91" t="s">
        <v>6852</v>
      </c>
      <c r="AH282" s="91" t="s">
        <v>114</v>
      </c>
      <c r="AI282" s="91" t="s">
        <v>6853</v>
      </c>
      <c r="AJ282" s="91" t="s">
        <v>137</v>
      </c>
      <c r="AK282" s="91" t="s">
        <v>162</v>
      </c>
      <c r="AL282" s="91" t="s">
        <v>212</v>
      </c>
      <c r="AM282" s="91" t="s">
        <v>291</v>
      </c>
      <c r="AN282" s="91" t="s">
        <v>141</v>
      </c>
      <c r="AO282" s="91" t="s">
        <v>142</v>
      </c>
      <c r="AP282" s="91" t="s">
        <v>143</v>
      </c>
      <c r="AQ282" s="91" t="s">
        <v>144</v>
      </c>
      <c r="AR282" s="91" t="s">
        <v>144</v>
      </c>
      <c r="AS282" s="91" t="s">
        <v>174</v>
      </c>
      <c r="AT282" s="91" t="s">
        <v>145</v>
      </c>
      <c r="AU282" s="91" t="s">
        <v>6855</v>
      </c>
      <c r="AV282" s="91" t="s">
        <v>114</v>
      </c>
      <c r="AW282" s="91" t="s">
        <v>148</v>
      </c>
      <c r="AX282" s="91" t="str">
        <f t="shared" si="14"/>
        <v>324196</v>
      </c>
      <c r="AY282" s="93" t="s">
        <v>149</v>
      </c>
    </row>
    <row r="283" spans="2:51" ht="15" customHeight="1" x14ac:dyDescent="0.25">
      <c r="B283" s="95" t="s">
        <v>4998</v>
      </c>
      <c r="C283" s="91" t="s">
        <v>113</v>
      </c>
      <c r="D283" s="91" t="s">
        <v>114</v>
      </c>
      <c r="E283" s="91" t="s">
        <v>167</v>
      </c>
      <c r="F283" s="91" t="s">
        <v>4999</v>
      </c>
      <c r="G283" s="91">
        <f t="shared" si="12"/>
        <v>5</v>
      </c>
      <c r="H283" s="91" t="s">
        <v>5000</v>
      </c>
      <c r="I283" s="91" t="s">
        <v>118</v>
      </c>
      <c r="J283" s="91" t="s">
        <v>119</v>
      </c>
      <c r="K283" s="91" t="s">
        <v>153</v>
      </c>
      <c r="L283" s="91" t="s">
        <v>121</v>
      </c>
      <c r="M283" s="91" t="s">
        <v>295</v>
      </c>
      <c r="N283" s="91" t="s">
        <v>123</v>
      </c>
      <c r="O283" s="91" t="s">
        <v>4186</v>
      </c>
      <c r="P283" s="91">
        <f t="shared" si="13"/>
        <v>6</v>
      </c>
      <c r="Q283" s="91" t="s">
        <v>4173</v>
      </c>
      <c r="R283" s="91" t="s">
        <v>4204</v>
      </c>
      <c r="S283" s="91" t="s">
        <v>114</v>
      </c>
      <c r="T283" s="91" t="s">
        <v>5001</v>
      </c>
      <c r="U283" s="91" t="s">
        <v>5002</v>
      </c>
      <c r="V283" s="91" t="s">
        <v>129</v>
      </c>
      <c r="W283" s="91" t="s">
        <v>174</v>
      </c>
      <c r="X283" s="91" t="s">
        <v>343</v>
      </c>
      <c r="Y283" s="91" t="s">
        <v>5003</v>
      </c>
      <c r="Z283" s="91" t="s">
        <v>5004</v>
      </c>
      <c r="AA283" s="91" t="s">
        <v>114</v>
      </c>
      <c r="AB283" s="91" t="s">
        <v>5001</v>
      </c>
      <c r="AC283" s="91" t="s">
        <v>5002</v>
      </c>
      <c r="AD283" s="91" t="s">
        <v>134</v>
      </c>
      <c r="AE283" s="91" t="s">
        <v>5005</v>
      </c>
      <c r="AF283" s="91" t="s">
        <v>161</v>
      </c>
      <c r="AG283" s="91" t="s">
        <v>5003</v>
      </c>
      <c r="AH283" s="91" t="s">
        <v>114</v>
      </c>
      <c r="AI283" s="91" t="s">
        <v>5004</v>
      </c>
      <c r="AJ283" s="91" t="s">
        <v>137</v>
      </c>
      <c r="AK283" s="91" t="s">
        <v>197</v>
      </c>
      <c r="AL283" s="91" t="s">
        <v>284</v>
      </c>
      <c r="AM283" s="91" t="s">
        <v>347</v>
      </c>
      <c r="AN283" s="91" t="s">
        <v>141</v>
      </c>
      <c r="AO283" s="91" t="s">
        <v>142</v>
      </c>
      <c r="AP283" s="91" t="s">
        <v>143</v>
      </c>
      <c r="AQ283" s="91" t="s">
        <v>214</v>
      </c>
      <c r="AR283" s="91" t="s">
        <v>214</v>
      </c>
      <c r="AS283" s="91" t="s">
        <v>174</v>
      </c>
      <c r="AT283" s="91" t="s">
        <v>145</v>
      </c>
      <c r="AU283" s="91" t="s">
        <v>5006</v>
      </c>
      <c r="AV283" s="91" t="s">
        <v>114</v>
      </c>
      <c r="AW283" s="91" t="s">
        <v>148</v>
      </c>
      <c r="AX283" s="91" t="str">
        <f t="shared" si="14"/>
        <v>311910</v>
      </c>
      <c r="AY283" s="93" t="s">
        <v>149</v>
      </c>
    </row>
    <row r="284" spans="2:51" ht="15" customHeight="1" x14ac:dyDescent="0.25">
      <c r="B284" s="95" t="s">
        <v>5007</v>
      </c>
      <c r="C284" s="91" t="s">
        <v>113</v>
      </c>
      <c r="D284" s="91" t="s">
        <v>114</v>
      </c>
      <c r="E284" s="91" t="s">
        <v>167</v>
      </c>
      <c r="F284" s="91" t="s">
        <v>5008</v>
      </c>
      <c r="G284" s="91">
        <f t="shared" si="12"/>
        <v>5</v>
      </c>
      <c r="H284" s="91" t="s">
        <v>6245</v>
      </c>
      <c r="I284" s="91" t="s">
        <v>118</v>
      </c>
      <c r="J284" s="91" t="s">
        <v>119</v>
      </c>
      <c r="K284" s="91" t="s">
        <v>1823</v>
      </c>
      <c r="L284" s="91" t="s">
        <v>121</v>
      </c>
      <c r="M284" s="91" t="s">
        <v>295</v>
      </c>
      <c r="N284" s="91" t="s">
        <v>123</v>
      </c>
      <c r="O284" s="91" t="s">
        <v>4186</v>
      </c>
      <c r="P284" s="91">
        <f t="shared" si="13"/>
        <v>6</v>
      </c>
      <c r="Q284" s="91" t="s">
        <v>5860</v>
      </c>
      <c r="R284" s="91" t="s">
        <v>4204</v>
      </c>
      <c r="S284" s="91" t="s">
        <v>5009</v>
      </c>
      <c r="T284" s="91" t="s">
        <v>114</v>
      </c>
      <c r="U284" s="91" t="s">
        <v>5010</v>
      </c>
      <c r="V284" s="91" t="s">
        <v>129</v>
      </c>
      <c r="W284" s="91" t="s">
        <v>174</v>
      </c>
      <c r="X284" s="91" t="s">
        <v>300</v>
      </c>
      <c r="Y284" s="91" t="s">
        <v>5011</v>
      </c>
      <c r="Z284" s="91" t="s">
        <v>5012</v>
      </c>
      <c r="AA284" s="91" t="s">
        <v>5013</v>
      </c>
      <c r="AB284" s="91" t="s">
        <v>114</v>
      </c>
      <c r="AC284" s="91" t="s">
        <v>5014</v>
      </c>
      <c r="AD284" s="91" t="s">
        <v>134</v>
      </c>
      <c r="AE284" s="91" t="s">
        <v>5015</v>
      </c>
      <c r="AF284" s="91" t="s">
        <v>136</v>
      </c>
      <c r="AG284" s="91" t="s">
        <v>5011</v>
      </c>
      <c r="AH284" s="91" t="s">
        <v>114</v>
      </c>
      <c r="AI284" s="91" t="s">
        <v>5012</v>
      </c>
      <c r="AJ284" s="91" t="s">
        <v>137</v>
      </c>
      <c r="AK284" s="91" t="s">
        <v>211</v>
      </c>
      <c r="AL284" s="91" t="s">
        <v>212</v>
      </c>
      <c r="AM284" s="91" t="s">
        <v>1125</v>
      </c>
      <c r="AN284" s="91" t="s">
        <v>141</v>
      </c>
      <c r="AO284" s="91" t="s">
        <v>142</v>
      </c>
      <c r="AP284" s="91" t="s">
        <v>333</v>
      </c>
      <c r="AQ284" s="91" t="s">
        <v>144</v>
      </c>
      <c r="AR284" s="91" t="s">
        <v>144</v>
      </c>
      <c r="AS284" s="91" t="s">
        <v>174</v>
      </c>
      <c r="AT284" s="91" t="s">
        <v>145</v>
      </c>
      <c r="AU284" s="91" t="s">
        <v>6246</v>
      </c>
      <c r="AV284" s="91" t="s">
        <v>114</v>
      </c>
      <c r="AW284" s="91" t="s">
        <v>148</v>
      </c>
      <c r="AX284" s="91" t="str">
        <f t="shared" si="14"/>
        <v>311911</v>
      </c>
      <c r="AY284" s="93" t="s">
        <v>149</v>
      </c>
    </row>
    <row r="285" spans="2:51" ht="15" customHeight="1" x14ac:dyDescent="0.25">
      <c r="B285" s="95" t="s">
        <v>8839</v>
      </c>
      <c r="C285" s="91" t="s">
        <v>113</v>
      </c>
      <c r="D285" s="91" t="s">
        <v>114</v>
      </c>
      <c r="E285" s="91" t="s">
        <v>8188</v>
      </c>
      <c r="F285" s="91" t="s">
        <v>8840</v>
      </c>
      <c r="G285" s="91">
        <f t="shared" si="12"/>
        <v>10</v>
      </c>
      <c r="H285" s="91" t="s">
        <v>8840</v>
      </c>
      <c r="I285" s="91" t="s">
        <v>511</v>
      </c>
      <c r="J285" s="91" t="s">
        <v>240</v>
      </c>
      <c r="K285" s="91" t="s">
        <v>240</v>
      </c>
      <c r="L285" s="91" t="s">
        <v>121</v>
      </c>
      <c r="M285" s="91" t="s">
        <v>261</v>
      </c>
      <c r="N285" s="91" t="s">
        <v>512</v>
      </c>
      <c r="O285" s="91" t="s">
        <v>8826</v>
      </c>
      <c r="P285" s="91" t="e">
        <f t="shared" si="13"/>
        <v>#VALUE!</v>
      </c>
      <c r="Q285" s="91" t="s">
        <v>114</v>
      </c>
      <c r="R285" s="91" t="s">
        <v>8766</v>
      </c>
      <c r="S285" s="91" t="s">
        <v>8841</v>
      </c>
      <c r="T285" s="91" t="s">
        <v>114</v>
      </c>
      <c r="U285" s="91" t="s">
        <v>8842</v>
      </c>
      <c r="V285" s="91" t="s">
        <v>129</v>
      </c>
      <c r="W285" s="91" t="s">
        <v>265</v>
      </c>
      <c r="X285" s="91" t="s">
        <v>460</v>
      </c>
      <c r="Y285" s="91" t="s">
        <v>8843</v>
      </c>
      <c r="Z285" s="91" t="s">
        <v>8844</v>
      </c>
      <c r="AA285" s="91" t="s">
        <v>8845</v>
      </c>
      <c r="AB285" s="91" t="s">
        <v>114</v>
      </c>
      <c r="AC285" s="91" t="s">
        <v>8846</v>
      </c>
      <c r="AD285" s="91" t="s">
        <v>134</v>
      </c>
      <c r="AE285" s="91" t="s">
        <v>8847</v>
      </c>
      <c r="AF285" s="91" t="s">
        <v>161</v>
      </c>
      <c r="AG285" s="91" t="s">
        <v>8843</v>
      </c>
      <c r="AH285" s="91" t="s">
        <v>114</v>
      </c>
      <c r="AI285" s="91" t="s">
        <v>8844</v>
      </c>
      <c r="AJ285" s="91" t="s">
        <v>137</v>
      </c>
      <c r="AK285" s="91" t="s">
        <v>162</v>
      </c>
      <c r="AL285" s="91" t="s">
        <v>163</v>
      </c>
      <c r="AM285" s="91"/>
      <c r="AN285" s="91"/>
      <c r="AO285" s="91"/>
      <c r="AP285" s="91"/>
      <c r="AQ285" s="91"/>
      <c r="AR285" s="91"/>
      <c r="AS285" s="91"/>
      <c r="AT285" s="91"/>
      <c r="AU285" s="91"/>
      <c r="AV285" s="91"/>
      <c r="AW285" s="91"/>
      <c r="AX285" s="91" t="str">
        <f t="shared" si="14"/>
        <v>330342</v>
      </c>
      <c r="AY285" s="93" t="s">
        <v>5876</v>
      </c>
    </row>
    <row r="286" spans="2:51" ht="15" customHeight="1" x14ac:dyDescent="0.25">
      <c r="B286" s="95" t="s">
        <v>2006</v>
      </c>
      <c r="C286" s="91" t="s">
        <v>113</v>
      </c>
      <c r="D286" s="91" t="s">
        <v>114</v>
      </c>
      <c r="E286" s="91" t="s">
        <v>216</v>
      </c>
      <c r="F286" s="91" t="s">
        <v>2007</v>
      </c>
      <c r="G286" s="91">
        <f t="shared" si="12"/>
        <v>3</v>
      </c>
      <c r="H286" s="91" t="s">
        <v>2008</v>
      </c>
      <c r="I286" s="91" t="s">
        <v>118</v>
      </c>
      <c r="J286" s="91" t="s">
        <v>119</v>
      </c>
      <c r="K286" s="91" t="s">
        <v>522</v>
      </c>
      <c r="L286" s="91" t="s">
        <v>121</v>
      </c>
      <c r="M286" s="91" t="s">
        <v>219</v>
      </c>
      <c r="N286" s="91" t="s">
        <v>123</v>
      </c>
      <c r="O286" s="91" t="s">
        <v>1468</v>
      </c>
      <c r="P286" s="91">
        <f t="shared" si="13"/>
        <v>3</v>
      </c>
      <c r="Q286" s="91" t="s">
        <v>190</v>
      </c>
      <c r="R286" s="91" t="s">
        <v>1345</v>
      </c>
      <c r="S286" s="91" t="s">
        <v>2009</v>
      </c>
      <c r="T286" s="91" t="s">
        <v>114</v>
      </c>
      <c r="U286" s="91" t="s">
        <v>2010</v>
      </c>
      <c r="V286" s="91" t="s">
        <v>225</v>
      </c>
      <c r="W286" s="91" t="s">
        <v>226</v>
      </c>
      <c r="X286" s="91" t="s">
        <v>440</v>
      </c>
      <c r="Y286" s="91" t="s">
        <v>2011</v>
      </c>
      <c r="Z286" s="91" t="s">
        <v>2012</v>
      </c>
      <c r="AA286" s="91" t="s">
        <v>2013</v>
      </c>
      <c r="AB286" s="91" t="s">
        <v>114</v>
      </c>
      <c r="AC286" s="91" t="s">
        <v>2014</v>
      </c>
      <c r="AD286" s="91" t="s">
        <v>134</v>
      </c>
      <c r="AE286" s="91" t="s">
        <v>2015</v>
      </c>
      <c r="AF286" s="91" t="s">
        <v>161</v>
      </c>
      <c r="AG286" s="91" t="s">
        <v>2011</v>
      </c>
      <c r="AH286" s="91" t="s">
        <v>114</v>
      </c>
      <c r="AI286" s="91" t="s">
        <v>2012</v>
      </c>
      <c r="AJ286" s="91" t="s">
        <v>114</v>
      </c>
      <c r="AK286" s="91" t="s">
        <v>114</v>
      </c>
      <c r="AL286" s="91" t="s">
        <v>114</v>
      </c>
      <c r="AM286" s="91" t="s">
        <v>252</v>
      </c>
      <c r="AN286" s="91" t="s">
        <v>141</v>
      </c>
      <c r="AO286" s="91" t="s">
        <v>142</v>
      </c>
      <c r="AP286" s="91" t="s">
        <v>143</v>
      </c>
      <c r="AQ286" s="91" t="s">
        <v>214</v>
      </c>
      <c r="AR286" s="91" t="s">
        <v>144</v>
      </c>
      <c r="AS286" s="91" t="s">
        <v>226</v>
      </c>
      <c r="AT286" s="91" t="s">
        <v>145</v>
      </c>
      <c r="AU286" s="91" t="s">
        <v>2016</v>
      </c>
      <c r="AV286" s="91" t="s">
        <v>2017</v>
      </c>
      <c r="AW286" s="91" t="s">
        <v>148</v>
      </c>
      <c r="AX286" s="91" t="str">
        <f t="shared" si="14"/>
        <v>289377</v>
      </c>
      <c r="AY286" s="93" t="s">
        <v>149</v>
      </c>
    </row>
    <row r="287" spans="2:51" ht="15" customHeight="1" x14ac:dyDescent="0.25">
      <c r="B287" s="95" t="s">
        <v>5016</v>
      </c>
      <c r="C287" s="91" t="s">
        <v>113</v>
      </c>
      <c r="D287" s="91" t="s">
        <v>114</v>
      </c>
      <c r="E287" s="91" t="s">
        <v>167</v>
      </c>
      <c r="F287" s="91" t="s">
        <v>5017</v>
      </c>
      <c r="G287" s="91">
        <f t="shared" si="12"/>
        <v>5</v>
      </c>
      <c r="H287" s="91" t="s">
        <v>6247</v>
      </c>
      <c r="I287" s="91" t="s">
        <v>118</v>
      </c>
      <c r="J287" s="91" t="s">
        <v>119</v>
      </c>
      <c r="K287" s="91" t="s">
        <v>457</v>
      </c>
      <c r="L287" s="91" t="s">
        <v>121</v>
      </c>
      <c r="M287" s="91" t="s">
        <v>295</v>
      </c>
      <c r="N287" s="91" t="s">
        <v>123</v>
      </c>
      <c r="O287" s="91" t="s">
        <v>4186</v>
      </c>
      <c r="P287" s="91">
        <f t="shared" si="13"/>
        <v>6</v>
      </c>
      <c r="Q287" s="91" t="s">
        <v>5848</v>
      </c>
      <c r="R287" s="91" t="s">
        <v>4204</v>
      </c>
      <c r="S287" s="91" t="s">
        <v>5018</v>
      </c>
      <c r="T287" s="91" t="s">
        <v>114</v>
      </c>
      <c r="U287" s="91" t="s">
        <v>5019</v>
      </c>
      <c r="V287" s="91" t="s">
        <v>225</v>
      </c>
      <c r="W287" s="91" t="s">
        <v>174</v>
      </c>
      <c r="X287" s="91" t="s">
        <v>413</v>
      </c>
      <c r="Y287" s="91" t="s">
        <v>5020</v>
      </c>
      <c r="Z287" s="91" t="s">
        <v>5021</v>
      </c>
      <c r="AA287" s="91" t="s">
        <v>5018</v>
      </c>
      <c r="AB287" s="91" t="s">
        <v>114</v>
      </c>
      <c r="AC287" s="91" t="s">
        <v>5019</v>
      </c>
      <c r="AD287" s="91" t="s">
        <v>134</v>
      </c>
      <c r="AE287" s="91" t="s">
        <v>5022</v>
      </c>
      <c r="AF287" s="91" t="s">
        <v>161</v>
      </c>
      <c r="AG287" s="91" t="s">
        <v>5020</v>
      </c>
      <c r="AH287" s="91" t="s">
        <v>114</v>
      </c>
      <c r="AI287" s="91" t="s">
        <v>5021</v>
      </c>
      <c r="AJ287" s="91" t="s">
        <v>114</v>
      </c>
      <c r="AK287" s="91" t="s">
        <v>114</v>
      </c>
      <c r="AL287" s="91" t="s">
        <v>114</v>
      </c>
      <c r="AM287" s="91" t="s">
        <v>233</v>
      </c>
      <c r="AN287" s="91" t="s">
        <v>141</v>
      </c>
      <c r="AO287" s="91" t="s">
        <v>142</v>
      </c>
      <c r="AP287" s="91" t="s">
        <v>333</v>
      </c>
      <c r="AQ287" s="91" t="s">
        <v>430</v>
      </c>
      <c r="AR287" s="91" t="s">
        <v>430</v>
      </c>
      <c r="AS287" s="91" t="s">
        <v>174</v>
      </c>
      <c r="AT287" s="91" t="s">
        <v>145</v>
      </c>
      <c r="AU287" s="91" t="s">
        <v>6248</v>
      </c>
      <c r="AV287" s="91" t="s">
        <v>114</v>
      </c>
      <c r="AW287" s="91" t="s">
        <v>148</v>
      </c>
      <c r="AX287" s="91" t="str">
        <f t="shared" si="14"/>
        <v>311905</v>
      </c>
      <c r="AY287" s="93" t="s">
        <v>149</v>
      </c>
    </row>
    <row r="288" spans="2:51" ht="15" customHeight="1" x14ac:dyDescent="0.25">
      <c r="B288" s="95" t="s">
        <v>5023</v>
      </c>
      <c r="C288" s="91" t="s">
        <v>113</v>
      </c>
      <c r="D288" s="91" t="s">
        <v>114</v>
      </c>
      <c r="E288" s="91" t="s">
        <v>167</v>
      </c>
      <c r="F288" s="91" t="s">
        <v>5024</v>
      </c>
      <c r="G288" s="91">
        <f t="shared" si="12"/>
        <v>5</v>
      </c>
      <c r="H288" s="91" t="s">
        <v>5025</v>
      </c>
      <c r="I288" s="91" t="s">
        <v>118</v>
      </c>
      <c r="J288" s="91" t="s">
        <v>119</v>
      </c>
      <c r="K288" s="91" t="s">
        <v>4497</v>
      </c>
      <c r="L288" s="91" t="s">
        <v>121</v>
      </c>
      <c r="M288" s="91" t="s">
        <v>295</v>
      </c>
      <c r="N288" s="91" t="s">
        <v>123</v>
      </c>
      <c r="O288" s="91" t="s">
        <v>4241</v>
      </c>
      <c r="P288" s="91">
        <f t="shared" si="13"/>
        <v>6</v>
      </c>
      <c r="Q288" s="91" t="s">
        <v>4815</v>
      </c>
      <c r="R288" s="91" t="s">
        <v>1247</v>
      </c>
      <c r="S288" s="91" t="s">
        <v>5026</v>
      </c>
      <c r="T288" s="91" t="s">
        <v>114</v>
      </c>
      <c r="U288" s="91" t="s">
        <v>5027</v>
      </c>
      <c r="V288" s="91" t="s">
        <v>129</v>
      </c>
      <c r="W288" s="91" t="s">
        <v>174</v>
      </c>
      <c r="X288" s="91" t="s">
        <v>5028</v>
      </c>
      <c r="Y288" s="91" t="s">
        <v>5029</v>
      </c>
      <c r="Z288" s="91" t="s">
        <v>5030</v>
      </c>
      <c r="AA288" s="91" t="s">
        <v>5026</v>
      </c>
      <c r="AB288" s="91" t="s">
        <v>114</v>
      </c>
      <c r="AC288" s="91" t="s">
        <v>5027</v>
      </c>
      <c r="AD288" s="91" t="s">
        <v>134</v>
      </c>
      <c r="AE288" s="91" t="s">
        <v>5031</v>
      </c>
      <c r="AF288" s="91" t="s">
        <v>136</v>
      </c>
      <c r="AG288" s="91" t="s">
        <v>5029</v>
      </c>
      <c r="AH288" s="91" t="s">
        <v>114</v>
      </c>
      <c r="AI288" s="91" t="s">
        <v>5030</v>
      </c>
      <c r="AJ288" s="91" t="s">
        <v>137</v>
      </c>
      <c r="AK288" s="91" t="s">
        <v>138</v>
      </c>
      <c r="AL288" s="91" t="s">
        <v>163</v>
      </c>
      <c r="AM288" s="91" t="s">
        <v>180</v>
      </c>
      <c r="AN288" s="91" t="s">
        <v>141</v>
      </c>
      <c r="AO288" s="91" t="s">
        <v>142</v>
      </c>
      <c r="AP288" s="91" t="s">
        <v>333</v>
      </c>
      <c r="AQ288" s="91" t="s">
        <v>430</v>
      </c>
      <c r="AR288" s="91" t="s">
        <v>430</v>
      </c>
      <c r="AS288" s="91" t="s">
        <v>174</v>
      </c>
      <c r="AT288" s="91" t="s">
        <v>145</v>
      </c>
      <c r="AU288" s="91" t="s">
        <v>5032</v>
      </c>
      <c r="AV288" s="91" t="s">
        <v>114</v>
      </c>
      <c r="AW288" s="91" t="s">
        <v>148</v>
      </c>
      <c r="AX288" s="91" t="str">
        <f t="shared" si="14"/>
        <v>291426</v>
      </c>
      <c r="AY288" s="93" t="s">
        <v>149</v>
      </c>
    </row>
    <row r="289" spans="2:51" ht="15" customHeight="1" x14ac:dyDescent="0.25">
      <c r="B289" s="95" t="s">
        <v>5033</v>
      </c>
      <c r="C289" s="91" t="s">
        <v>113</v>
      </c>
      <c r="D289" s="91" t="s">
        <v>114</v>
      </c>
      <c r="E289" s="91" t="s">
        <v>167</v>
      </c>
      <c r="F289" s="91" t="s">
        <v>5034</v>
      </c>
      <c r="G289" s="91">
        <f t="shared" si="12"/>
        <v>5</v>
      </c>
      <c r="H289" s="91" t="s">
        <v>5035</v>
      </c>
      <c r="I289" s="91" t="s">
        <v>118</v>
      </c>
      <c r="J289" s="91" t="s">
        <v>119</v>
      </c>
      <c r="K289" s="91" t="s">
        <v>4603</v>
      </c>
      <c r="L289" s="91" t="s">
        <v>121</v>
      </c>
      <c r="M289" s="91" t="s">
        <v>295</v>
      </c>
      <c r="N289" s="91" t="s">
        <v>123</v>
      </c>
      <c r="O289" s="91" t="s">
        <v>4241</v>
      </c>
      <c r="P289" s="91">
        <f t="shared" si="13"/>
        <v>6</v>
      </c>
      <c r="Q289" s="91" t="s">
        <v>4186</v>
      </c>
      <c r="R289" s="91" t="s">
        <v>1247</v>
      </c>
      <c r="S289" s="91" t="s">
        <v>5036</v>
      </c>
      <c r="T289" s="91" t="s">
        <v>114</v>
      </c>
      <c r="U289" s="91" t="s">
        <v>5037</v>
      </c>
      <c r="V289" s="91" t="s">
        <v>225</v>
      </c>
      <c r="W289" s="91" t="s">
        <v>174</v>
      </c>
      <c r="X289" s="91" t="s">
        <v>936</v>
      </c>
      <c r="Y289" s="91" t="s">
        <v>5038</v>
      </c>
      <c r="Z289" s="91" t="s">
        <v>5039</v>
      </c>
      <c r="AA289" s="91" t="s">
        <v>5036</v>
      </c>
      <c r="AB289" s="91" t="s">
        <v>114</v>
      </c>
      <c r="AC289" s="91" t="s">
        <v>5037</v>
      </c>
      <c r="AD289" s="91" t="s">
        <v>134</v>
      </c>
      <c r="AE289" s="91" t="s">
        <v>5040</v>
      </c>
      <c r="AF289" s="91" t="s">
        <v>161</v>
      </c>
      <c r="AG289" s="91" t="s">
        <v>5038</v>
      </c>
      <c r="AH289" s="91" t="s">
        <v>114</v>
      </c>
      <c r="AI289" s="91" t="s">
        <v>5039</v>
      </c>
      <c r="AJ289" s="91" t="s">
        <v>540</v>
      </c>
      <c r="AK289" s="91" t="s">
        <v>138</v>
      </c>
      <c r="AL289" s="91" t="s">
        <v>284</v>
      </c>
      <c r="AM289" s="91" t="s">
        <v>180</v>
      </c>
      <c r="AN289" s="91" t="s">
        <v>141</v>
      </c>
      <c r="AO289" s="91" t="s">
        <v>142</v>
      </c>
      <c r="AP289" s="91" t="s">
        <v>333</v>
      </c>
      <c r="AQ289" s="91" t="s">
        <v>144</v>
      </c>
      <c r="AR289" s="91" t="s">
        <v>144</v>
      </c>
      <c r="AS289" s="91" t="s">
        <v>174</v>
      </c>
      <c r="AT289" s="91" t="s">
        <v>145</v>
      </c>
      <c r="AU289" s="91" t="s">
        <v>5041</v>
      </c>
      <c r="AV289" s="91" t="s">
        <v>114</v>
      </c>
      <c r="AW289" s="91" t="s">
        <v>148</v>
      </c>
      <c r="AX289" s="91" t="str">
        <f t="shared" si="14"/>
        <v>291427</v>
      </c>
      <c r="AY289" s="93" t="s">
        <v>149</v>
      </c>
    </row>
    <row r="290" spans="2:51" ht="15" customHeight="1" x14ac:dyDescent="0.25">
      <c r="B290" s="95" t="s">
        <v>5042</v>
      </c>
      <c r="C290" s="91" t="s">
        <v>113</v>
      </c>
      <c r="D290" s="91" t="s">
        <v>114</v>
      </c>
      <c r="E290" s="91" t="s">
        <v>4149</v>
      </c>
      <c r="F290" s="91" t="s">
        <v>5043</v>
      </c>
      <c r="G290" s="91">
        <f t="shared" si="12"/>
        <v>5</v>
      </c>
      <c r="H290" s="91" t="s">
        <v>5044</v>
      </c>
      <c r="I290" s="91" t="s">
        <v>118</v>
      </c>
      <c r="J290" s="91" t="s">
        <v>119</v>
      </c>
      <c r="K290" s="91" t="s">
        <v>2484</v>
      </c>
      <c r="L290" s="91" t="s">
        <v>121</v>
      </c>
      <c r="M290" s="91" t="s">
        <v>4152</v>
      </c>
      <c r="N290" s="91" t="s">
        <v>123</v>
      </c>
      <c r="O290" s="91" t="s">
        <v>4186</v>
      </c>
      <c r="P290" s="91">
        <f t="shared" si="13"/>
        <v>6</v>
      </c>
      <c r="Q290" s="91" t="s">
        <v>4869</v>
      </c>
      <c r="R290" s="91" t="s">
        <v>4204</v>
      </c>
      <c r="S290" s="91" t="s">
        <v>114</v>
      </c>
      <c r="T290" s="91" t="s">
        <v>5045</v>
      </c>
      <c r="U290" s="91" t="s">
        <v>5046</v>
      </c>
      <c r="V290" s="91" t="s">
        <v>129</v>
      </c>
      <c r="W290" s="91" t="s">
        <v>635</v>
      </c>
      <c r="X290" s="91" t="s">
        <v>2144</v>
      </c>
      <c r="Y290" s="91" t="s">
        <v>5047</v>
      </c>
      <c r="Z290" s="91" t="s">
        <v>5048</v>
      </c>
      <c r="AA290" s="91" t="s">
        <v>114</v>
      </c>
      <c r="AB290" s="91" t="s">
        <v>5045</v>
      </c>
      <c r="AC290" s="91" t="s">
        <v>5046</v>
      </c>
      <c r="AD290" s="91" t="s">
        <v>134</v>
      </c>
      <c r="AE290" s="91" t="s">
        <v>5049</v>
      </c>
      <c r="AF290" s="91" t="s">
        <v>161</v>
      </c>
      <c r="AG290" s="91" t="s">
        <v>5047</v>
      </c>
      <c r="AH290" s="91" t="s">
        <v>114</v>
      </c>
      <c r="AI290" s="91" t="s">
        <v>5048</v>
      </c>
      <c r="AJ290" s="91" t="s">
        <v>137</v>
      </c>
      <c r="AK290" s="91" t="s">
        <v>197</v>
      </c>
      <c r="AL290" s="91" t="s">
        <v>139</v>
      </c>
      <c r="AM290" s="91" t="s">
        <v>291</v>
      </c>
      <c r="AN290" s="91" t="s">
        <v>141</v>
      </c>
      <c r="AO290" s="91" t="s">
        <v>142</v>
      </c>
      <c r="AP290" s="91" t="s">
        <v>143</v>
      </c>
      <c r="AQ290" s="91" t="s">
        <v>214</v>
      </c>
      <c r="AR290" s="91" t="s">
        <v>214</v>
      </c>
      <c r="AS290" s="91" t="s">
        <v>635</v>
      </c>
      <c r="AT290" s="91" t="s">
        <v>362</v>
      </c>
      <c r="AU290" s="91" t="s">
        <v>4159</v>
      </c>
      <c r="AV290" s="91" t="s">
        <v>147</v>
      </c>
      <c r="AW290" s="91" t="s">
        <v>148</v>
      </c>
      <c r="AX290" s="91" t="str">
        <f t="shared" si="14"/>
        <v>311907</v>
      </c>
      <c r="AY290" s="93" t="s">
        <v>149</v>
      </c>
    </row>
    <row r="291" spans="2:51" ht="15" customHeight="1" x14ac:dyDescent="0.25">
      <c r="B291" s="95" t="s">
        <v>6856</v>
      </c>
      <c r="C291" s="91" t="s">
        <v>113</v>
      </c>
      <c r="D291" s="91" t="s">
        <v>114</v>
      </c>
      <c r="E291" s="91" t="s">
        <v>183</v>
      </c>
      <c r="F291" s="91" t="s">
        <v>6857</v>
      </c>
      <c r="G291" s="91">
        <f t="shared" si="12"/>
        <v>7</v>
      </c>
      <c r="H291" s="91" t="s">
        <v>6858</v>
      </c>
      <c r="I291" s="91" t="s">
        <v>118</v>
      </c>
      <c r="J291" s="91" t="s">
        <v>119</v>
      </c>
      <c r="K291" s="91" t="s">
        <v>153</v>
      </c>
      <c r="L291" s="91" t="s">
        <v>121</v>
      </c>
      <c r="M291" s="91" t="s">
        <v>1410</v>
      </c>
      <c r="N291" s="91" t="s">
        <v>123</v>
      </c>
      <c r="O291" s="91" t="s">
        <v>6749</v>
      </c>
      <c r="P291" s="91">
        <f t="shared" si="13"/>
        <v>7</v>
      </c>
      <c r="Q291" s="91" t="s">
        <v>6713</v>
      </c>
      <c r="R291" s="91" t="s">
        <v>6593</v>
      </c>
      <c r="S291" s="91" t="s">
        <v>6859</v>
      </c>
      <c r="T291" s="91" t="s">
        <v>114</v>
      </c>
      <c r="U291" s="91" t="s">
        <v>6860</v>
      </c>
      <c r="V291" s="91" t="s">
        <v>225</v>
      </c>
      <c r="W291" s="91" t="s">
        <v>130</v>
      </c>
      <c r="X291" s="91" t="s">
        <v>1180</v>
      </c>
      <c r="Y291" s="91" t="s">
        <v>6861</v>
      </c>
      <c r="Z291" s="91" t="s">
        <v>6862</v>
      </c>
      <c r="AA291" s="91" t="s">
        <v>6859</v>
      </c>
      <c r="AB291" s="91" t="s">
        <v>114</v>
      </c>
      <c r="AC291" s="91" t="s">
        <v>6860</v>
      </c>
      <c r="AD291" s="91" t="s">
        <v>331</v>
      </c>
      <c r="AE291" s="91" t="s">
        <v>6863</v>
      </c>
      <c r="AF291" s="91" t="s">
        <v>161</v>
      </c>
      <c r="AG291" s="91" t="s">
        <v>6861</v>
      </c>
      <c r="AH291" s="91" t="s">
        <v>114</v>
      </c>
      <c r="AI291" s="91" t="s">
        <v>6862</v>
      </c>
      <c r="AJ291" s="91" t="s">
        <v>137</v>
      </c>
      <c r="AK291" s="91" t="s">
        <v>211</v>
      </c>
      <c r="AL291" s="91" t="s">
        <v>179</v>
      </c>
      <c r="AM291" s="91" t="s">
        <v>180</v>
      </c>
      <c r="AN291" s="91" t="s">
        <v>141</v>
      </c>
      <c r="AO291" s="91" t="s">
        <v>142</v>
      </c>
      <c r="AP291" s="91" t="s">
        <v>143</v>
      </c>
      <c r="AQ291" s="91" t="s">
        <v>430</v>
      </c>
      <c r="AR291" s="91" t="s">
        <v>430</v>
      </c>
      <c r="AS291" s="91" t="s">
        <v>130</v>
      </c>
      <c r="AT291" s="91" t="s">
        <v>145</v>
      </c>
      <c r="AU291" s="91" t="s">
        <v>6864</v>
      </c>
      <c r="AV291" s="91" t="s">
        <v>6861</v>
      </c>
      <c r="AW291" s="91" t="s">
        <v>148</v>
      </c>
      <c r="AX291" s="91" t="str">
        <f t="shared" si="14"/>
        <v>324204</v>
      </c>
      <c r="AY291" s="93" t="s">
        <v>149</v>
      </c>
    </row>
    <row r="292" spans="2:51" ht="15" customHeight="1" x14ac:dyDescent="0.25">
      <c r="B292" s="95" t="s">
        <v>5050</v>
      </c>
      <c r="C292" s="91" t="s">
        <v>113</v>
      </c>
      <c r="D292" s="91" t="s">
        <v>114</v>
      </c>
      <c r="E292" s="91" t="s">
        <v>257</v>
      </c>
      <c r="F292" s="91" t="s">
        <v>5051</v>
      </c>
      <c r="G292" s="91">
        <f t="shared" si="12"/>
        <v>5</v>
      </c>
      <c r="H292" s="91" t="s">
        <v>6259</v>
      </c>
      <c r="I292" s="91" t="s">
        <v>118</v>
      </c>
      <c r="J292" s="91" t="s">
        <v>119</v>
      </c>
      <c r="K292" s="91" t="s">
        <v>4806</v>
      </c>
      <c r="L292" s="91" t="s">
        <v>121</v>
      </c>
      <c r="M292" s="91" t="s">
        <v>261</v>
      </c>
      <c r="N292" s="91" t="s">
        <v>123</v>
      </c>
      <c r="O292" s="91" t="s">
        <v>4241</v>
      </c>
      <c r="P292" s="91">
        <f t="shared" si="13"/>
        <v>6</v>
      </c>
      <c r="Q292" s="91" t="s">
        <v>5848</v>
      </c>
      <c r="R292" s="91" t="s">
        <v>1247</v>
      </c>
      <c r="S292" s="91" t="s">
        <v>5052</v>
      </c>
      <c r="T292" s="91" t="s">
        <v>114</v>
      </c>
      <c r="U292" s="91" t="s">
        <v>5053</v>
      </c>
      <c r="V292" s="91" t="s">
        <v>225</v>
      </c>
      <c r="W292" s="91" t="s">
        <v>265</v>
      </c>
      <c r="X292" s="91" t="s">
        <v>2816</v>
      </c>
      <c r="Y292" s="91" t="s">
        <v>5054</v>
      </c>
      <c r="Z292" s="91" t="s">
        <v>5055</v>
      </c>
      <c r="AA292" s="91" t="s">
        <v>5052</v>
      </c>
      <c r="AB292" s="91" t="s">
        <v>114</v>
      </c>
      <c r="AC292" s="91" t="s">
        <v>5053</v>
      </c>
      <c r="AD292" s="91" t="s">
        <v>134</v>
      </c>
      <c r="AE292" s="91" t="s">
        <v>5056</v>
      </c>
      <c r="AF292" s="91" t="s">
        <v>161</v>
      </c>
      <c r="AG292" s="91" t="s">
        <v>5054</v>
      </c>
      <c r="AH292" s="91" t="s">
        <v>114</v>
      </c>
      <c r="AI292" s="91" t="s">
        <v>5055</v>
      </c>
      <c r="AJ292" s="91" t="s">
        <v>137</v>
      </c>
      <c r="AK292" s="91" t="s">
        <v>211</v>
      </c>
      <c r="AL292" s="91" t="s">
        <v>179</v>
      </c>
      <c r="AM292" s="91" t="s">
        <v>140</v>
      </c>
      <c r="AN292" s="91" t="s">
        <v>141</v>
      </c>
      <c r="AO292" s="91" t="s">
        <v>142</v>
      </c>
      <c r="AP292" s="91" t="s">
        <v>333</v>
      </c>
      <c r="AQ292" s="91" t="s">
        <v>144</v>
      </c>
      <c r="AR292" s="91" t="s">
        <v>144</v>
      </c>
      <c r="AS292" s="91" t="s">
        <v>265</v>
      </c>
      <c r="AT292" s="91" t="s">
        <v>145</v>
      </c>
      <c r="AU292" s="91" t="s">
        <v>6260</v>
      </c>
      <c r="AV292" s="91" t="s">
        <v>6261</v>
      </c>
      <c r="AW292" s="91" t="s">
        <v>148</v>
      </c>
      <c r="AX292" s="91" t="str">
        <f t="shared" si="14"/>
        <v>291439</v>
      </c>
      <c r="AY292" s="93" t="s">
        <v>149</v>
      </c>
    </row>
    <row r="293" spans="2:51" ht="15" customHeight="1" x14ac:dyDescent="0.25">
      <c r="B293" s="95" t="s">
        <v>2029</v>
      </c>
      <c r="C293" s="91" t="s">
        <v>113</v>
      </c>
      <c r="D293" s="91" t="s">
        <v>114</v>
      </c>
      <c r="E293" s="91" t="s">
        <v>237</v>
      </c>
      <c r="F293" s="91" t="s">
        <v>2030</v>
      </c>
      <c r="G293" s="91">
        <f t="shared" si="12"/>
        <v>3</v>
      </c>
      <c r="H293" s="91" t="s">
        <v>2031</v>
      </c>
      <c r="I293" s="91" t="s">
        <v>118</v>
      </c>
      <c r="J293" s="91" t="s">
        <v>119</v>
      </c>
      <c r="K293" s="91" t="s">
        <v>522</v>
      </c>
      <c r="L293" s="91" t="s">
        <v>121</v>
      </c>
      <c r="M293" s="91" t="s">
        <v>241</v>
      </c>
      <c r="N293" s="91" t="s">
        <v>123</v>
      </c>
      <c r="O293" s="91" t="s">
        <v>1468</v>
      </c>
      <c r="P293" s="91">
        <f t="shared" si="13"/>
        <v>3</v>
      </c>
      <c r="Q293" s="91" t="s">
        <v>190</v>
      </c>
      <c r="R293" s="91" t="s">
        <v>1345</v>
      </c>
      <c r="S293" s="91" t="s">
        <v>2032</v>
      </c>
      <c r="T293" s="91" t="s">
        <v>114</v>
      </c>
      <c r="U293" s="91" t="s">
        <v>2033</v>
      </c>
      <c r="V293" s="91" t="s">
        <v>225</v>
      </c>
      <c r="W293" s="91" t="s">
        <v>247</v>
      </c>
      <c r="X293" s="91" t="s">
        <v>248</v>
      </c>
      <c r="Y293" s="91" t="s">
        <v>2034</v>
      </c>
      <c r="Z293" s="91" t="s">
        <v>2035</v>
      </c>
      <c r="AA293" s="91" t="s">
        <v>2036</v>
      </c>
      <c r="AB293" s="91" t="s">
        <v>114</v>
      </c>
      <c r="AC293" s="91" t="s">
        <v>2037</v>
      </c>
      <c r="AD293" s="91" t="s">
        <v>134</v>
      </c>
      <c r="AE293" s="91" t="s">
        <v>2038</v>
      </c>
      <c r="AF293" s="91" t="s">
        <v>161</v>
      </c>
      <c r="AG293" s="91" t="s">
        <v>2034</v>
      </c>
      <c r="AH293" s="91" t="s">
        <v>114</v>
      </c>
      <c r="AI293" s="91" t="s">
        <v>2035</v>
      </c>
      <c r="AJ293" s="91" t="s">
        <v>137</v>
      </c>
      <c r="AK293" s="91" t="s">
        <v>138</v>
      </c>
      <c r="AL293" s="91" t="s">
        <v>284</v>
      </c>
      <c r="AM293" s="91" t="s">
        <v>164</v>
      </c>
      <c r="AN293" s="91" t="s">
        <v>141</v>
      </c>
      <c r="AO293" s="91" t="s">
        <v>253</v>
      </c>
      <c r="AP293" s="91" t="s">
        <v>143</v>
      </c>
      <c r="AQ293" s="91" t="s">
        <v>144</v>
      </c>
      <c r="AR293" s="91" t="s">
        <v>144</v>
      </c>
      <c r="AS293" s="91" t="s">
        <v>247</v>
      </c>
      <c r="AT293" s="91" t="s">
        <v>362</v>
      </c>
      <c r="AU293" s="91" t="s">
        <v>2039</v>
      </c>
      <c r="AV293" s="91" t="s">
        <v>2040</v>
      </c>
      <c r="AW293" s="91" t="s">
        <v>148</v>
      </c>
      <c r="AX293" s="91" t="str">
        <f t="shared" si="14"/>
        <v>289384</v>
      </c>
      <c r="AY293" s="93" t="s">
        <v>149</v>
      </c>
    </row>
    <row r="294" spans="2:51" ht="15" customHeight="1" x14ac:dyDescent="0.25">
      <c r="B294" s="95" t="s">
        <v>2041</v>
      </c>
      <c r="C294" s="91" t="s">
        <v>113</v>
      </c>
      <c r="D294" s="91" t="s">
        <v>114</v>
      </c>
      <c r="E294" s="91" t="s">
        <v>167</v>
      </c>
      <c r="F294" s="91" t="s">
        <v>2042</v>
      </c>
      <c r="G294" s="91">
        <f t="shared" si="12"/>
        <v>3</v>
      </c>
      <c r="H294" s="91" t="s">
        <v>2043</v>
      </c>
      <c r="I294" s="91" t="s">
        <v>118</v>
      </c>
      <c r="J294" s="91" t="s">
        <v>119</v>
      </c>
      <c r="K294" s="91" t="s">
        <v>259</v>
      </c>
      <c r="L294" s="91" t="s">
        <v>121</v>
      </c>
      <c r="M294" s="91" t="s">
        <v>170</v>
      </c>
      <c r="N294" s="91" t="s">
        <v>123</v>
      </c>
      <c r="O294" s="91" t="s">
        <v>1468</v>
      </c>
      <c r="P294" s="91">
        <f t="shared" si="13"/>
        <v>3</v>
      </c>
      <c r="Q294" s="91" t="s">
        <v>1535</v>
      </c>
      <c r="R294" s="91" t="s">
        <v>1345</v>
      </c>
      <c r="S294" s="91" t="s">
        <v>1777</v>
      </c>
      <c r="T294" s="91" t="s">
        <v>114</v>
      </c>
      <c r="U294" s="91" t="s">
        <v>2044</v>
      </c>
      <c r="V294" s="91" t="s">
        <v>129</v>
      </c>
      <c r="W294" s="91" t="s">
        <v>174</v>
      </c>
      <c r="X294" s="91" t="s">
        <v>343</v>
      </c>
      <c r="Y294" s="91" t="s">
        <v>1779</v>
      </c>
      <c r="Z294" s="91" t="s">
        <v>2045</v>
      </c>
      <c r="AA294" s="91" t="s">
        <v>1777</v>
      </c>
      <c r="AB294" s="91" t="s">
        <v>114</v>
      </c>
      <c r="AC294" s="91" t="s">
        <v>2044</v>
      </c>
      <c r="AD294" s="91" t="s">
        <v>625</v>
      </c>
      <c r="AE294" s="91" t="s">
        <v>2046</v>
      </c>
      <c r="AF294" s="91" t="s">
        <v>161</v>
      </c>
      <c r="AG294" s="91" t="s">
        <v>1779</v>
      </c>
      <c r="AH294" s="91" t="s">
        <v>114</v>
      </c>
      <c r="AI294" s="91" t="s">
        <v>2045</v>
      </c>
      <c r="AJ294" s="91" t="s">
        <v>137</v>
      </c>
      <c r="AK294" s="91" t="s">
        <v>197</v>
      </c>
      <c r="AL294" s="91" t="s">
        <v>212</v>
      </c>
      <c r="AM294" s="91" t="s">
        <v>180</v>
      </c>
      <c r="AN294" s="91" t="s">
        <v>141</v>
      </c>
      <c r="AO294" s="91" t="s">
        <v>142</v>
      </c>
      <c r="AP294" s="91" t="s">
        <v>143</v>
      </c>
      <c r="AQ294" s="91" t="s">
        <v>144</v>
      </c>
      <c r="AR294" s="91" t="s">
        <v>144</v>
      </c>
      <c r="AS294" s="91" t="s">
        <v>174</v>
      </c>
      <c r="AT294" s="91" t="s">
        <v>145</v>
      </c>
      <c r="AU294" s="91" t="s">
        <v>2047</v>
      </c>
      <c r="AV294" s="91" t="s">
        <v>114</v>
      </c>
      <c r="AW294" s="91" t="s">
        <v>433</v>
      </c>
      <c r="AX294" s="91" t="str">
        <f t="shared" si="14"/>
        <v>289385</v>
      </c>
      <c r="AY294" s="93" t="s">
        <v>149</v>
      </c>
    </row>
    <row r="295" spans="2:51" ht="15" customHeight="1" x14ac:dyDescent="0.25">
      <c r="B295" s="95" t="s">
        <v>8358</v>
      </c>
      <c r="C295" s="91" t="s">
        <v>113</v>
      </c>
      <c r="D295" s="91" t="s">
        <v>114</v>
      </c>
      <c r="E295" s="91" t="s">
        <v>899</v>
      </c>
      <c r="F295" s="91" t="s">
        <v>8359</v>
      </c>
      <c r="G295" s="91">
        <f t="shared" si="12"/>
        <v>9</v>
      </c>
      <c r="H295" s="91" t="s">
        <v>8360</v>
      </c>
      <c r="I295" s="91" t="s">
        <v>118</v>
      </c>
      <c r="J295" s="91" t="s">
        <v>119</v>
      </c>
      <c r="K295" s="91" t="s">
        <v>367</v>
      </c>
      <c r="L295" s="91" t="s">
        <v>121</v>
      </c>
      <c r="M295" s="91" t="s">
        <v>901</v>
      </c>
      <c r="N295" s="91" t="s">
        <v>123</v>
      </c>
      <c r="O295" s="91" t="s">
        <v>8345</v>
      </c>
      <c r="P295" s="91">
        <f t="shared" si="13"/>
        <v>9</v>
      </c>
      <c r="Q295" s="91" t="s">
        <v>8147</v>
      </c>
      <c r="R295" s="91" t="s">
        <v>8074</v>
      </c>
      <c r="S295" s="91" t="s">
        <v>8361</v>
      </c>
      <c r="T295" s="91" t="s">
        <v>114</v>
      </c>
      <c r="U295" s="91" t="s">
        <v>8362</v>
      </c>
      <c r="V295" s="91" t="s">
        <v>225</v>
      </c>
      <c r="W295" s="91" t="s">
        <v>357</v>
      </c>
      <c r="X295" s="91" t="s">
        <v>358</v>
      </c>
      <c r="Y295" s="91" t="s">
        <v>8363</v>
      </c>
      <c r="Z295" s="91" t="s">
        <v>8364</v>
      </c>
      <c r="AA295" s="91" t="s">
        <v>8361</v>
      </c>
      <c r="AB295" s="91" t="s">
        <v>114</v>
      </c>
      <c r="AC295" s="91" t="s">
        <v>8362</v>
      </c>
      <c r="AD295" s="91" t="s">
        <v>134</v>
      </c>
      <c r="AE295" s="91" t="s">
        <v>8365</v>
      </c>
      <c r="AF295" s="91" t="s">
        <v>161</v>
      </c>
      <c r="AG295" s="91" t="s">
        <v>8363</v>
      </c>
      <c r="AH295" s="91" t="s">
        <v>114</v>
      </c>
      <c r="AI295" s="91" t="s">
        <v>8364</v>
      </c>
      <c r="AJ295" s="91" t="s">
        <v>114</v>
      </c>
      <c r="AK295" s="91" t="s">
        <v>114</v>
      </c>
      <c r="AL295" s="91" t="s">
        <v>114</v>
      </c>
      <c r="AM295" s="91" t="s">
        <v>233</v>
      </c>
      <c r="AN295" s="91" t="s">
        <v>141</v>
      </c>
      <c r="AO295" s="91" t="s">
        <v>142</v>
      </c>
      <c r="AP295" s="91" t="s">
        <v>143</v>
      </c>
      <c r="AQ295" s="91" t="s">
        <v>144</v>
      </c>
      <c r="AR295" s="91" t="s">
        <v>144</v>
      </c>
      <c r="AS295" s="91" t="s">
        <v>357</v>
      </c>
      <c r="AT295" s="91" t="s">
        <v>145</v>
      </c>
      <c r="AU295" s="91" t="s">
        <v>1086</v>
      </c>
      <c r="AV295" s="91" t="s">
        <v>114</v>
      </c>
      <c r="AW295" s="91" t="s">
        <v>148</v>
      </c>
      <c r="AX295" s="91" t="str">
        <f t="shared" si="14"/>
        <v>328311</v>
      </c>
      <c r="AY295" s="93" t="s">
        <v>149</v>
      </c>
    </row>
    <row r="296" spans="2:51" ht="15" customHeight="1" x14ac:dyDescent="0.25">
      <c r="B296" s="95" t="s">
        <v>6865</v>
      </c>
      <c r="C296" s="91" t="s">
        <v>113</v>
      </c>
      <c r="D296" s="91" t="s">
        <v>114</v>
      </c>
      <c r="E296" s="91" t="s">
        <v>167</v>
      </c>
      <c r="F296" s="91" t="s">
        <v>6866</v>
      </c>
      <c r="G296" s="91">
        <f t="shared" si="12"/>
        <v>7</v>
      </c>
      <c r="H296" s="91" t="s">
        <v>6867</v>
      </c>
      <c r="I296" s="91" t="s">
        <v>118</v>
      </c>
      <c r="J296" s="91" t="s">
        <v>119</v>
      </c>
      <c r="K296" s="91" t="s">
        <v>203</v>
      </c>
      <c r="L296" s="91" t="s">
        <v>121</v>
      </c>
      <c r="M296" s="91" t="s">
        <v>295</v>
      </c>
      <c r="N296" s="91" t="s">
        <v>123</v>
      </c>
      <c r="O296" s="91" t="s">
        <v>6749</v>
      </c>
      <c r="P296" s="91">
        <f t="shared" si="13"/>
        <v>7</v>
      </c>
      <c r="Q296" s="91" t="s">
        <v>6669</v>
      </c>
      <c r="R296" s="91" t="s">
        <v>6593</v>
      </c>
      <c r="S296" s="91" t="s">
        <v>6868</v>
      </c>
      <c r="T296" s="91" t="s">
        <v>114</v>
      </c>
      <c r="U296" s="91" t="s">
        <v>6869</v>
      </c>
      <c r="V296" s="91" t="s">
        <v>129</v>
      </c>
      <c r="W296" s="91" t="s">
        <v>174</v>
      </c>
      <c r="X296" s="91" t="s">
        <v>473</v>
      </c>
      <c r="Y296" s="91" t="s">
        <v>6870</v>
      </c>
      <c r="Z296" s="91" t="s">
        <v>6871</v>
      </c>
      <c r="AA296" s="91" t="s">
        <v>6868</v>
      </c>
      <c r="AB296" s="91" t="s">
        <v>114</v>
      </c>
      <c r="AC296" s="91" t="s">
        <v>6869</v>
      </c>
      <c r="AD296" s="91" t="s">
        <v>134</v>
      </c>
      <c r="AE296" s="91" t="s">
        <v>6872</v>
      </c>
      <c r="AF296" s="91" t="s">
        <v>161</v>
      </c>
      <c r="AG296" s="91" t="s">
        <v>6870</v>
      </c>
      <c r="AH296" s="91" t="s">
        <v>114</v>
      </c>
      <c r="AI296" s="91" t="s">
        <v>6871</v>
      </c>
      <c r="AJ296" s="91" t="s">
        <v>137</v>
      </c>
      <c r="AK296" s="91" t="s">
        <v>197</v>
      </c>
      <c r="AL296" s="91" t="s">
        <v>198</v>
      </c>
      <c r="AM296" s="91" t="s">
        <v>2349</v>
      </c>
      <c r="AN296" s="91" t="s">
        <v>141</v>
      </c>
      <c r="AO296" s="91" t="s">
        <v>142</v>
      </c>
      <c r="AP296" s="91" t="s">
        <v>143</v>
      </c>
      <c r="AQ296" s="91" t="s">
        <v>214</v>
      </c>
      <c r="AR296" s="91" t="s">
        <v>214</v>
      </c>
      <c r="AS296" s="91" t="s">
        <v>174</v>
      </c>
      <c r="AT296" s="91" t="s">
        <v>145</v>
      </c>
      <c r="AU296" s="91" t="s">
        <v>6873</v>
      </c>
      <c r="AV296" s="91" t="s">
        <v>114</v>
      </c>
      <c r="AW296" s="91" t="s">
        <v>148</v>
      </c>
      <c r="AX296" s="91" t="str">
        <f t="shared" si="14"/>
        <v>324215</v>
      </c>
      <c r="AY296" s="93" t="s">
        <v>149</v>
      </c>
    </row>
    <row r="297" spans="2:51" ht="15" customHeight="1" x14ac:dyDescent="0.25">
      <c r="B297" s="95" t="s">
        <v>5057</v>
      </c>
      <c r="C297" s="91" t="s">
        <v>113</v>
      </c>
      <c r="D297" s="91" t="s">
        <v>114</v>
      </c>
      <c r="E297" s="91" t="s">
        <v>167</v>
      </c>
      <c r="F297" s="91" t="s">
        <v>5058</v>
      </c>
      <c r="G297" s="91">
        <f t="shared" si="12"/>
        <v>5</v>
      </c>
      <c r="H297" s="91" t="s">
        <v>5059</v>
      </c>
      <c r="I297" s="91" t="s">
        <v>118</v>
      </c>
      <c r="J297" s="91" t="s">
        <v>119</v>
      </c>
      <c r="K297" s="91" t="s">
        <v>644</v>
      </c>
      <c r="L297" s="91" t="s">
        <v>121</v>
      </c>
      <c r="M297" s="91" t="s">
        <v>295</v>
      </c>
      <c r="N297" s="91" t="s">
        <v>123</v>
      </c>
      <c r="O297" s="91" t="s">
        <v>4241</v>
      </c>
      <c r="P297" s="91">
        <f t="shared" si="13"/>
        <v>6</v>
      </c>
      <c r="Q297" s="91" t="s">
        <v>4815</v>
      </c>
      <c r="R297" s="91" t="s">
        <v>1247</v>
      </c>
      <c r="S297" s="91" t="s">
        <v>1358</v>
      </c>
      <c r="T297" s="91" t="s">
        <v>114</v>
      </c>
      <c r="U297" s="91" t="s">
        <v>1359</v>
      </c>
      <c r="V297" s="91" t="s">
        <v>129</v>
      </c>
      <c r="W297" s="91" t="s">
        <v>174</v>
      </c>
      <c r="X297" s="91" t="s">
        <v>300</v>
      </c>
      <c r="Y297" s="91" t="s">
        <v>1360</v>
      </c>
      <c r="Z297" s="91" t="s">
        <v>5060</v>
      </c>
      <c r="AA297" s="91" t="s">
        <v>1358</v>
      </c>
      <c r="AB297" s="91" t="s">
        <v>114</v>
      </c>
      <c r="AC297" s="91" t="s">
        <v>1359</v>
      </c>
      <c r="AD297" s="91" t="s">
        <v>134</v>
      </c>
      <c r="AE297" s="91" t="s">
        <v>5061</v>
      </c>
      <c r="AF297" s="91" t="s">
        <v>161</v>
      </c>
      <c r="AG297" s="91" t="s">
        <v>1360</v>
      </c>
      <c r="AH297" s="91" t="s">
        <v>114</v>
      </c>
      <c r="AI297" s="91" t="s">
        <v>5060</v>
      </c>
      <c r="AJ297" s="91" t="s">
        <v>137</v>
      </c>
      <c r="AK297" s="91" t="s">
        <v>162</v>
      </c>
      <c r="AL297" s="91" t="s">
        <v>212</v>
      </c>
      <c r="AM297" s="91" t="s">
        <v>180</v>
      </c>
      <c r="AN297" s="91" t="s">
        <v>141</v>
      </c>
      <c r="AO297" s="91" t="s">
        <v>142</v>
      </c>
      <c r="AP297" s="91" t="s">
        <v>333</v>
      </c>
      <c r="AQ297" s="91" t="s">
        <v>430</v>
      </c>
      <c r="AR297" s="91" t="s">
        <v>430</v>
      </c>
      <c r="AS297" s="91" t="s">
        <v>174</v>
      </c>
      <c r="AT297" s="91" t="s">
        <v>145</v>
      </c>
      <c r="AU297" s="91" t="s">
        <v>1363</v>
      </c>
      <c r="AV297" s="91" t="s">
        <v>114</v>
      </c>
      <c r="AW297" s="91" t="s">
        <v>148</v>
      </c>
      <c r="AX297" s="91" t="str">
        <f t="shared" si="14"/>
        <v>291440</v>
      </c>
      <c r="AY297" s="93" t="s">
        <v>149</v>
      </c>
    </row>
    <row r="298" spans="2:51" ht="15" customHeight="1" x14ac:dyDescent="0.25">
      <c r="B298" s="95" t="s">
        <v>7590</v>
      </c>
      <c r="C298" s="91" t="s">
        <v>113</v>
      </c>
      <c r="D298" s="91" t="s">
        <v>114</v>
      </c>
      <c r="E298" s="91" t="s">
        <v>167</v>
      </c>
      <c r="F298" s="91" t="s">
        <v>7591</v>
      </c>
      <c r="G298" s="91">
        <f t="shared" si="12"/>
        <v>8</v>
      </c>
      <c r="H298" s="91" t="s">
        <v>7592</v>
      </c>
      <c r="I298" s="91" t="s">
        <v>118</v>
      </c>
      <c r="J298" s="91" t="s">
        <v>119</v>
      </c>
      <c r="K298" s="91" t="s">
        <v>203</v>
      </c>
      <c r="L298" s="91" t="s">
        <v>121</v>
      </c>
      <c r="M298" s="91" t="s">
        <v>295</v>
      </c>
      <c r="N298" s="91" t="s">
        <v>123</v>
      </c>
      <c r="O298" s="91" t="s">
        <v>7569</v>
      </c>
      <c r="P298" s="91">
        <f t="shared" si="13"/>
        <v>8</v>
      </c>
      <c r="Q298" s="91" t="s">
        <v>7413</v>
      </c>
      <c r="R298" s="91" t="s">
        <v>7401</v>
      </c>
      <c r="S298" s="91" t="s">
        <v>3470</v>
      </c>
      <c r="T298" s="91" t="s">
        <v>114</v>
      </c>
      <c r="U298" s="91" t="s">
        <v>7593</v>
      </c>
      <c r="V298" s="91" t="s">
        <v>129</v>
      </c>
      <c r="W298" s="91" t="s">
        <v>174</v>
      </c>
      <c r="X298" s="91" t="s">
        <v>380</v>
      </c>
      <c r="Y298" s="91" t="s">
        <v>7594</v>
      </c>
      <c r="Z298" s="91" t="s">
        <v>7595</v>
      </c>
      <c r="AA298" s="91" t="s">
        <v>3470</v>
      </c>
      <c r="AB298" s="91" t="s">
        <v>114</v>
      </c>
      <c r="AC298" s="91" t="s">
        <v>7593</v>
      </c>
      <c r="AD298" s="91" t="s">
        <v>134</v>
      </c>
      <c r="AE298" s="91" t="s">
        <v>7596</v>
      </c>
      <c r="AF298" s="91" t="s">
        <v>161</v>
      </c>
      <c r="AG298" s="91" t="s">
        <v>7594</v>
      </c>
      <c r="AH298" s="91" t="s">
        <v>114</v>
      </c>
      <c r="AI298" s="91" t="s">
        <v>7595</v>
      </c>
      <c r="AJ298" s="91" t="s">
        <v>137</v>
      </c>
      <c r="AK298" s="91" t="s">
        <v>211</v>
      </c>
      <c r="AL298" s="91" t="s">
        <v>198</v>
      </c>
      <c r="AM298" s="91" t="s">
        <v>1340</v>
      </c>
      <c r="AN298" s="91" t="s">
        <v>141</v>
      </c>
      <c r="AO298" s="91" t="s">
        <v>142</v>
      </c>
      <c r="AP298" s="91" t="s">
        <v>143</v>
      </c>
      <c r="AQ298" s="91" t="s">
        <v>144</v>
      </c>
      <c r="AR298" s="91" t="s">
        <v>144</v>
      </c>
      <c r="AS298" s="91" t="s">
        <v>174</v>
      </c>
      <c r="AT298" s="91" t="s">
        <v>145</v>
      </c>
      <c r="AU298" s="91" t="s">
        <v>7597</v>
      </c>
      <c r="AV298" s="91" t="s">
        <v>114</v>
      </c>
      <c r="AW298" s="91" t="s">
        <v>148</v>
      </c>
      <c r="AX298" s="91" t="str">
        <f t="shared" si="14"/>
        <v>326257</v>
      </c>
      <c r="AY298" s="93" t="s">
        <v>149</v>
      </c>
    </row>
    <row r="299" spans="2:51" ht="15" customHeight="1" x14ac:dyDescent="0.25">
      <c r="B299" s="95" t="s">
        <v>2085</v>
      </c>
      <c r="C299" s="91" t="s">
        <v>113</v>
      </c>
      <c r="D299" s="91" t="s">
        <v>114</v>
      </c>
      <c r="E299" s="91" t="s">
        <v>167</v>
      </c>
      <c r="F299" s="91" t="s">
        <v>2086</v>
      </c>
      <c r="G299" s="91">
        <f t="shared" si="12"/>
        <v>3</v>
      </c>
      <c r="H299" s="91" t="s">
        <v>2087</v>
      </c>
      <c r="I299" s="91" t="s">
        <v>118</v>
      </c>
      <c r="J299" s="91" t="s">
        <v>119</v>
      </c>
      <c r="K299" s="91" t="s">
        <v>119</v>
      </c>
      <c r="L299" s="91" t="s">
        <v>121</v>
      </c>
      <c r="M299" s="91" t="s">
        <v>170</v>
      </c>
      <c r="N299" s="91" t="s">
        <v>123</v>
      </c>
      <c r="O299" s="91" t="s">
        <v>1468</v>
      </c>
      <c r="P299" s="91">
        <f t="shared" si="13"/>
        <v>3</v>
      </c>
      <c r="Q299" s="91" t="s">
        <v>1367</v>
      </c>
      <c r="R299" s="91" t="s">
        <v>1345</v>
      </c>
      <c r="S299" s="91" t="s">
        <v>114</v>
      </c>
      <c r="T299" s="91" t="s">
        <v>2088</v>
      </c>
      <c r="U299" s="91" t="s">
        <v>2089</v>
      </c>
      <c r="V299" s="91" t="s">
        <v>225</v>
      </c>
      <c r="W299" s="91" t="s">
        <v>174</v>
      </c>
      <c r="X299" s="91" t="s">
        <v>391</v>
      </c>
      <c r="Y299" s="91" t="s">
        <v>2090</v>
      </c>
      <c r="Z299" s="91" t="s">
        <v>2091</v>
      </c>
      <c r="AA299" s="91" t="s">
        <v>2092</v>
      </c>
      <c r="AB299" s="91" t="s">
        <v>114</v>
      </c>
      <c r="AC299" s="91" t="s">
        <v>2093</v>
      </c>
      <c r="AD299" s="91" t="s">
        <v>134</v>
      </c>
      <c r="AE299" s="91" t="s">
        <v>2094</v>
      </c>
      <c r="AF299" s="91" t="s">
        <v>161</v>
      </c>
      <c r="AG299" s="91" t="s">
        <v>2090</v>
      </c>
      <c r="AH299" s="91" t="s">
        <v>114</v>
      </c>
      <c r="AI299" s="91" t="s">
        <v>2091</v>
      </c>
      <c r="AJ299" s="91" t="s">
        <v>137</v>
      </c>
      <c r="AK299" s="91" t="s">
        <v>138</v>
      </c>
      <c r="AL299" s="91" t="s">
        <v>179</v>
      </c>
      <c r="AM299" s="91" t="s">
        <v>213</v>
      </c>
      <c r="AN299" s="91" t="s">
        <v>141</v>
      </c>
      <c r="AO299" s="91" t="s">
        <v>142</v>
      </c>
      <c r="AP299" s="91" t="s">
        <v>143</v>
      </c>
      <c r="AQ299" s="91" t="s">
        <v>829</v>
      </c>
      <c r="AR299" s="91" t="s">
        <v>214</v>
      </c>
      <c r="AS299" s="91" t="s">
        <v>174</v>
      </c>
      <c r="AT299" s="91" t="s">
        <v>145</v>
      </c>
      <c r="AU299" s="91" t="s">
        <v>2095</v>
      </c>
      <c r="AV299" s="91" t="s">
        <v>114</v>
      </c>
      <c r="AW299" s="91" t="s">
        <v>433</v>
      </c>
      <c r="AX299" s="91" t="str">
        <f t="shared" si="14"/>
        <v>289394</v>
      </c>
      <c r="AY299" s="93" t="s">
        <v>149</v>
      </c>
    </row>
    <row r="300" spans="2:51" ht="15" customHeight="1" x14ac:dyDescent="0.25">
      <c r="B300" s="95" t="s">
        <v>5062</v>
      </c>
      <c r="C300" s="91" t="s">
        <v>113</v>
      </c>
      <c r="D300" s="91" t="s">
        <v>114</v>
      </c>
      <c r="E300" s="91" t="s">
        <v>216</v>
      </c>
      <c r="F300" s="91" t="s">
        <v>5063</v>
      </c>
      <c r="G300" s="91">
        <f t="shared" si="12"/>
        <v>5</v>
      </c>
      <c r="H300" s="91" t="s">
        <v>5064</v>
      </c>
      <c r="I300" s="91" t="s">
        <v>118</v>
      </c>
      <c r="J300" s="91" t="s">
        <v>119</v>
      </c>
      <c r="K300" s="91" t="s">
        <v>945</v>
      </c>
      <c r="L300" s="91" t="s">
        <v>121</v>
      </c>
      <c r="M300" s="91" t="s">
        <v>219</v>
      </c>
      <c r="N300" s="91" t="s">
        <v>123</v>
      </c>
      <c r="O300" s="91" t="s">
        <v>4138</v>
      </c>
      <c r="P300" s="91">
        <f t="shared" si="13"/>
        <v>5</v>
      </c>
      <c r="Q300" s="91" t="s">
        <v>4215</v>
      </c>
      <c r="R300" s="91" t="s">
        <v>1279</v>
      </c>
      <c r="S300" s="91" t="s">
        <v>5065</v>
      </c>
      <c r="T300" s="91" t="s">
        <v>114</v>
      </c>
      <c r="U300" s="91" t="s">
        <v>5066</v>
      </c>
      <c r="V300" s="91" t="s">
        <v>225</v>
      </c>
      <c r="W300" s="91" t="s">
        <v>226</v>
      </c>
      <c r="X300" s="91" t="s">
        <v>450</v>
      </c>
      <c r="Y300" s="91" t="s">
        <v>5067</v>
      </c>
      <c r="Z300" s="91" t="s">
        <v>5068</v>
      </c>
      <c r="AA300" s="91" t="s">
        <v>5065</v>
      </c>
      <c r="AB300" s="91" t="s">
        <v>114</v>
      </c>
      <c r="AC300" s="91" t="s">
        <v>5066</v>
      </c>
      <c r="AD300" s="91" t="s">
        <v>134</v>
      </c>
      <c r="AE300" s="91" t="s">
        <v>5069</v>
      </c>
      <c r="AF300" s="91" t="s">
        <v>161</v>
      </c>
      <c r="AG300" s="91" t="s">
        <v>5067</v>
      </c>
      <c r="AH300" s="91" t="s">
        <v>114</v>
      </c>
      <c r="AI300" s="91" t="s">
        <v>5068</v>
      </c>
      <c r="AJ300" s="91" t="s">
        <v>137</v>
      </c>
      <c r="AK300" s="91" t="s">
        <v>211</v>
      </c>
      <c r="AL300" s="91" t="s">
        <v>179</v>
      </c>
      <c r="AM300" s="91" t="s">
        <v>1340</v>
      </c>
      <c r="AN300" s="91" t="s">
        <v>141</v>
      </c>
      <c r="AO300" s="91" t="s">
        <v>142</v>
      </c>
      <c r="AP300" s="91" t="s">
        <v>333</v>
      </c>
      <c r="AQ300" s="91" t="s">
        <v>430</v>
      </c>
      <c r="AR300" s="91" t="s">
        <v>430</v>
      </c>
      <c r="AS300" s="91" t="s">
        <v>226</v>
      </c>
      <c r="AT300" s="91" t="s">
        <v>145</v>
      </c>
      <c r="AU300" s="91" t="s">
        <v>5070</v>
      </c>
      <c r="AV300" s="91" t="s">
        <v>5071</v>
      </c>
      <c r="AW300" s="91" t="s">
        <v>433</v>
      </c>
      <c r="AX300" s="91" t="str">
        <f t="shared" si="14"/>
        <v>291452</v>
      </c>
      <c r="AY300" s="93" t="s">
        <v>149</v>
      </c>
    </row>
    <row r="301" spans="2:51" ht="15" customHeight="1" x14ac:dyDescent="0.25">
      <c r="B301" s="95" t="s">
        <v>5072</v>
      </c>
      <c r="C301" s="91" t="s">
        <v>113</v>
      </c>
      <c r="D301" s="91" t="s">
        <v>114</v>
      </c>
      <c r="E301" s="91" t="s">
        <v>167</v>
      </c>
      <c r="F301" s="91" t="s">
        <v>5073</v>
      </c>
      <c r="G301" s="91">
        <f t="shared" si="12"/>
        <v>5</v>
      </c>
      <c r="H301" s="91" t="s">
        <v>6269</v>
      </c>
      <c r="I301" s="91" t="s">
        <v>118</v>
      </c>
      <c r="J301" s="91" t="s">
        <v>119</v>
      </c>
      <c r="K301" s="91" t="s">
        <v>457</v>
      </c>
      <c r="L301" s="91" t="s">
        <v>121</v>
      </c>
      <c r="M301" s="91" t="s">
        <v>295</v>
      </c>
      <c r="N301" s="91" t="s">
        <v>123</v>
      </c>
      <c r="O301" s="91" t="s">
        <v>4186</v>
      </c>
      <c r="P301" s="91">
        <f t="shared" si="13"/>
        <v>6</v>
      </c>
      <c r="Q301" s="91" t="s">
        <v>5848</v>
      </c>
      <c r="R301" s="91" t="s">
        <v>4204</v>
      </c>
      <c r="S301" s="91" t="s">
        <v>3732</v>
      </c>
      <c r="T301" s="91" t="s">
        <v>114</v>
      </c>
      <c r="U301" s="91" t="s">
        <v>3733</v>
      </c>
      <c r="V301" s="91" t="s">
        <v>129</v>
      </c>
      <c r="W301" s="91" t="s">
        <v>174</v>
      </c>
      <c r="X301" s="91" t="s">
        <v>313</v>
      </c>
      <c r="Y301" s="91" t="s">
        <v>3734</v>
      </c>
      <c r="Z301" s="91" t="s">
        <v>3735</v>
      </c>
      <c r="AA301" s="91" t="s">
        <v>3732</v>
      </c>
      <c r="AB301" s="91" t="s">
        <v>114</v>
      </c>
      <c r="AC301" s="91" t="s">
        <v>3733</v>
      </c>
      <c r="AD301" s="91" t="s">
        <v>134</v>
      </c>
      <c r="AE301" s="91" t="s">
        <v>5074</v>
      </c>
      <c r="AF301" s="91" t="s">
        <v>161</v>
      </c>
      <c r="AG301" s="91" t="s">
        <v>3734</v>
      </c>
      <c r="AH301" s="91" t="s">
        <v>114</v>
      </c>
      <c r="AI301" s="91" t="s">
        <v>3735</v>
      </c>
      <c r="AJ301" s="91" t="s">
        <v>137</v>
      </c>
      <c r="AK301" s="91" t="s">
        <v>404</v>
      </c>
      <c r="AL301" s="91" t="s">
        <v>530</v>
      </c>
      <c r="AM301" s="91" t="s">
        <v>180</v>
      </c>
      <c r="AN301" s="91" t="s">
        <v>141</v>
      </c>
      <c r="AO301" s="91" t="s">
        <v>142</v>
      </c>
      <c r="AP301" s="91" t="s">
        <v>333</v>
      </c>
      <c r="AQ301" s="91" t="s">
        <v>144</v>
      </c>
      <c r="AR301" s="91" t="s">
        <v>144</v>
      </c>
      <c r="AS301" s="91" t="s">
        <v>174</v>
      </c>
      <c r="AT301" s="91" t="s">
        <v>145</v>
      </c>
      <c r="AU301" s="91" t="s">
        <v>6270</v>
      </c>
      <c r="AV301" s="91" t="s">
        <v>114</v>
      </c>
      <c r="AW301" s="91" t="s">
        <v>148</v>
      </c>
      <c r="AX301" s="91" t="str">
        <f t="shared" si="14"/>
        <v>311934</v>
      </c>
      <c r="AY301" s="93" t="s">
        <v>149</v>
      </c>
    </row>
    <row r="302" spans="2:51" ht="15" customHeight="1" x14ac:dyDescent="0.25">
      <c r="B302" s="95" t="s">
        <v>5075</v>
      </c>
      <c r="C302" s="91" t="s">
        <v>113</v>
      </c>
      <c r="D302" s="91" t="s">
        <v>114</v>
      </c>
      <c r="E302" s="91" t="s">
        <v>167</v>
      </c>
      <c r="F302" s="91" t="s">
        <v>5076</v>
      </c>
      <c r="G302" s="91">
        <f t="shared" si="12"/>
        <v>5</v>
      </c>
      <c r="H302" s="91" t="s">
        <v>5077</v>
      </c>
      <c r="I302" s="91" t="s">
        <v>118</v>
      </c>
      <c r="J302" s="91" t="s">
        <v>119</v>
      </c>
      <c r="K302" s="91" t="s">
        <v>4603</v>
      </c>
      <c r="L302" s="91" t="s">
        <v>121</v>
      </c>
      <c r="M302" s="91" t="s">
        <v>295</v>
      </c>
      <c r="N302" s="91" t="s">
        <v>123</v>
      </c>
      <c r="O302" s="91" t="s">
        <v>4138</v>
      </c>
      <c r="P302" s="91">
        <f t="shared" si="13"/>
        <v>6</v>
      </c>
      <c r="Q302" s="91" t="s">
        <v>4186</v>
      </c>
      <c r="R302" s="91" t="s">
        <v>1279</v>
      </c>
      <c r="S302" s="91" t="s">
        <v>5078</v>
      </c>
      <c r="T302" s="91" t="s">
        <v>114</v>
      </c>
      <c r="U302" s="91" t="s">
        <v>5079</v>
      </c>
      <c r="V302" s="91" t="s">
        <v>225</v>
      </c>
      <c r="W302" s="91" t="s">
        <v>174</v>
      </c>
      <c r="X302" s="91" t="s">
        <v>5080</v>
      </c>
      <c r="Y302" s="91" t="s">
        <v>5081</v>
      </c>
      <c r="Z302" s="91" t="s">
        <v>5082</v>
      </c>
      <c r="AA302" s="91" t="s">
        <v>5078</v>
      </c>
      <c r="AB302" s="91" t="s">
        <v>114</v>
      </c>
      <c r="AC302" s="91" t="s">
        <v>5079</v>
      </c>
      <c r="AD302" s="91" t="s">
        <v>253</v>
      </c>
      <c r="AE302" s="91" t="s">
        <v>5083</v>
      </c>
      <c r="AF302" s="91" t="s">
        <v>136</v>
      </c>
      <c r="AG302" s="91" t="s">
        <v>114</v>
      </c>
      <c r="AH302" s="91" t="s">
        <v>114</v>
      </c>
      <c r="AI302" s="91" t="s">
        <v>5082</v>
      </c>
      <c r="AJ302" s="91" t="s">
        <v>137</v>
      </c>
      <c r="AK302" s="91" t="s">
        <v>138</v>
      </c>
      <c r="AL302" s="91" t="s">
        <v>284</v>
      </c>
      <c r="AM302" s="91" t="s">
        <v>180</v>
      </c>
      <c r="AN302" s="91" t="s">
        <v>141</v>
      </c>
      <c r="AO302" s="91" t="s">
        <v>142</v>
      </c>
      <c r="AP302" s="91" t="s">
        <v>333</v>
      </c>
      <c r="AQ302" s="91" t="s">
        <v>144</v>
      </c>
      <c r="AR302" s="91" t="s">
        <v>144</v>
      </c>
      <c r="AS302" s="91" t="s">
        <v>174</v>
      </c>
      <c r="AT302" s="91" t="s">
        <v>145</v>
      </c>
      <c r="AU302" s="91" t="s">
        <v>5084</v>
      </c>
      <c r="AV302" s="91" t="s">
        <v>114</v>
      </c>
      <c r="AW302" s="91" t="s">
        <v>148</v>
      </c>
      <c r="AX302" s="91" t="str">
        <f t="shared" si="14"/>
        <v>291448</v>
      </c>
      <c r="AY302" s="93" t="s">
        <v>149</v>
      </c>
    </row>
    <row r="303" spans="2:51" ht="15" customHeight="1" x14ac:dyDescent="0.25">
      <c r="B303" s="95" t="s">
        <v>8848</v>
      </c>
      <c r="C303" s="91" t="s">
        <v>113</v>
      </c>
      <c r="D303" s="91" t="s">
        <v>114</v>
      </c>
      <c r="E303" s="91" t="s">
        <v>183</v>
      </c>
      <c r="F303" s="91" t="s">
        <v>8849</v>
      </c>
      <c r="G303" s="91">
        <f t="shared" si="12"/>
        <v>10</v>
      </c>
      <c r="H303" s="91" t="s">
        <v>8849</v>
      </c>
      <c r="I303" s="91" t="s">
        <v>555</v>
      </c>
      <c r="J303" s="91" t="s">
        <v>367</v>
      </c>
      <c r="K303" s="91" t="s">
        <v>259</v>
      </c>
      <c r="L303" s="91" t="s">
        <v>121</v>
      </c>
      <c r="M303" s="91" t="s">
        <v>187</v>
      </c>
      <c r="N303" s="91" t="s">
        <v>557</v>
      </c>
      <c r="O303" s="91" t="s">
        <v>8850</v>
      </c>
      <c r="P303" s="91" t="e">
        <f t="shared" si="13"/>
        <v>#VALUE!</v>
      </c>
      <c r="Q303" s="91" t="s">
        <v>114</v>
      </c>
      <c r="R303" s="91" t="s">
        <v>8851</v>
      </c>
      <c r="S303" s="91" t="s">
        <v>114</v>
      </c>
      <c r="T303" s="91" t="s">
        <v>8852</v>
      </c>
      <c r="U303" s="91" t="s">
        <v>8853</v>
      </c>
      <c r="V303" s="91" t="s">
        <v>129</v>
      </c>
      <c r="W303" s="91" t="s">
        <v>130</v>
      </c>
      <c r="X303" s="91" t="s">
        <v>8854</v>
      </c>
      <c r="Y303" s="91" t="s">
        <v>8855</v>
      </c>
      <c r="Z303" s="91" t="s">
        <v>8856</v>
      </c>
      <c r="AA303" s="91" t="s">
        <v>114</v>
      </c>
      <c r="AB303" s="91" t="s">
        <v>8852</v>
      </c>
      <c r="AC303" s="91" t="s">
        <v>8853</v>
      </c>
      <c r="AD303" s="91" t="s">
        <v>134</v>
      </c>
      <c r="AE303" s="91" t="s">
        <v>8857</v>
      </c>
      <c r="AF303" s="91" t="s">
        <v>161</v>
      </c>
      <c r="AG303" s="91" t="s">
        <v>8855</v>
      </c>
      <c r="AH303" s="91" t="s">
        <v>114</v>
      </c>
      <c r="AI303" s="91" t="s">
        <v>8856</v>
      </c>
      <c r="AJ303" s="91" t="s">
        <v>137</v>
      </c>
      <c r="AK303" s="91" t="s">
        <v>138</v>
      </c>
      <c r="AL303" s="91" t="s">
        <v>179</v>
      </c>
      <c r="AM303" s="91"/>
      <c r="AN303" s="91"/>
      <c r="AO303" s="91"/>
      <c r="AP303" s="91"/>
      <c r="AQ303" s="91"/>
      <c r="AR303" s="91"/>
      <c r="AS303" s="91"/>
      <c r="AT303" s="91"/>
      <c r="AU303" s="91"/>
      <c r="AV303" s="91"/>
      <c r="AW303" s="91"/>
      <c r="AX303" s="91" t="str">
        <f t="shared" si="14"/>
        <v>330361</v>
      </c>
      <c r="AY303" s="93" t="s">
        <v>5876</v>
      </c>
    </row>
    <row r="304" spans="2:51" ht="15" customHeight="1" x14ac:dyDescent="0.25">
      <c r="B304" s="95" t="s">
        <v>2116</v>
      </c>
      <c r="C304" s="91" t="s">
        <v>113</v>
      </c>
      <c r="D304" s="91" t="s">
        <v>114</v>
      </c>
      <c r="E304" s="91" t="s">
        <v>542</v>
      </c>
      <c r="F304" s="91" t="s">
        <v>2117</v>
      </c>
      <c r="G304" s="91">
        <f t="shared" si="12"/>
        <v>3</v>
      </c>
      <c r="H304" s="91" t="s">
        <v>5085</v>
      </c>
      <c r="I304" s="91" t="s">
        <v>118</v>
      </c>
      <c r="J304" s="91" t="s">
        <v>119</v>
      </c>
      <c r="K304" s="91" t="s">
        <v>5086</v>
      </c>
      <c r="L304" s="91" t="s">
        <v>121</v>
      </c>
      <c r="M304" s="91" t="s">
        <v>261</v>
      </c>
      <c r="N304" s="91" t="s">
        <v>123</v>
      </c>
      <c r="O304" s="91" t="s">
        <v>2119</v>
      </c>
      <c r="P304" s="91">
        <f t="shared" si="13"/>
        <v>5</v>
      </c>
      <c r="Q304" s="91" t="s">
        <v>309</v>
      </c>
      <c r="R304" s="91" t="s">
        <v>1367</v>
      </c>
      <c r="S304" s="91" t="s">
        <v>2120</v>
      </c>
      <c r="T304" s="91" t="s">
        <v>114</v>
      </c>
      <c r="U304" s="91" t="s">
        <v>2121</v>
      </c>
      <c r="V304" s="91" t="s">
        <v>225</v>
      </c>
      <c r="W304" s="91" t="s">
        <v>265</v>
      </c>
      <c r="X304" s="91" t="s">
        <v>460</v>
      </c>
      <c r="Y304" s="91" t="s">
        <v>2122</v>
      </c>
      <c r="Z304" s="91" t="s">
        <v>2123</v>
      </c>
      <c r="AA304" s="91" t="s">
        <v>2120</v>
      </c>
      <c r="AB304" s="91" t="s">
        <v>114</v>
      </c>
      <c r="AC304" s="91" t="s">
        <v>2121</v>
      </c>
      <c r="AD304" s="91" t="s">
        <v>269</v>
      </c>
      <c r="AE304" s="91" t="s">
        <v>2124</v>
      </c>
      <c r="AF304" s="91" t="s">
        <v>136</v>
      </c>
      <c r="AG304" s="91" t="s">
        <v>2122</v>
      </c>
      <c r="AH304" s="91" t="s">
        <v>114</v>
      </c>
      <c r="AI304" s="91" t="s">
        <v>2123</v>
      </c>
      <c r="AJ304" s="91" t="s">
        <v>137</v>
      </c>
      <c r="AK304" s="91" t="s">
        <v>138</v>
      </c>
      <c r="AL304" s="91" t="s">
        <v>212</v>
      </c>
      <c r="AM304" s="91" t="s">
        <v>252</v>
      </c>
      <c r="AN304" s="91" t="s">
        <v>141</v>
      </c>
      <c r="AO304" s="91" t="s">
        <v>142</v>
      </c>
      <c r="AP304" s="91" t="s">
        <v>333</v>
      </c>
      <c r="AQ304" s="91" t="s">
        <v>144</v>
      </c>
      <c r="AR304" s="91" t="s">
        <v>144</v>
      </c>
      <c r="AS304" s="91" t="s">
        <v>265</v>
      </c>
      <c r="AT304" s="91" t="s">
        <v>145</v>
      </c>
      <c r="AU304" s="91" t="s">
        <v>5087</v>
      </c>
      <c r="AV304" s="91" t="s">
        <v>5088</v>
      </c>
      <c r="AW304" s="91" t="s">
        <v>433</v>
      </c>
      <c r="AX304" s="91" t="str">
        <f t="shared" si="14"/>
        <v>289401</v>
      </c>
      <c r="AY304" s="93" t="s">
        <v>149</v>
      </c>
    </row>
    <row r="305" spans="2:51" ht="15" customHeight="1" x14ac:dyDescent="0.25">
      <c r="B305" s="95" t="s">
        <v>6874</v>
      </c>
      <c r="C305" s="91" t="s">
        <v>113</v>
      </c>
      <c r="D305" s="91" t="s">
        <v>114</v>
      </c>
      <c r="E305" s="91" t="s">
        <v>1830</v>
      </c>
      <c r="F305" s="91" t="s">
        <v>6875</v>
      </c>
      <c r="G305" s="91">
        <f t="shared" si="12"/>
        <v>7</v>
      </c>
      <c r="H305" s="91" t="s">
        <v>6876</v>
      </c>
      <c r="I305" s="91" t="s">
        <v>118</v>
      </c>
      <c r="J305" s="91" t="s">
        <v>119</v>
      </c>
      <c r="K305" s="91" t="s">
        <v>120</v>
      </c>
      <c r="L305" s="91" t="s">
        <v>121</v>
      </c>
      <c r="M305" s="91" t="s">
        <v>1833</v>
      </c>
      <c r="N305" s="91" t="s">
        <v>123</v>
      </c>
      <c r="O305" s="91" t="s">
        <v>6749</v>
      </c>
      <c r="P305" s="91">
        <f t="shared" si="13"/>
        <v>7</v>
      </c>
      <c r="Q305" s="91" t="s">
        <v>6658</v>
      </c>
      <c r="R305" s="91" t="s">
        <v>6593</v>
      </c>
      <c r="S305" s="91" t="s">
        <v>6877</v>
      </c>
      <c r="T305" s="91" t="s">
        <v>114</v>
      </c>
      <c r="U305" s="91" t="s">
        <v>6878</v>
      </c>
      <c r="V305" s="91" t="s">
        <v>129</v>
      </c>
      <c r="W305" s="91" t="s">
        <v>1836</v>
      </c>
      <c r="X305" s="91" t="s">
        <v>1837</v>
      </c>
      <c r="Y305" s="91" t="s">
        <v>6879</v>
      </c>
      <c r="Z305" s="91" t="s">
        <v>6880</v>
      </c>
      <c r="AA305" s="91" t="s">
        <v>114</v>
      </c>
      <c r="AB305" s="91" t="s">
        <v>6881</v>
      </c>
      <c r="AC305" s="91" t="s">
        <v>6878</v>
      </c>
      <c r="AD305" s="91" t="s">
        <v>134</v>
      </c>
      <c r="AE305" s="91" t="s">
        <v>6882</v>
      </c>
      <c r="AF305" s="91" t="s">
        <v>161</v>
      </c>
      <c r="AG305" s="91" t="s">
        <v>6879</v>
      </c>
      <c r="AH305" s="91" t="s">
        <v>114</v>
      </c>
      <c r="AI305" s="91" t="s">
        <v>6880</v>
      </c>
      <c r="AJ305" s="91" t="s">
        <v>137</v>
      </c>
      <c r="AK305" s="91" t="s">
        <v>197</v>
      </c>
      <c r="AL305" s="91" t="s">
        <v>605</v>
      </c>
      <c r="AM305" s="91" t="s">
        <v>213</v>
      </c>
      <c r="AN305" s="91" t="s">
        <v>141</v>
      </c>
      <c r="AO305" s="91" t="s">
        <v>142</v>
      </c>
      <c r="AP305" s="91" t="s">
        <v>143</v>
      </c>
      <c r="AQ305" s="91" t="s">
        <v>214</v>
      </c>
      <c r="AR305" s="91" t="s">
        <v>214</v>
      </c>
      <c r="AS305" s="91" t="s">
        <v>1836</v>
      </c>
      <c r="AT305" s="91" t="s">
        <v>145</v>
      </c>
      <c r="AU305" s="91" t="s">
        <v>6883</v>
      </c>
      <c r="AV305" s="91" t="s">
        <v>6884</v>
      </c>
      <c r="AW305" s="91" t="s">
        <v>148</v>
      </c>
      <c r="AX305" s="91" t="str">
        <f t="shared" si="14"/>
        <v>324217</v>
      </c>
      <c r="AY305" s="93" t="s">
        <v>149</v>
      </c>
    </row>
    <row r="306" spans="2:51" ht="15" customHeight="1" x14ac:dyDescent="0.25">
      <c r="B306" s="95" t="s">
        <v>5089</v>
      </c>
      <c r="C306" s="91" t="s">
        <v>113</v>
      </c>
      <c r="D306" s="91" t="s">
        <v>114</v>
      </c>
      <c r="E306" s="91" t="s">
        <v>167</v>
      </c>
      <c r="F306" s="91" t="s">
        <v>5090</v>
      </c>
      <c r="G306" s="91">
        <f t="shared" si="12"/>
        <v>5</v>
      </c>
      <c r="H306" s="91" t="s">
        <v>5091</v>
      </c>
      <c r="I306" s="91" t="s">
        <v>118</v>
      </c>
      <c r="J306" s="91" t="s">
        <v>119</v>
      </c>
      <c r="K306" s="91" t="s">
        <v>4603</v>
      </c>
      <c r="L306" s="91" t="s">
        <v>121</v>
      </c>
      <c r="M306" s="91" t="s">
        <v>295</v>
      </c>
      <c r="N306" s="91" t="s">
        <v>123</v>
      </c>
      <c r="O306" s="91" t="s">
        <v>4138</v>
      </c>
      <c r="P306" s="91">
        <f t="shared" si="13"/>
        <v>6</v>
      </c>
      <c r="Q306" s="91" t="s">
        <v>4186</v>
      </c>
      <c r="R306" s="91" t="s">
        <v>1279</v>
      </c>
      <c r="S306" s="91" t="s">
        <v>114</v>
      </c>
      <c r="T306" s="91" t="s">
        <v>5092</v>
      </c>
      <c r="U306" s="91" t="s">
        <v>5093</v>
      </c>
      <c r="V306" s="91" t="s">
        <v>225</v>
      </c>
      <c r="W306" s="91" t="s">
        <v>174</v>
      </c>
      <c r="X306" s="91" t="s">
        <v>175</v>
      </c>
      <c r="Y306" s="91" t="s">
        <v>5094</v>
      </c>
      <c r="Z306" s="91" t="s">
        <v>5095</v>
      </c>
      <c r="AA306" s="91" t="s">
        <v>114</v>
      </c>
      <c r="AB306" s="91" t="s">
        <v>5092</v>
      </c>
      <c r="AC306" s="91" t="s">
        <v>5093</v>
      </c>
      <c r="AD306" s="91" t="s">
        <v>253</v>
      </c>
      <c r="AE306" s="91" t="s">
        <v>5096</v>
      </c>
      <c r="AF306" s="91" t="s">
        <v>161</v>
      </c>
      <c r="AG306" s="91" t="s">
        <v>5094</v>
      </c>
      <c r="AH306" s="91" t="s">
        <v>114</v>
      </c>
      <c r="AI306" s="91" t="s">
        <v>5095</v>
      </c>
      <c r="AJ306" s="91" t="s">
        <v>137</v>
      </c>
      <c r="AK306" s="91" t="s">
        <v>138</v>
      </c>
      <c r="AL306" s="91" t="s">
        <v>232</v>
      </c>
      <c r="AM306" s="91" t="s">
        <v>180</v>
      </c>
      <c r="AN306" s="91" t="s">
        <v>141</v>
      </c>
      <c r="AO306" s="91" t="s">
        <v>142</v>
      </c>
      <c r="AP306" s="91" t="s">
        <v>333</v>
      </c>
      <c r="AQ306" s="91" t="s">
        <v>144</v>
      </c>
      <c r="AR306" s="91" t="s">
        <v>144</v>
      </c>
      <c r="AS306" s="91" t="s">
        <v>174</v>
      </c>
      <c r="AT306" s="91" t="s">
        <v>145</v>
      </c>
      <c r="AU306" s="91" t="s">
        <v>5097</v>
      </c>
      <c r="AV306" s="91" t="s">
        <v>114</v>
      </c>
      <c r="AW306" s="91" t="s">
        <v>148</v>
      </c>
      <c r="AX306" s="91" t="str">
        <f t="shared" si="14"/>
        <v>291450</v>
      </c>
      <c r="AY306" s="93" t="s">
        <v>149</v>
      </c>
    </row>
    <row r="307" spans="2:51" ht="15" customHeight="1" x14ac:dyDescent="0.25">
      <c r="B307" s="95" t="s">
        <v>5098</v>
      </c>
      <c r="C307" s="91" t="s">
        <v>113</v>
      </c>
      <c r="D307" s="91" t="s">
        <v>114</v>
      </c>
      <c r="E307" s="91" t="s">
        <v>167</v>
      </c>
      <c r="F307" s="91" t="s">
        <v>5099</v>
      </c>
      <c r="G307" s="91">
        <f t="shared" si="12"/>
        <v>5</v>
      </c>
      <c r="H307" s="91" t="s">
        <v>5100</v>
      </c>
      <c r="I307" s="91" t="s">
        <v>118</v>
      </c>
      <c r="J307" s="91" t="s">
        <v>119</v>
      </c>
      <c r="K307" s="91" t="s">
        <v>945</v>
      </c>
      <c r="L307" s="91" t="s">
        <v>121</v>
      </c>
      <c r="M307" s="91" t="s">
        <v>295</v>
      </c>
      <c r="N307" s="91" t="s">
        <v>123</v>
      </c>
      <c r="O307" s="91" t="s">
        <v>4138</v>
      </c>
      <c r="P307" s="91">
        <f t="shared" si="13"/>
        <v>5</v>
      </c>
      <c r="Q307" s="91" t="s">
        <v>4215</v>
      </c>
      <c r="R307" s="91" t="s">
        <v>1279</v>
      </c>
      <c r="S307" s="91" t="s">
        <v>5101</v>
      </c>
      <c r="T307" s="91" t="s">
        <v>114</v>
      </c>
      <c r="U307" s="91" t="s">
        <v>5102</v>
      </c>
      <c r="V307" s="91" t="s">
        <v>129</v>
      </c>
      <c r="W307" s="91" t="s">
        <v>174</v>
      </c>
      <c r="X307" s="91" t="s">
        <v>473</v>
      </c>
      <c r="Y307" s="91" t="s">
        <v>5103</v>
      </c>
      <c r="Z307" s="91" t="s">
        <v>5104</v>
      </c>
      <c r="AA307" s="91" t="s">
        <v>5101</v>
      </c>
      <c r="AB307" s="91" t="s">
        <v>114</v>
      </c>
      <c r="AC307" s="91" t="s">
        <v>5102</v>
      </c>
      <c r="AD307" s="91" t="s">
        <v>253</v>
      </c>
      <c r="AE307" s="91" t="s">
        <v>5105</v>
      </c>
      <c r="AF307" s="91" t="s">
        <v>161</v>
      </c>
      <c r="AG307" s="91" t="s">
        <v>5103</v>
      </c>
      <c r="AH307" s="91" t="s">
        <v>114</v>
      </c>
      <c r="AI307" s="91" t="s">
        <v>5104</v>
      </c>
      <c r="AJ307" s="91" t="s">
        <v>137</v>
      </c>
      <c r="AK307" s="91" t="s">
        <v>211</v>
      </c>
      <c r="AL307" s="91" t="s">
        <v>212</v>
      </c>
      <c r="AM307" s="91" t="s">
        <v>233</v>
      </c>
      <c r="AN307" s="91" t="s">
        <v>141</v>
      </c>
      <c r="AO307" s="91" t="s">
        <v>142</v>
      </c>
      <c r="AP307" s="91" t="s">
        <v>333</v>
      </c>
      <c r="AQ307" s="91" t="s">
        <v>144</v>
      </c>
      <c r="AR307" s="91" t="s">
        <v>144</v>
      </c>
      <c r="AS307" s="91" t="s">
        <v>174</v>
      </c>
      <c r="AT307" s="91" t="s">
        <v>145</v>
      </c>
      <c r="AU307" s="91" t="s">
        <v>5106</v>
      </c>
      <c r="AV307" s="91" t="s">
        <v>114</v>
      </c>
      <c r="AW307" s="91" t="s">
        <v>148</v>
      </c>
      <c r="AX307" s="91" t="str">
        <f t="shared" si="14"/>
        <v>291451</v>
      </c>
      <c r="AY307" s="93" t="s">
        <v>149</v>
      </c>
    </row>
    <row r="308" spans="2:51" ht="15" customHeight="1" x14ac:dyDescent="0.25">
      <c r="B308" s="95" t="s">
        <v>2125</v>
      </c>
      <c r="C308" s="91" t="s">
        <v>113</v>
      </c>
      <c r="D308" s="91" t="s">
        <v>114</v>
      </c>
      <c r="E308" s="91" t="s">
        <v>167</v>
      </c>
      <c r="F308" s="91" t="s">
        <v>2126</v>
      </c>
      <c r="G308" s="91">
        <f t="shared" si="12"/>
        <v>3</v>
      </c>
      <c r="H308" s="91" t="s">
        <v>2127</v>
      </c>
      <c r="I308" s="91" t="s">
        <v>118</v>
      </c>
      <c r="J308" s="91" t="s">
        <v>119</v>
      </c>
      <c r="K308" s="91" t="s">
        <v>120</v>
      </c>
      <c r="L308" s="91" t="s">
        <v>121</v>
      </c>
      <c r="M308" s="91" t="s">
        <v>170</v>
      </c>
      <c r="N308" s="91" t="s">
        <v>123</v>
      </c>
      <c r="O308" s="91" t="s">
        <v>2119</v>
      </c>
      <c r="P308" s="91">
        <f t="shared" si="13"/>
        <v>3</v>
      </c>
      <c r="Q308" s="91" t="s">
        <v>1632</v>
      </c>
      <c r="R308" s="91" t="s">
        <v>1367</v>
      </c>
      <c r="S308" s="91" t="s">
        <v>1323</v>
      </c>
      <c r="T308" s="91" t="s">
        <v>114</v>
      </c>
      <c r="U308" s="91" t="s">
        <v>1324</v>
      </c>
      <c r="V308" s="91" t="s">
        <v>129</v>
      </c>
      <c r="W308" s="91" t="s">
        <v>174</v>
      </c>
      <c r="X308" s="91" t="s">
        <v>1325</v>
      </c>
      <c r="Y308" s="91" t="s">
        <v>2128</v>
      </c>
      <c r="Z308" s="91" t="s">
        <v>1327</v>
      </c>
      <c r="AA308" s="91" t="s">
        <v>1323</v>
      </c>
      <c r="AB308" s="91" t="s">
        <v>114</v>
      </c>
      <c r="AC308" s="91" t="s">
        <v>1324</v>
      </c>
      <c r="AD308" s="91" t="s">
        <v>134</v>
      </c>
      <c r="AE308" s="91" t="s">
        <v>2129</v>
      </c>
      <c r="AF308" s="91" t="s">
        <v>136</v>
      </c>
      <c r="AG308" s="91" t="s">
        <v>2128</v>
      </c>
      <c r="AH308" s="91" t="s">
        <v>114</v>
      </c>
      <c r="AI308" s="91" t="s">
        <v>1327</v>
      </c>
      <c r="AJ308" s="91" t="s">
        <v>137</v>
      </c>
      <c r="AK308" s="91" t="s">
        <v>138</v>
      </c>
      <c r="AL308" s="91" t="s">
        <v>305</v>
      </c>
      <c r="AM308" s="91" t="s">
        <v>180</v>
      </c>
      <c r="AN308" s="91" t="s">
        <v>141</v>
      </c>
      <c r="AO308" s="91" t="s">
        <v>142</v>
      </c>
      <c r="AP308" s="91" t="s">
        <v>143</v>
      </c>
      <c r="AQ308" s="91" t="s">
        <v>430</v>
      </c>
      <c r="AR308" s="91" t="s">
        <v>430</v>
      </c>
      <c r="AS308" s="91" t="s">
        <v>174</v>
      </c>
      <c r="AT308" s="91" t="s">
        <v>145</v>
      </c>
      <c r="AU308" s="91" t="s">
        <v>2130</v>
      </c>
      <c r="AV308" s="91" t="s">
        <v>114</v>
      </c>
      <c r="AW308" s="91" t="s">
        <v>433</v>
      </c>
      <c r="AX308" s="91" t="str">
        <f t="shared" si="14"/>
        <v>289412</v>
      </c>
      <c r="AY308" s="93" t="s">
        <v>149</v>
      </c>
    </row>
    <row r="309" spans="2:51" ht="15" customHeight="1" x14ac:dyDescent="0.25">
      <c r="B309" s="95" t="s">
        <v>2138</v>
      </c>
      <c r="C309" s="91" t="s">
        <v>113</v>
      </c>
      <c r="D309" s="91" t="s">
        <v>114</v>
      </c>
      <c r="E309" s="91" t="s">
        <v>167</v>
      </c>
      <c r="F309" s="91" t="s">
        <v>2139</v>
      </c>
      <c r="G309" s="91">
        <f t="shared" si="12"/>
        <v>3</v>
      </c>
      <c r="H309" s="91" t="s">
        <v>2140</v>
      </c>
      <c r="I309" s="91" t="s">
        <v>118</v>
      </c>
      <c r="J309" s="91" t="s">
        <v>119</v>
      </c>
      <c r="K309" s="91" t="s">
        <v>186</v>
      </c>
      <c r="L309" s="91" t="s">
        <v>121</v>
      </c>
      <c r="M309" s="91" t="s">
        <v>2141</v>
      </c>
      <c r="N309" s="91" t="s">
        <v>123</v>
      </c>
      <c r="O309" s="91" t="s">
        <v>2119</v>
      </c>
      <c r="P309" s="91">
        <f t="shared" si="13"/>
        <v>3</v>
      </c>
      <c r="Q309" s="91" t="s">
        <v>1491</v>
      </c>
      <c r="R309" s="91" t="s">
        <v>1367</v>
      </c>
      <c r="S309" s="91" t="s">
        <v>2142</v>
      </c>
      <c r="T309" s="91" t="s">
        <v>114</v>
      </c>
      <c r="U309" s="91" t="s">
        <v>2143</v>
      </c>
      <c r="V309" s="91" t="s">
        <v>225</v>
      </c>
      <c r="W309" s="91" t="s">
        <v>635</v>
      </c>
      <c r="X309" s="91" t="s">
        <v>2144</v>
      </c>
      <c r="Y309" s="91" t="s">
        <v>2145</v>
      </c>
      <c r="Z309" s="91" t="s">
        <v>2146</v>
      </c>
      <c r="AA309" s="91" t="s">
        <v>2142</v>
      </c>
      <c r="AB309" s="91" t="s">
        <v>114</v>
      </c>
      <c r="AC309" s="91" t="s">
        <v>2143</v>
      </c>
      <c r="AD309" s="91" t="s">
        <v>253</v>
      </c>
      <c r="AE309" s="91" t="s">
        <v>2147</v>
      </c>
      <c r="AF309" s="91" t="s">
        <v>161</v>
      </c>
      <c r="AG309" s="91" t="s">
        <v>2145</v>
      </c>
      <c r="AH309" s="91" t="s">
        <v>114</v>
      </c>
      <c r="AI309" s="91" t="s">
        <v>114</v>
      </c>
      <c r="AJ309" s="91" t="s">
        <v>114</v>
      </c>
      <c r="AK309" s="91" t="s">
        <v>114</v>
      </c>
      <c r="AL309" s="91" t="s">
        <v>114</v>
      </c>
      <c r="AM309" s="91" t="s">
        <v>213</v>
      </c>
      <c r="AN309" s="91" t="s">
        <v>141</v>
      </c>
      <c r="AO309" s="91" t="s">
        <v>142</v>
      </c>
      <c r="AP309" s="91" t="s">
        <v>143</v>
      </c>
      <c r="AQ309" s="91" t="s">
        <v>144</v>
      </c>
      <c r="AR309" s="91" t="s">
        <v>144</v>
      </c>
      <c r="AS309" s="91" t="s">
        <v>635</v>
      </c>
      <c r="AT309" s="91" t="s">
        <v>145</v>
      </c>
      <c r="AU309" s="91" t="s">
        <v>2148</v>
      </c>
      <c r="AV309" s="91" t="s">
        <v>114</v>
      </c>
      <c r="AW309" s="91" t="s">
        <v>148</v>
      </c>
      <c r="AX309" s="91" t="str">
        <f t="shared" si="14"/>
        <v>289414</v>
      </c>
      <c r="AY309" s="93" t="s">
        <v>149</v>
      </c>
    </row>
    <row r="310" spans="2:51" ht="15" customHeight="1" x14ac:dyDescent="0.25">
      <c r="B310" s="95" t="s">
        <v>5107</v>
      </c>
      <c r="C310" s="91" t="s">
        <v>113</v>
      </c>
      <c r="D310" s="91" t="s">
        <v>114</v>
      </c>
      <c r="E310" s="91" t="s">
        <v>167</v>
      </c>
      <c r="F310" s="91" t="s">
        <v>5108</v>
      </c>
      <c r="G310" s="91">
        <f t="shared" si="12"/>
        <v>5</v>
      </c>
      <c r="H310" s="91" t="s">
        <v>6278</v>
      </c>
      <c r="I310" s="91" t="s">
        <v>118</v>
      </c>
      <c r="J310" s="91" t="s">
        <v>119</v>
      </c>
      <c r="K310" s="91" t="s">
        <v>457</v>
      </c>
      <c r="L310" s="91" t="s">
        <v>121</v>
      </c>
      <c r="M310" s="91" t="s">
        <v>295</v>
      </c>
      <c r="N310" s="91" t="s">
        <v>123</v>
      </c>
      <c r="O310" s="91" t="s">
        <v>4186</v>
      </c>
      <c r="P310" s="91">
        <f t="shared" si="13"/>
        <v>6</v>
      </c>
      <c r="Q310" s="91" t="s">
        <v>5848</v>
      </c>
      <c r="R310" s="91" t="s">
        <v>4204</v>
      </c>
      <c r="S310" s="91" t="s">
        <v>5109</v>
      </c>
      <c r="T310" s="91" t="s">
        <v>114</v>
      </c>
      <c r="U310" s="91" t="s">
        <v>5110</v>
      </c>
      <c r="V310" s="91" t="s">
        <v>225</v>
      </c>
      <c r="W310" s="91" t="s">
        <v>174</v>
      </c>
      <c r="X310" s="91" t="s">
        <v>650</v>
      </c>
      <c r="Y310" s="91" t="s">
        <v>5111</v>
      </c>
      <c r="Z310" s="91" t="s">
        <v>5112</v>
      </c>
      <c r="AA310" s="91" t="s">
        <v>5109</v>
      </c>
      <c r="AB310" s="91" t="s">
        <v>114</v>
      </c>
      <c r="AC310" s="91" t="s">
        <v>5110</v>
      </c>
      <c r="AD310" s="91" t="s">
        <v>134</v>
      </c>
      <c r="AE310" s="91" t="s">
        <v>5113</v>
      </c>
      <c r="AF310" s="91" t="s">
        <v>161</v>
      </c>
      <c r="AG310" s="91" t="s">
        <v>5111</v>
      </c>
      <c r="AH310" s="91" t="s">
        <v>114</v>
      </c>
      <c r="AI310" s="91" t="s">
        <v>5112</v>
      </c>
      <c r="AJ310" s="91" t="s">
        <v>137</v>
      </c>
      <c r="AK310" s="91" t="s">
        <v>138</v>
      </c>
      <c r="AL310" s="91" t="s">
        <v>198</v>
      </c>
      <c r="AM310" s="91" t="s">
        <v>233</v>
      </c>
      <c r="AN310" s="91" t="s">
        <v>141</v>
      </c>
      <c r="AO310" s="91" t="s">
        <v>142</v>
      </c>
      <c r="AP310" s="91" t="s">
        <v>333</v>
      </c>
      <c r="AQ310" s="91" t="s">
        <v>144</v>
      </c>
      <c r="AR310" s="91" t="s">
        <v>144</v>
      </c>
      <c r="AS310" s="91" t="s">
        <v>174</v>
      </c>
      <c r="AT310" s="91" t="s">
        <v>145</v>
      </c>
      <c r="AU310" s="91" t="s">
        <v>5551</v>
      </c>
      <c r="AV310" s="91" t="s">
        <v>114</v>
      </c>
      <c r="AW310" s="91" t="s">
        <v>148</v>
      </c>
      <c r="AX310" s="91" t="str">
        <f t="shared" si="14"/>
        <v>311942</v>
      </c>
      <c r="AY310" s="93" t="s">
        <v>149</v>
      </c>
    </row>
    <row r="311" spans="2:51" ht="15" customHeight="1" x14ac:dyDescent="0.25">
      <c r="B311" s="95" t="s">
        <v>7598</v>
      </c>
      <c r="C311" s="91" t="s">
        <v>113</v>
      </c>
      <c r="D311" s="91" t="s">
        <v>114</v>
      </c>
      <c r="E311" s="91" t="s">
        <v>167</v>
      </c>
      <c r="F311" s="91" t="s">
        <v>7599</v>
      </c>
      <c r="G311" s="91">
        <f t="shared" si="12"/>
        <v>8</v>
      </c>
      <c r="H311" s="91" t="s">
        <v>7600</v>
      </c>
      <c r="I311" s="91" t="s">
        <v>118</v>
      </c>
      <c r="J311" s="91" t="s">
        <v>119</v>
      </c>
      <c r="K311" s="91" t="s">
        <v>203</v>
      </c>
      <c r="L311" s="91" t="s">
        <v>121</v>
      </c>
      <c r="M311" s="91" t="s">
        <v>295</v>
      </c>
      <c r="N311" s="91" t="s">
        <v>123</v>
      </c>
      <c r="O311" s="91" t="s">
        <v>7601</v>
      </c>
      <c r="P311" s="91">
        <f t="shared" si="13"/>
        <v>8</v>
      </c>
      <c r="Q311" s="91" t="s">
        <v>7413</v>
      </c>
      <c r="R311" s="91" t="s">
        <v>7423</v>
      </c>
      <c r="S311" s="91" t="s">
        <v>114</v>
      </c>
      <c r="T311" s="91" t="s">
        <v>7602</v>
      </c>
      <c r="U311" s="91" t="s">
        <v>7603</v>
      </c>
      <c r="V311" s="91" t="s">
        <v>225</v>
      </c>
      <c r="W311" s="91" t="s">
        <v>174</v>
      </c>
      <c r="X311" s="91" t="s">
        <v>313</v>
      </c>
      <c r="Y311" s="91" t="s">
        <v>7604</v>
      </c>
      <c r="Z311" s="91" t="s">
        <v>7605</v>
      </c>
      <c r="AA311" s="91" t="s">
        <v>114</v>
      </c>
      <c r="AB311" s="91" t="s">
        <v>7602</v>
      </c>
      <c r="AC311" s="91" t="s">
        <v>7603</v>
      </c>
      <c r="AD311" s="91" t="s">
        <v>134</v>
      </c>
      <c r="AE311" s="91" t="s">
        <v>7606</v>
      </c>
      <c r="AF311" s="91" t="s">
        <v>161</v>
      </c>
      <c r="AG311" s="91" t="s">
        <v>7604</v>
      </c>
      <c r="AH311" s="91" t="s">
        <v>114</v>
      </c>
      <c r="AI311" s="91" t="s">
        <v>7605</v>
      </c>
      <c r="AJ311" s="91" t="s">
        <v>137</v>
      </c>
      <c r="AK311" s="91" t="s">
        <v>197</v>
      </c>
      <c r="AL311" s="91" t="s">
        <v>179</v>
      </c>
      <c r="AM311" s="91" t="s">
        <v>417</v>
      </c>
      <c r="AN311" s="91" t="s">
        <v>141</v>
      </c>
      <c r="AO311" s="91" t="s">
        <v>142</v>
      </c>
      <c r="AP311" s="91" t="s">
        <v>143</v>
      </c>
      <c r="AQ311" s="91" t="s">
        <v>214</v>
      </c>
      <c r="AR311" s="91" t="s">
        <v>214</v>
      </c>
      <c r="AS311" s="91" t="s">
        <v>174</v>
      </c>
      <c r="AT311" s="91" t="s">
        <v>145</v>
      </c>
      <c r="AU311" s="91" t="s">
        <v>7607</v>
      </c>
      <c r="AV311" s="91" t="s">
        <v>114</v>
      </c>
      <c r="AW311" s="91" t="s">
        <v>148</v>
      </c>
      <c r="AX311" s="91" t="str">
        <f t="shared" si="14"/>
        <v>326279</v>
      </c>
      <c r="AY311" s="93" t="s">
        <v>149</v>
      </c>
    </row>
    <row r="312" spans="2:51" ht="15" customHeight="1" x14ac:dyDescent="0.25">
      <c r="B312" s="95" t="s">
        <v>7608</v>
      </c>
      <c r="C312" s="91" t="s">
        <v>113</v>
      </c>
      <c r="D312" s="91" t="s">
        <v>114</v>
      </c>
      <c r="E312" s="91" t="s">
        <v>756</v>
      </c>
      <c r="F312" s="91" t="s">
        <v>7609</v>
      </c>
      <c r="G312" s="91">
        <f t="shared" si="12"/>
        <v>8</v>
      </c>
      <c r="H312" s="91" t="s">
        <v>8366</v>
      </c>
      <c r="I312" s="91" t="s">
        <v>118</v>
      </c>
      <c r="J312" s="91" t="s">
        <v>119</v>
      </c>
      <c r="K312" s="91" t="s">
        <v>644</v>
      </c>
      <c r="L312" s="91" t="s">
        <v>121</v>
      </c>
      <c r="M312" s="91" t="s">
        <v>744</v>
      </c>
      <c r="N312" s="91" t="s">
        <v>123</v>
      </c>
      <c r="O312" s="91" t="s">
        <v>7601</v>
      </c>
      <c r="P312" s="91">
        <f t="shared" si="13"/>
        <v>9</v>
      </c>
      <c r="Q312" s="91" t="s">
        <v>8086</v>
      </c>
      <c r="R312" s="91" t="s">
        <v>7423</v>
      </c>
      <c r="S312" s="91" t="s">
        <v>7610</v>
      </c>
      <c r="T312" s="91" t="s">
        <v>114</v>
      </c>
      <c r="U312" s="91" t="s">
        <v>7611</v>
      </c>
      <c r="V312" s="91" t="s">
        <v>225</v>
      </c>
      <c r="W312" s="91" t="s">
        <v>748</v>
      </c>
      <c r="X312" s="91" t="s">
        <v>761</v>
      </c>
      <c r="Y312" s="91" t="s">
        <v>7612</v>
      </c>
      <c r="Z312" s="91" t="s">
        <v>7613</v>
      </c>
      <c r="AA312" s="91" t="s">
        <v>7610</v>
      </c>
      <c r="AB312" s="91" t="s">
        <v>114</v>
      </c>
      <c r="AC312" s="91" t="s">
        <v>7611</v>
      </c>
      <c r="AD312" s="91" t="s">
        <v>625</v>
      </c>
      <c r="AE312" s="91" t="s">
        <v>7614</v>
      </c>
      <c r="AF312" s="91" t="s">
        <v>161</v>
      </c>
      <c r="AG312" s="91" t="s">
        <v>7612</v>
      </c>
      <c r="AH312" s="91" t="s">
        <v>114</v>
      </c>
      <c r="AI312" s="91" t="s">
        <v>7613</v>
      </c>
      <c r="AJ312" s="91" t="s">
        <v>317</v>
      </c>
      <c r="AK312" s="91" t="s">
        <v>211</v>
      </c>
      <c r="AL312" s="91" t="s">
        <v>284</v>
      </c>
      <c r="AM312" s="91" t="s">
        <v>1263</v>
      </c>
      <c r="AN312" s="91" t="s">
        <v>141</v>
      </c>
      <c r="AO312" s="91" t="s">
        <v>142</v>
      </c>
      <c r="AP312" s="91" t="s">
        <v>333</v>
      </c>
      <c r="AQ312" s="91" t="s">
        <v>144</v>
      </c>
      <c r="AR312" s="91" t="s">
        <v>144</v>
      </c>
      <c r="AS312" s="91" t="s">
        <v>748</v>
      </c>
      <c r="AT312" s="91" t="s">
        <v>145</v>
      </c>
      <c r="AU312" s="91" t="s">
        <v>8367</v>
      </c>
      <c r="AV312" s="91" t="s">
        <v>8368</v>
      </c>
      <c r="AW312" s="91" t="s">
        <v>148</v>
      </c>
      <c r="AX312" s="91" t="str">
        <f t="shared" si="14"/>
        <v>326286</v>
      </c>
      <c r="AY312" s="93" t="s">
        <v>149</v>
      </c>
    </row>
    <row r="313" spans="2:51" ht="15" customHeight="1" x14ac:dyDescent="0.25">
      <c r="B313" s="95" t="s">
        <v>2190</v>
      </c>
      <c r="C313" s="91" t="s">
        <v>113</v>
      </c>
      <c r="D313" s="91" t="s">
        <v>114</v>
      </c>
      <c r="E313" s="91" t="s">
        <v>216</v>
      </c>
      <c r="F313" s="91" t="s">
        <v>2191</v>
      </c>
      <c r="G313" s="91">
        <f t="shared" si="12"/>
        <v>3</v>
      </c>
      <c r="H313" s="91" t="s">
        <v>2192</v>
      </c>
      <c r="I313" s="91" t="s">
        <v>118</v>
      </c>
      <c r="J313" s="91" t="s">
        <v>119</v>
      </c>
      <c r="K313" s="91" t="s">
        <v>1687</v>
      </c>
      <c r="L313" s="91" t="s">
        <v>121</v>
      </c>
      <c r="M313" s="91" t="s">
        <v>219</v>
      </c>
      <c r="N313" s="91" t="s">
        <v>123</v>
      </c>
      <c r="O313" s="91" t="s">
        <v>2119</v>
      </c>
      <c r="P313" s="91">
        <f t="shared" si="13"/>
        <v>3</v>
      </c>
      <c r="Q313" s="91" t="s">
        <v>188</v>
      </c>
      <c r="R313" s="91" t="s">
        <v>1367</v>
      </c>
      <c r="S313" s="91" t="s">
        <v>2193</v>
      </c>
      <c r="T313" s="91" t="s">
        <v>114</v>
      </c>
      <c r="U313" s="91" t="s">
        <v>2194</v>
      </c>
      <c r="V313" s="91" t="s">
        <v>225</v>
      </c>
      <c r="W313" s="91" t="s">
        <v>226</v>
      </c>
      <c r="X313" s="91" t="s">
        <v>426</v>
      </c>
      <c r="Y313" s="91" t="s">
        <v>2195</v>
      </c>
      <c r="Z313" s="91" t="s">
        <v>2196</v>
      </c>
      <c r="AA313" s="91" t="s">
        <v>2193</v>
      </c>
      <c r="AB313" s="91" t="s">
        <v>114</v>
      </c>
      <c r="AC313" s="91" t="s">
        <v>2194</v>
      </c>
      <c r="AD313" s="91" t="s">
        <v>331</v>
      </c>
      <c r="AE313" s="91" t="s">
        <v>2197</v>
      </c>
      <c r="AF313" s="91" t="s">
        <v>161</v>
      </c>
      <c r="AG313" s="91" t="s">
        <v>2195</v>
      </c>
      <c r="AH313" s="91" t="s">
        <v>114</v>
      </c>
      <c r="AI313" s="91" t="s">
        <v>2196</v>
      </c>
      <c r="AJ313" s="91" t="s">
        <v>137</v>
      </c>
      <c r="AK313" s="91" t="s">
        <v>211</v>
      </c>
      <c r="AL313" s="91" t="s">
        <v>139</v>
      </c>
      <c r="AM313" s="91" t="s">
        <v>252</v>
      </c>
      <c r="AN313" s="91" t="s">
        <v>141</v>
      </c>
      <c r="AO313" s="91" t="s">
        <v>142</v>
      </c>
      <c r="AP313" s="91" t="s">
        <v>333</v>
      </c>
      <c r="AQ313" s="91" t="s">
        <v>144</v>
      </c>
      <c r="AR313" s="91" t="s">
        <v>144</v>
      </c>
      <c r="AS313" s="91" t="s">
        <v>226</v>
      </c>
      <c r="AT313" s="91" t="s">
        <v>145</v>
      </c>
      <c r="AU313" s="91" t="s">
        <v>2198</v>
      </c>
      <c r="AV313" s="91" t="s">
        <v>2199</v>
      </c>
      <c r="AW313" s="91" t="s">
        <v>433</v>
      </c>
      <c r="AX313" s="91" t="str">
        <f t="shared" si="14"/>
        <v>289419</v>
      </c>
      <c r="AY313" s="93" t="s">
        <v>149</v>
      </c>
    </row>
    <row r="314" spans="2:51" ht="15" customHeight="1" x14ac:dyDescent="0.25">
      <c r="B314" s="95" t="s">
        <v>5114</v>
      </c>
      <c r="C314" s="91" t="s">
        <v>113</v>
      </c>
      <c r="D314" s="91" t="s">
        <v>114</v>
      </c>
      <c r="E314" s="91" t="s">
        <v>183</v>
      </c>
      <c r="F314" s="91" t="s">
        <v>5115</v>
      </c>
      <c r="G314" s="91">
        <f t="shared" si="12"/>
        <v>5</v>
      </c>
      <c r="H314" s="91" t="s">
        <v>5116</v>
      </c>
      <c r="I314" s="91" t="s">
        <v>118</v>
      </c>
      <c r="J314" s="91" t="s">
        <v>119</v>
      </c>
      <c r="K314" s="91" t="s">
        <v>387</v>
      </c>
      <c r="L314" s="91" t="s">
        <v>121</v>
      </c>
      <c r="M314" s="91" t="s">
        <v>187</v>
      </c>
      <c r="N314" s="91" t="s">
        <v>123</v>
      </c>
      <c r="O314" s="91" t="s">
        <v>4153</v>
      </c>
      <c r="P314" s="91">
        <f t="shared" si="13"/>
        <v>6</v>
      </c>
      <c r="Q314" s="91" t="s">
        <v>4153</v>
      </c>
      <c r="R314" s="91" t="s">
        <v>4215</v>
      </c>
      <c r="S314" s="91" t="s">
        <v>5117</v>
      </c>
      <c r="T314" s="91" t="s">
        <v>114</v>
      </c>
      <c r="U314" s="91" t="s">
        <v>5118</v>
      </c>
      <c r="V314" s="91" t="s">
        <v>129</v>
      </c>
      <c r="W314" s="91" t="s">
        <v>130</v>
      </c>
      <c r="X314" s="91" t="s">
        <v>157</v>
      </c>
      <c r="Y314" s="91" t="s">
        <v>5119</v>
      </c>
      <c r="Z314" s="91" t="s">
        <v>5120</v>
      </c>
      <c r="AA314" s="91" t="s">
        <v>5117</v>
      </c>
      <c r="AB314" s="91" t="s">
        <v>114</v>
      </c>
      <c r="AC314" s="91" t="s">
        <v>5118</v>
      </c>
      <c r="AD314" s="91" t="s">
        <v>269</v>
      </c>
      <c r="AE314" s="91" t="s">
        <v>5121</v>
      </c>
      <c r="AF314" s="91" t="s">
        <v>161</v>
      </c>
      <c r="AG314" s="91" t="s">
        <v>5119</v>
      </c>
      <c r="AH314" s="91" t="s">
        <v>114</v>
      </c>
      <c r="AI314" s="91" t="s">
        <v>5120</v>
      </c>
      <c r="AJ314" s="91" t="s">
        <v>114</v>
      </c>
      <c r="AK314" s="91" t="s">
        <v>114</v>
      </c>
      <c r="AL314" s="91" t="s">
        <v>114</v>
      </c>
      <c r="AM314" s="91" t="s">
        <v>252</v>
      </c>
      <c r="AN314" s="91" t="s">
        <v>141</v>
      </c>
      <c r="AO314" s="91" t="s">
        <v>142</v>
      </c>
      <c r="AP314" s="91" t="s">
        <v>143</v>
      </c>
      <c r="AQ314" s="91" t="s">
        <v>144</v>
      </c>
      <c r="AR314" s="91" t="s">
        <v>144</v>
      </c>
      <c r="AS314" s="91" t="s">
        <v>130</v>
      </c>
      <c r="AT314" s="91" t="s">
        <v>362</v>
      </c>
      <c r="AU314" s="91" t="s">
        <v>5122</v>
      </c>
      <c r="AV314" s="91" t="s">
        <v>114</v>
      </c>
      <c r="AW314" s="91" t="s">
        <v>148</v>
      </c>
      <c r="AX314" s="91" t="str">
        <f t="shared" si="14"/>
        <v>311947</v>
      </c>
      <c r="AY314" s="93" t="s">
        <v>149</v>
      </c>
    </row>
    <row r="315" spans="2:51" ht="15" customHeight="1" x14ac:dyDescent="0.25">
      <c r="B315" s="95" t="s">
        <v>5123</v>
      </c>
      <c r="C315" s="91" t="s">
        <v>113</v>
      </c>
      <c r="D315" s="91" t="s">
        <v>114</v>
      </c>
      <c r="E315" s="91" t="s">
        <v>167</v>
      </c>
      <c r="F315" s="91" t="s">
        <v>5124</v>
      </c>
      <c r="G315" s="91">
        <f t="shared" si="12"/>
        <v>5</v>
      </c>
      <c r="H315" s="91" t="s">
        <v>5125</v>
      </c>
      <c r="I315" s="91" t="s">
        <v>118</v>
      </c>
      <c r="J315" s="91" t="s">
        <v>119</v>
      </c>
      <c r="K315" s="91" t="s">
        <v>630</v>
      </c>
      <c r="L315" s="91" t="s">
        <v>121</v>
      </c>
      <c r="M315" s="91" t="s">
        <v>295</v>
      </c>
      <c r="N315" s="91" t="s">
        <v>123</v>
      </c>
      <c r="O315" s="91" t="s">
        <v>4138</v>
      </c>
      <c r="P315" s="91">
        <f t="shared" si="13"/>
        <v>5</v>
      </c>
      <c r="Q315" s="91" t="s">
        <v>4137</v>
      </c>
      <c r="R315" s="91" t="s">
        <v>1279</v>
      </c>
      <c r="S315" s="91" t="s">
        <v>5126</v>
      </c>
      <c r="T315" s="91" t="s">
        <v>114</v>
      </c>
      <c r="U315" s="91" t="s">
        <v>5127</v>
      </c>
      <c r="V315" s="91" t="s">
        <v>225</v>
      </c>
      <c r="W315" s="91" t="s">
        <v>174</v>
      </c>
      <c r="X315" s="91" t="s">
        <v>343</v>
      </c>
      <c r="Y315" s="91" t="s">
        <v>5128</v>
      </c>
      <c r="Z315" s="91" t="s">
        <v>5129</v>
      </c>
      <c r="AA315" s="91" t="s">
        <v>114</v>
      </c>
      <c r="AB315" s="91" t="s">
        <v>5130</v>
      </c>
      <c r="AC315" s="91" t="s">
        <v>5127</v>
      </c>
      <c r="AD315" s="91" t="s">
        <v>134</v>
      </c>
      <c r="AE315" s="91" t="s">
        <v>5131</v>
      </c>
      <c r="AF315" s="91" t="s">
        <v>161</v>
      </c>
      <c r="AG315" s="91" t="s">
        <v>5128</v>
      </c>
      <c r="AH315" s="91" t="s">
        <v>114</v>
      </c>
      <c r="AI315" s="91" t="s">
        <v>5129</v>
      </c>
      <c r="AJ315" s="91" t="s">
        <v>137</v>
      </c>
      <c r="AK315" s="91" t="s">
        <v>138</v>
      </c>
      <c r="AL315" s="91" t="s">
        <v>530</v>
      </c>
      <c r="AM315" s="91" t="s">
        <v>291</v>
      </c>
      <c r="AN315" s="91" t="s">
        <v>141</v>
      </c>
      <c r="AO315" s="91" t="s">
        <v>142</v>
      </c>
      <c r="AP315" s="91" t="s">
        <v>333</v>
      </c>
      <c r="AQ315" s="91" t="s">
        <v>144</v>
      </c>
      <c r="AR315" s="91" t="s">
        <v>144</v>
      </c>
      <c r="AS315" s="91" t="s">
        <v>174</v>
      </c>
      <c r="AT315" s="91" t="s">
        <v>145</v>
      </c>
      <c r="AU315" s="91" t="s">
        <v>5132</v>
      </c>
      <c r="AV315" s="91" t="s">
        <v>114</v>
      </c>
      <c r="AW315" s="91" t="s">
        <v>148</v>
      </c>
      <c r="AX315" s="91" t="str">
        <f t="shared" si="14"/>
        <v>291478</v>
      </c>
      <c r="AY315" s="93" t="s">
        <v>149</v>
      </c>
    </row>
    <row r="316" spans="2:51" ht="15" customHeight="1" x14ac:dyDescent="0.25">
      <c r="B316" s="95" t="s">
        <v>2220</v>
      </c>
      <c r="C316" s="91" t="s">
        <v>113</v>
      </c>
      <c r="D316" s="91" t="s">
        <v>114</v>
      </c>
      <c r="E316" s="91" t="s">
        <v>167</v>
      </c>
      <c r="F316" s="91" t="s">
        <v>2221</v>
      </c>
      <c r="G316" s="91">
        <f t="shared" si="12"/>
        <v>3</v>
      </c>
      <c r="H316" s="91" t="s">
        <v>2222</v>
      </c>
      <c r="I316" s="91" t="s">
        <v>118</v>
      </c>
      <c r="J316" s="91" t="s">
        <v>119</v>
      </c>
      <c r="K316" s="91" t="s">
        <v>120</v>
      </c>
      <c r="L316" s="91" t="s">
        <v>121</v>
      </c>
      <c r="M316" s="91" t="s">
        <v>170</v>
      </c>
      <c r="N316" s="91" t="s">
        <v>123</v>
      </c>
      <c r="O316" s="91" t="s">
        <v>2119</v>
      </c>
      <c r="P316" s="91">
        <f t="shared" si="13"/>
        <v>3</v>
      </c>
      <c r="Q316" s="91" t="s">
        <v>1700</v>
      </c>
      <c r="R316" s="91" t="s">
        <v>1367</v>
      </c>
      <c r="S316" s="91" t="s">
        <v>1389</v>
      </c>
      <c r="T316" s="91" t="s">
        <v>114</v>
      </c>
      <c r="U316" s="91" t="s">
        <v>1390</v>
      </c>
      <c r="V316" s="91" t="s">
        <v>129</v>
      </c>
      <c r="W316" s="91" t="s">
        <v>174</v>
      </c>
      <c r="X316" s="91" t="s">
        <v>175</v>
      </c>
      <c r="Y316" s="91" t="s">
        <v>1391</v>
      </c>
      <c r="Z316" s="91" t="s">
        <v>1392</v>
      </c>
      <c r="AA316" s="91" t="s">
        <v>1389</v>
      </c>
      <c r="AB316" s="91" t="s">
        <v>114</v>
      </c>
      <c r="AC316" s="91" t="s">
        <v>1390</v>
      </c>
      <c r="AD316" s="91" t="s">
        <v>134</v>
      </c>
      <c r="AE316" s="91" t="s">
        <v>2223</v>
      </c>
      <c r="AF316" s="91" t="s">
        <v>161</v>
      </c>
      <c r="AG316" s="91" t="s">
        <v>1391</v>
      </c>
      <c r="AH316" s="91" t="s">
        <v>114</v>
      </c>
      <c r="AI316" s="91" t="s">
        <v>1392</v>
      </c>
      <c r="AJ316" s="91" t="s">
        <v>1394</v>
      </c>
      <c r="AK316" s="91" t="s">
        <v>162</v>
      </c>
      <c r="AL316" s="91" t="s">
        <v>284</v>
      </c>
      <c r="AM316" s="91" t="s">
        <v>180</v>
      </c>
      <c r="AN316" s="91" t="s">
        <v>141</v>
      </c>
      <c r="AO316" s="91" t="s">
        <v>142</v>
      </c>
      <c r="AP316" s="91" t="s">
        <v>143</v>
      </c>
      <c r="AQ316" s="91" t="s">
        <v>144</v>
      </c>
      <c r="AR316" s="91" t="s">
        <v>144</v>
      </c>
      <c r="AS316" s="91" t="s">
        <v>174</v>
      </c>
      <c r="AT316" s="91" t="s">
        <v>145</v>
      </c>
      <c r="AU316" s="91" t="s">
        <v>2224</v>
      </c>
      <c r="AV316" s="91" t="s">
        <v>114</v>
      </c>
      <c r="AW316" s="91" t="s">
        <v>148</v>
      </c>
      <c r="AX316" s="91" t="str">
        <f t="shared" si="14"/>
        <v>289431</v>
      </c>
      <c r="AY316" s="93" t="s">
        <v>149</v>
      </c>
    </row>
    <row r="317" spans="2:51" ht="15" customHeight="1" x14ac:dyDescent="0.25">
      <c r="B317" s="95" t="s">
        <v>5133</v>
      </c>
      <c r="C317" s="91" t="s">
        <v>113</v>
      </c>
      <c r="D317" s="91" t="s">
        <v>114</v>
      </c>
      <c r="E317" s="91" t="s">
        <v>780</v>
      </c>
      <c r="F317" s="91" t="s">
        <v>5134</v>
      </c>
      <c r="G317" s="91">
        <f t="shared" si="12"/>
        <v>5</v>
      </c>
      <c r="H317" s="91" t="s">
        <v>5135</v>
      </c>
      <c r="I317" s="91" t="s">
        <v>118</v>
      </c>
      <c r="J317" s="91" t="s">
        <v>119</v>
      </c>
      <c r="K317" s="91" t="s">
        <v>2484</v>
      </c>
      <c r="L317" s="91" t="s">
        <v>121</v>
      </c>
      <c r="M317" s="91" t="s">
        <v>241</v>
      </c>
      <c r="N317" s="91" t="s">
        <v>123</v>
      </c>
      <c r="O317" s="91" t="s">
        <v>4138</v>
      </c>
      <c r="P317" s="91">
        <f t="shared" si="13"/>
        <v>5</v>
      </c>
      <c r="Q317" s="91" t="s">
        <v>4215</v>
      </c>
      <c r="R317" s="91" t="s">
        <v>1279</v>
      </c>
      <c r="S317" s="91" t="s">
        <v>5136</v>
      </c>
      <c r="T317" s="91" t="s">
        <v>114</v>
      </c>
      <c r="U317" s="91" t="s">
        <v>5137</v>
      </c>
      <c r="V317" s="91" t="s">
        <v>129</v>
      </c>
      <c r="W317" s="91" t="s">
        <v>247</v>
      </c>
      <c r="X317" s="91" t="s">
        <v>5138</v>
      </c>
      <c r="Y317" s="91" t="s">
        <v>5139</v>
      </c>
      <c r="Z317" s="91" t="s">
        <v>5140</v>
      </c>
      <c r="AA317" s="91" t="s">
        <v>5136</v>
      </c>
      <c r="AB317" s="91" t="s">
        <v>114</v>
      </c>
      <c r="AC317" s="91" t="s">
        <v>5137</v>
      </c>
      <c r="AD317" s="91" t="s">
        <v>269</v>
      </c>
      <c r="AE317" s="91" t="s">
        <v>5141</v>
      </c>
      <c r="AF317" s="91" t="s">
        <v>136</v>
      </c>
      <c r="AG317" s="91" t="s">
        <v>5139</v>
      </c>
      <c r="AH317" s="91" t="s">
        <v>114</v>
      </c>
      <c r="AI317" s="91" t="s">
        <v>5140</v>
      </c>
      <c r="AJ317" s="91" t="s">
        <v>137</v>
      </c>
      <c r="AK317" s="91" t="s">
        <v>211</v>
      </c>
      <c r="AL317" s="91" t="s">
        <v>305</v>
      </c>
      <c r="AM317" s="91" t="s">
        <v>233</v>
      </c>
      <c r="AN317" s="91" t="s">
        <v>141</v>
      </c>
      <c r="AO317" s="91" t="s">
        <v>253</v>
      </c>
      <c r="AP317" s="91" t="s">
        <v>143</v>
      </c>
      <c r="AQ317" s="91" t="s">
        <v>144</v>
      </c>
      <c r="AR317" s="91" t="s">
        <v>144</v>
      </c>
      <c r="AS317" s="91" t="s">
        <v>247</v>
      </c>
      <c r="AT317" s="91" t="s">
        <v>145</v>
      </c>
      <c r="AU317" s="91" t="s">
        <v>5142</v>
      </c>
      <c r="AV317" s="91" t="s">
        <v>5143</v>
      </c>
      <c r="AW317" s="91" t="s">
        <v>148</v>
      </c>
      <c r="AX317" s="91" t="str">
        <f t="shared" si="14"/>
        <v>291475</v>
      </c>
      <c r="AY317" s="93" t="s">
        <v>149</v>
      </c>
    </row>
    <row r="318" spans="2:51" ht="15" customHeight="1" x14ac:dyDescent="0.25">
      <c r="B318" s="95" t="s">
        <v>5144</v>
      </c>
      <c r="C318" s="91" t="s">
        <v>113</v>
      </c>
      <c r="D318" s="91" t="s">
        <v>114</v>
      </c>
      <c r="E318" s="91" t="s">
        <v>756</v>
      </c>
      <c r="F318" s="91" t="s">
        <v>5145</v>
      </c>
      <c r="G318" s="91">
        <f t="shared" si="12"/>
        <v>5</v>
      </c>
      <c r="H318" s="91" t="s">
        <v>5146</v>
      </c>
      <c r="I318" s="91" t="s">
        <v>118</v>
      </c>
      <c r="J318" s="91" t="s">
        <v>119</v>
      </c>
      <c r="K318" s="91" t="s">
        <v>240</v>
      </c>
      <c r="L318" s="91" t="s">
        <v>121</v>
      </c>
      <c r="M318" s="91" t="s">
        <v>744</v>
      </c>
      <c r="N318" s="91" t="s">
        <v>123</v>
      </c>
      <c r="O318" s="91" t="s">
        <v>4138</v>
      </c>
      <c r="P318" s="91">
        <f t="shared" si="13"/>
        <v>5</v>
      </c>
      <c r="Q318" s="91" t="s">
        <v>4747</v>
      </c>
      <c r="R318" s="91" t="s">
        <v>1279</v>
      </c>
      <c r="S318" s="91" t="s">
        <v>4305</v>
      </c>
      <c r="T318" s="91" t="s">
        <v>114</v>
      </c>
      <c r="U318" s="91" t="s">
        <v>5147</v>
      </c>
      <c r="V318" s="91" t="s">
        <v>129</v>
      </c>
      <c r="W318" s="91" t="s">
        <v>748</v>
      </c>
      <c r="X318" s="91" t="s">
        <v>4307</v>
      </c>
      <c r="Y318" s="91" t="s">
        <v>4308</v>
      </c>
      <c r="Z318" s="91" t="s">
        <v>4309</v>
      </c>
      <c r="AA318" s="91" t="s">
        <v>4310</v>
      </c>
      <c r="AB318" s="91" t="s">
        <v>114</v>
      </c>
      <c r="AC318" s="91" t="s">
        <v>4311</v>
      </c>
      <c r="AD318" s="91" t="s">
        <v>134</v>
      </c>
      <c r="AE318" s="91" t="s">
        <v>5148</v>
      </c>
      <c r="AF318" s="91" t="s">
        <v>161</v>
      </c>
      <c r="AG318" s="91" t="s">
        <v>4308</v>
      </c>
      <c r="AH318" s="91" t="s">
        <v>114</v>
      </c>
      <c r="AI318" s="91" t="s">
        <v>4309</v>
      </c>
      <c r="AJ318" s="91" t="s">
        <v>137</v>
      </c>
      <c r="AK318" s="91" t="s">
        <v>138</v>
      </c>
      <c r="AL318" s="91" t="s">
        <v>179</v>
      </c>
      <c r="AM318" s="91" t="s">
        <v>291</v>
      </c>
      <c r="AN318" s="91" t="s">
        <v>141</v>
      </c>
      <c r="AO318" s="91" t="s">
        <v>142</v>
      </c>
      <c r="AP318" s="91" t="s">
        <v>143</v>
      </c>
      <c r="AQ318" s="91" t="s">
        <v>829</v>
      </c>
      <c r="AR318" s="91" t="s">
        <v>829</v>
      </c>
      <c r="AS318" s="91" t="s">
        <v>748</v>
      </c>
      <c r="AT318" s="91" t="s">
        <v>145</v>
      </c>
      <c r="AU318" s="91" t="s">
        <v>5149</v>
      </c>
      <c r="AV318" s="91" t="s">
        <v>5150</v>
      </c>
      <c r="AW318" s="91" t="s">
        <v>148</v>
      </c>
      <c r="AX318" s="91" t="str">
        <f t="shared" si="14"/>
        <v>291484</v>
      </c>
      <c r="AY318" s="93" t="s">
        <v>149</v>
      </c>
    </row>
    <row r="319" spans="2:51" ht="15" customHeight="1" x14ac:dyDescent="0.25">
      <c r="B319" s="95" t="s">
        <v>5151</v>
      </c>
      <c r="C319" s="91" t="s">
        <v>113</v>
      </c>
      <c r="D319" s="91" t="s">
        <v>114</v>
      </c>
      <c r="E319" s="91" t="s">
        <v>216</v>
      </c>
      <c r="F319" s="91" t="s">
        <v>5152</v>
      </c>
      <c r="G319" s="91">
        <f t="shared" si="12"/>
        <v>5</v>
      </c>
      <c r="H319" s="91" t="s">
        <v>5153</v>
      </c>
      <c r="I319" s="91" t="s">
        <v>118</v>
      </c>
      <c r="J319" s="91" t="s">
        <v>119</v>
      </c>
      <c r="K319" s="91" t="s">
        <v>545</v>
      </c>
      <c r="L319" s="91" t="s">
        <v>121</v>
      </c>
      <c r="M319" s="91" t="s">
        <v>219</v>
      </c>
      <c r="N319" s="91" t="s">
        <v>123</v>
      </c>
      <c r="O319" s="91" t="s">
        <v>4138</v>
      </c>
      <c r="P319" s="91">
        <f t="shared" si="13"/>
        <v>5</v>
      </c>
      <c r="Q319" s="91" t="s">
        <v>4138</v>
      </c>
      <c r="R319" s="91" t="s">
        <v>1279</v>
      </c>
      <c r="S319" s="91" t="s">
        <v>5154</v>
      </c>
      <c r="T319" s="91" t="s">
        <v>114</v>
      </c>
      <c r="U319" s="91" t="s">
        <v>5155</v>
      </c>
      <c r="V319" s="91" t="s">
        <v>129</v>
      </c>
      <c r="W319" s="91" t="s">
        <v>226</v>
      </c>
      <c r="X319" s="91" t="s">
        <v>426</v>
      </c>
      <c r="Y319" s="91" t="s">
        <v>5156</v>
      </c>
      <c r="Z319" s="91" t="s">
        <v>5157</v>
      </c>
      <c r="AA319" s="91" t="s">
        <v>5154</v>
      </c>
      <c r="AB319" s="91" t="s">
        <v>114</v>
      </c>
      <c r="AC319" s="91" t="s">
        <v>5155</v>
      </c>
      <c r="AD319" s="91" t="s">
        <v>253</v>
      </c>
      <c r="AE319" s="91" t="s">
        <v>5158</v>
      </c>
      <c r="AF319" s="91" t="s">
        <v>161</v>
      </c>
      <c r="AG319" s="91" t="s">
        <v>5156</v>
      </c>
      <c r="AH319" s="91" t="s">
        <v>114</v>
      </c>
      <c r="AI319" s="91" t="s">
        <v>5157</v>
      </c>
      <c r="AJ319" s="91" t="s">
        <v>137</v>
      </c>
      <c r="AK319" s="91" t="s">
        <v>138</v>
      </c>
      <c r="AL319" s="91" t="s">
        <v>374</v>
      </c>
      <c r="AM319" s="91" t="s">
        <v>233</v>
      </c>
      <c r="AN319" s="91" t="s">
        <v>141</v>
      </c>
      <c r="AO319" s="91" t="s">
        <v>142</v>
      </c>
      <c r="AP319" s="91" t="s">
        <v>143</v>
      </c>
      <c r="AQ319" s="91" t="s">
        <v>214</v>
      </c>
      <c r="AR319" s="91" t="s">
        <v>144</v>
      </c>
      <c r="AS319" s="91" t="s">
        <v>226</v>
      </c>
      <c r="AT319" s="91" t="s">
        <v>145</v>
      </c>
      <c r="AU319" s="91" t="s">
        <v>5159</v>
      </c>
      <c r="AV319" s="91" t="s">
        <v>5160</v>
      </c>
      <c r="AW319" s="91" t="s">
        <v>148</v>
      </c>
      <c r="AX319" s="91" t="str">
        <f t="shared" si="14"/>
        <v>291486</v>
      </c>
      <c r="AY319" s="93" t="s">
        <v>149</v>
      </c>
    </row>
    <row r="320" spans="2:51" ht="15" customHeight="1" x14ac:dyDescent="0.25">
      <c r="B320" s="95" t="s">
        <v>5161</v>
      </c>
      <c r="C320" s="91" t="s">
        <v>113</v>
      </c>
      <c r="D320" s="91" t="s">
        <v>114</v>
      </c>
      <c r="E320" s="91" t="s">
        <v>756</v>
      </c>
      <c r="F320" s="91" t="s">
        <v>5162</v>
      </c>
      <c r="G320" s="91">
        <f t="shared" si="12"/>
        <v>5</v>
      </c>
      <c r="H320" s="91" t="s">
        <v>5163</v>
      </c>
      <c r="I320" s="91" t="s">
        <v>118</v>
      </c>
      <c r="J320" s="91" t="s">
        <v>119</v>
      </c>
      <c r="K320" s="91" t="s">
        <v>387</v>
      </c>
      <c r="L320" s="91" t="s">
        <v>121</v>
      </c>
      <c r="M320" s="91" t="s">
        <v>744</v>
      </c>
      <c r="N320" s="91" t="s">
        <v>123</v>
      </c>
      <c r="O320" s="91" t="s">
        <v>4153</v>
      </c>
      <c r="P320" s="91">
        <f t="shared" si="13"/>
        <v>6</v>
      </c>
      <c r="Q320" s="91" t="s">
        <v>4869</v>
      </c>
      <c r="R320" s="91" t="s">
        <v>4215</v>
      </c>
      <c r="S320" s="91" t="s">
        <v>5164</v>
      </c>
      <c r="T320" s="91" t="s">
        <v>114</v>
      </c>
      <c r="U320" s="91" t="s">
        <v>5165</v>
      </c>
      <c r="V320" s="91" t="s">
        <v>129</v>
      </c>
      <c r="W320" s="91" t="s">
        <v>748</v>
      </c>
      <c r="X320" s="91" t="s">
        <v>749</v>
      </c>
      <c r="Y320" s="91" t="s">
        <v>5166</v>
      </c>
      <c r="Z320" s="91" t="s">
        <v>5167</v>
      </c>
      <c r="AA320" s="91" t="s">
        <v>5164</v>
      </c>
      <c r="AB320" s="91" t="s">
        <v>114</v>
      </c>
      <c r="AC320" s="91" t="s">
        <v>5165</v>
      </c>
      <c r="AD320" s="91" t="s">
        <v>134</v>
      </c>
      <c r="AE320" s="91" t="s">
        <v>5168</v>
      </c>
      <c r="AF320" s="91" t="s">
        <v>161</v>
      </c>
      <c r="AG320" s="91" t="s">
        <v>5166</v>
      </c>
      <c r="AH320" s="91" t="s">
        <v>114</v>
      </c>
      <c r="AI320" s="91" t="s">
        <v>5167</v>
      </c>
      <c r="AJ320" s="91" t="s">
        <v>137</v>
      </c>
      <c r="AK320" s="91" t="s">
        <v>138</v>
      </c>
      <c r="AL320" s="91" t="s">
        <v>212</v>
      </c>
      <c r="AM320" s="91" t="s">
        <v>291</v>
      </c>
      <c r="AN320" s="91" t="s">
        <v>141</v>
      </c>
      <c r="AO320" s="91" t="s">
        <v>142</v>
      </c>
      <c r="AP320" s="91" t="s">
        <v>333</v>
      </c>
      <c r="AQ320" s="91" t="s">
        <v>144</v>
      </c>
      <c r="AR320" s="91" t="s">
        <v>144</v>
      </c>
      <c r="AS320" s="91" t="s">
        <v>748</v>
      </c>
      <c r="AT320" s="91" t="s">
        <v>362</v>
      </c>
      <c r="AU320" s="91" t="s">
        <v>5169</v>
      </c>
      <c r="AV320" s="91" t="s">
        <v>5170</v>
      </c>
      <c r="AW320" s="91" t="s">
        <v>148</v>
      </c>
      <c r="AX320" s="91" t="str">
        <f t="shared" si="14"/>
        <v>311966</v>
      </c>
      <c r="AY320" s="93" t="s">
        <v>149</v>
      </c>
    </row>
    <row r="321" spans="2:51" ht="15" customHeight="1" x14ac:dyDescent="0.25">
      <c r="B321" s="95" t="s">
        <v>2243</v>
      </c>
      <c r="C321" s="91" t="s">
        <v>113</v>
      </c>
      <c r="D321" s="91" t="s">
        <v>114</v>
      </c>
      <c r="E321" s="91" t="s">
        <v>167</v>
      </c>
      <c r="F321" s="91" t="s">
        <v>2244</v>
      </c>
      <c r="G321" s="91">
        <f t="shared" si="12"/>
        <v>3</v>
      </c>
      <c r="H321" s="91" t="s">
        <v>2245</v>
      </c>
      <c r="I321" s="91" t="s">
        <v>118</v>
      </c>
      <c r="J321" s="91" t="s">
        <v>119</v>
      </c>
      <c r="K321" s="91" t="s">
        <v>545</v>
      </c>
      <c r="L321" s="91" t="s">
        <v>121</v>
      </c>
      <c r="M321" s="91" t="s">
        <v>170</v>
      </c>
      <c r="N321" s="91" t="s">
        <v>123</v>
      </c>
      <c r="O321" s="91" t="s">
        <v>324</v>
      </c>
      <c r="P321" s="91">
        <f t="shared" si="13"/>
        <v>3</v>
      </c>
      <c r="Q321" s="91" t="s">
        <v>244</v>
      </c>
      <c r="R321" s="91" t="s">
        <v>1535</v>
      </c>
      <c r="S321" s="91" t="s">
        <v>681</v>
      </c>
      <c r="T321" s="91" t="s">
        <v>114</v>
      </c>
      <c r="U321" s="91" t="s">
        <v>2246</v>
      </c>
      <c r="V321" s="91" t="s">
        <v>129</v>
      </c>
      <c r="W321" s="91" t="s">
        <v>174</v>
      </c>
      <c r="X321" s="91" t="s">
        <v>683</v>
      </c>
      <c r="Y321" s="91" t="s">
        <v>2247</v>
      </c>
      <c r="Z321" s="91" t="s">
        <v>685</v>
      </c>
      <c r="AA321" s="91" t="s">
        <v>681</v>
      </c>
      <c r="AB321" s="91" t="s">
        <v>114</v>
      </c>
      <c r="AC321" s="91" t="s">
        <v>2246</v>
      </c>
      <c r="AD321" s="91" t="s">
        <v>134</v>
      </c>
      <c r="AE321" s="91" t="s">
        <v>2248</v>
      </c>
      <c r="AF321" s="91" t="s">
        <v>136</v>
      </c>
      <c r="AG321" s="91" t="s">
        <v>2247</v>
      </c>
      <c r="AH321" s="91" t="s">
        <v>114</v>
      </c>
      <c r="AI321" s="91" t="s">
        <v>685</v>
      </c>
      <c r="AJ321" s="91" t="s">
        <v>137</v>
      </c>
      <c r="AK321" s="91" t="s">
        <v>162</v>
      </c>
      <c r="AL321" s="91" t="s">
        <v>284</v>
      </c>
      <c r="AM321" s="91" t="s">
        <v>180</v>
      </c>
      <c r="AN321" s="91" t="s">
        <v>141</v>
      </c>
      <c r="AO321" s="91" t="s">
        <v>142</v>
      </c>
      <c r="AP321" s="91" t="s">
        <v>333</v>
      </c>
      <c r="AQ321" s="91" t="s">
        <v>144</v>
      </c>
      <c r="AR321" s="91" t="s">
        <v>144</v>
      </c>
      <c r="AS321" s="91" t="s">
        <v>174</v>
      </c>
      <c r="AT321" s="91" t="s">
        <v>145</v>
      </c>
      <c r="AU321" s="91" t="s">
        <v>2249</v>
      </c>
      <c r="AV321" s="91" t="s">
        <v>114</v>
      </c>
      <c r="AW321" s="91" t="s">
        <v>433</v>
      </c>
      <c r="AX321" s="91" t="str">
        <f t="shared" si="14"/>
        <v>289439</v>
      </c>
      <c r="AY321" s="93" t="s">
        <v>149</v>
      </c>
    </row>
    <row r="322" spans="2:51" ht="15" customHeight="1" x14ac:dyDescent="0.25">
      <c r="B322" s="95" t="s">
        <v>8369</v>
      </c>
      <c r="C322" s="91" t="s">
        <v>113</v>
      </c>
      <c r="D322" s="91" t="s">
        <v>114</v>
      </c>
      <c r="E322" s="91" t="s">
        <v>756</v>
      </c>
      <c r="F322" s="91" t="s">
        <v>8370</v>
      </c>
      <c r="G322" s="91">
        <f t="shared" si="12"/>
        <v>9</v>
      </c>
      <c r="H322" s="91" t="s">
        <v>8858</v>
      </c>
      <c r="I322" s="91" t="s">
        <v>118</v>
      </c>
      <c r="J322" s="91" t="s">
        <v>119</v>
      </c>
      <c r="K322" s="91" t="s">
        <v>153</v>
      </c>
      <c r="L322" s="91" t="s">
        <v>121</v>
      </c>
      <c r="M322" s="91" t="s">
        <v>744</v>
      </c>
      <c r="N322" s="91" t="s">
        <v>123</v>
      </c>
      <c r="O322" s="91" t="s">
        <v>8345</v>
      </c>
      <c r="P322" s="91">
        <f t="shared" si="13"/>
        <v>10</v>
      </c>
      <c r="Q322" s="91" t="s">
        <v>8227</v>
      </c>
      <c r="R322" s="91" t="s">
        <v>8074</v>
      </c>
      <c r="S322" s="91" t="s">
        <v>8371</v>
      </c>
      <c r="T322" s="91" t="s">
        <v>114</v>
      </c>
      <c r="U322" s="91" t="s">
        <v>8372</v>
      </c>
      <c r="V322" s="91" t="s">
        <v>129</v>
      </c>
      <c r="W322" s="91" t="s">
        <v>748</v>
      </c>
      <c r="X322" s="91" t="s">
        <v>749</v>
      </c>
      <c r="Y322" s="91" t="s">
        <v>8373</v>
      </c>
      <c r="Z322" s="91" t="s">
        <v>8374</v>
      </c>
      <c r="AA322" s="91" t="s">
        <v>8371</v>
      </c>
      <c r="AB322" s="91" t="s">
        <v>114</v>
      </c>
      <c r="AC322" s="91" t="s">
        <v>8372</v>
      </c>
      <c r="AD322" s="91" t="s">
        <v>134</v>
      </c>
      <c r="AE322" s="91" t="s">
        <v>8375</v>
      </c>
      <c r="AF322" s="91" t="s">
        <v>161</v>
      </c>
      <c r="AG322" s="91" t="s">
        <v>8373</v>
      </c>
      <c r="AH322" s="91" t="s">
        <v>114</v>
      </c>
      <c r="AI322" s="91" t="s">
        <v>8374</v>
      </c>
      <c r="AJ322" s="91" t="s">
        <v>317</v>
      </c>
      <c r="AK322" s="91" t="s">
        <v>162</v>
      </c>
      <c r="AL322" s="91" t="s">
        <v>198</v>
      </c>
      <c r="AM322" s="91" t="s">
        <v>140</v>
      </c>
      <c r="AN322" s="91" t="s">
        <v>141</v>
      </c>
      <c r="AO322" s="91" t="s">
        <v>142</v>
      </c>
      <c r="AP322" s="91" t="s">
        <v>143</v>
      </c>
      <c r="AQ322" s="91" t="s">
        <v>144</v>
      </c>
      <c r="AR322" s="91" t="s">
        <v>144</v>
      </c>
      <c r="AS322" s="91" t="s">
        <v>748</v>
      </c>
      <c r="AT322" s="91" t="s">
        <v>145</v>
      </c>
      <c r="AU322" s="91" t="s">
        <v>8859</v>
      </c>
      <c r="AV322" s="91" t="s">
        <v>8860</v>
      </c>
      <c r="AW322" s="91" t="s">
        <v>148</v>
      </c>
      <c r="AX322" s="91" t="str">
        <f t="shared" si="14"/>
        <v>328346</v>
      </c>
      <c r="AY322" s="93" t="s">
        <v>149</v>
      </c>
    </row>
    <row r="323" spans="2:51" ht="15" customHeight="1" x14ac:dyDescent="0.25">
      <c r="B323" s="95" t="s">
        <v>6885</v>
      </c>
      <c r="C323" s="91" t="s">
        <v>113</v>
      </c>
      <c r="D323" s="91" t="s">
        <v>114</v>
      </c>
      <c r="E323" s="91" t="s">
        <v>553</v>
      </c>
      <c r="F323" s="91" t="s">
        <v>6886</v>
      </c>
      <c r="G323" s="91">
        <f t="shared" si="12"/>
        <v>7</v>
      </c>
      <c r="H323" s="91" t="s">
        <v>6887</v>
      </c>
      <c r="I323" s="91" t="s">
        <v>118</v>
      </c>
      <c r="J323" s="91" t="s">
        <v>119</v>
      </c>
      <c r="K323" s="91" t="s">
        <v>498</v>
      </c>
      <c r="L323" s="91" t="s">
        <v>121</v>
      </c>
      <c r="M323" s="91" t="s">
        <v>556</v>
      </c>
      <c r="N323" s="91" t="s">
        <v>123</v>
      </c>
      <c r="O323" s="91" t="s">
        <v>6574</v>
      </c>
      <c r="P323" s="91">
        <f t="shared" si="13"/>
        <v>7</v>
      </c>
      <c r="Q323" s="91" t="s">
        <v>6749</v>
      </c>
      <c r="R323" s="91" t="s">
        <v>6573</v>
      </c>
      <c r="S323" s="91" t="s">
        <v>6888</v>
      </c>
      <c r="T323" s="91" t="s">
        <v>114</v>
      </c>
      <c r="U323" s="91" t="s">
        <v>6889</v>
      </c>
      <c r="V323" s="91" t="s">
        <v>129</v>
      </c>
      <c r="W323" s="91" t="s">
        <v>562</v>
      </c>
      <c r="X323" s="91" t="s">
        <v>6890</v>
      </c>
      <c r="Y323" s="91" t="s">
        <v>6891</v>
      </c>
      <c r="Z323" s="91" t="s">
        <v>6892</v>
      </c>
      <c r="AA323" s="91" t="s">
        <v>114</v>
      </c>
      <c r="AB323" s="91" t="s">
        <v>6893</v>
      </c>
      <c r="AC323" s="91" t="s">
        <v>6889</v>
      </c>
      <c r="AD323" s="91" t="s">
        <v>134</v>
      </c>
      <c r="AE323" s="91" t="s">
        <v>6894</v>
      </c>
      <c r="AF323" s="91" t="s">
        <v>161</v>
      </c>
      <c r="AG323" s="91" t="s">
        <v>6891</v>
      </c>
      <c r="AH323" s="91" t="s">
        <v>114</v>
      </c>
      <c r="AI323" s="91" t="s">
        <v>6892</v>
      </c>
      <c r="AJ323" s="91" t="s">
        <v>137</v>
      </c>
      <c r="AK323" s="91" t="s">
        <v>211</v>
      </c>
      <c r="AL323" s="91" t="s">
        <v>179</v>
      </c>
      <c r="AM323" s="91" t="s">
        <v>213</v>
      </c>
      <c r="AN323" s="91" t="s">
        <v>141</v>
      </c>
      <c r="AO323" s="91" t="s">
        <v>142</v>
      </c>
      <c r="AP323" s="91" t="s">
        <v>143</v>
      </c>
      <c r="AQ323" s="91" t="s">
        <v>214</v>
      </c>
      <c r="AR323" s="91" t="s">
        <v>214</v>
      </c>
      <c r="AS323" s="91" t="s">
        <v>562</v>
      </c>
      <c r="AT323" s="91" t="s">
        <v>145</v>
      </c>
      <c r="AU323" s="91" t="s">
        <v>6895</v>
      </c>
      <c r="AV323" s="91" t="s">
        <v>6896</v>
      </c>
      <c r="AW323" s="91" t="s">
        <v>148</v>
      </c>
      <c r="AX323" s="91" t="str">
        <f t="shared" si="14"/>
        <v>324263</v>
      </c>
      <c r="AY323" s="93" t="s">
        <v>149</v>
      </c>
    </row>
    <row r="324" spans="2:51" ht="15" customHeight="1" x14ac:dyDescent="0.25">
      <c r="B324" s="95" t="s">
        <v>8376</v>
      </c>
      <c r="C324" s="91" t="s">
        <v>113</v>
      </c>
      <c r="D324" s="91" t="s">
        <v>114</v>
      </c>
      <c r="E324" s="91" t="s">
        <v>167</v>
      </c>
      <c r="F324" s="91" t="s">
        <v>8377</v>
      </c>
      <c r="G324" s="91">
        <f t="shared" si="12"/>
        <v>9</v>
      </c>
      <c r="H324" s="91" t="s">
        <v>8861</v>
      </c>
      <c r="I324" s="91" t="s">
        <v>118</v>
      </c>
      <c r="J324" s="91" t="s">
        <v>119</v>
      </c>
      <c r="K324" s="91" t="s">
        <v>522</v>
      </c>
      <c r="L324" s="91" t="s">
        <v>121</v>
      </c>
      <c r="M324" s="91" t="s">
        <v>295</v>
      </c>
      <c r="N324" s="91" t="s">
        <v>123</v>
      </c>
      <c r="O324" s="91" t="s">
        <v>8378</v>
      </c>
      <c r="P324" s="91">
        <f t="shared" si="13"/>
        <v>10</v>
      </c>
      <c r="Q324" s="91" t="s">
        <v>8399</v>
      </c>
      <c r="R324" s="91" t="s">
        <v>8147</v>
      </c>
      <c r="S324" s="91" t="s">
        <v>114</v>
      </c>
      <c r="T324" s="91" t="s">
        <v>8379</v>
      </c>
      <c r="U324" s="91" t="s">
        <v>8380</v>
      </c>
      <c r="V324" s="91" t="s">
        <v>129</v>
      </c>
      <c r="W324" s="91" t="s">
        <v>174</v>
      </c>
      <c r="X324" s="91" t="s">
        <v>391</v>
      </c>
      <c r="Y324" s="91" t="s">
        <v>8381</v>
      </c>
      <c r="Z324" s="91" t="s">
        <v>8382</v>
      </c>
      <c r="AA324" s="91" t="s">
        <v>114</v>
      </c>
      <c r="AB324" s="91" t="s">
        <v>8379</v>
      </c>
      <c r="AC324" s="91" t="s">
        <v>8380</v>
      </c>
      <c r="AD324" s="91" t="s">
        <v>134</v>
      </c>
      <c r="AE324" s="91" t="s">
        <v>8383</v>
      </c>
      <c r="AF324" s="91" t="s">
        <v>1603</v>
      </c>
      <c r="AG324" s="91" t="s">
        <v>8381</v>
      </c>
      <c r="AH324" s="91" t="s">
        <v>114</v>
      </c>
      <c r="AI324" s="91" t="s">
        <v>8382</v>
      </c>
      <c r="AJ324" s="91" t="s">
        <v>137</v>
      </c>
      <c r="AK324" s="91" t="s">
        <v>197</v>
      </c>
      <c r="AL324" s="91" t="s">
        <v>179</v>
      </c>
      <c r="AM324" s="91" t="s">
        <v>291</v>
      </c>
      <c r="AN324" s="91" t="s">
        <v>141</v>
      </c>
      <c r="AO324" s="91" t="s">
        <v>142</v>
      </c>
      <c r="AP324" s="91" t="s">
        <v>143</v>
      </c>
      <c r="AQ324" s="91" t="s">
        <v>144</v>
      </c>
      <c r="AR324" s="91" t="s">
        <v>144</v>
      </c>
      <c r="AS324" s="91" t="s">
        <v>174</v>
      </c>
      <c r="AT324" s="91" t="s">
        <v>145</v>
      </c>
      <c r="AU324" s="91" t="s">
        <v>8862</v>
      </c>
      <c r="AV324" s="91" t="s">
        <v>114</v>
      </c>
      <c r="AW324" s="91" t="s">
        <v>148</v>
      </c>
      <c r="AX324" s="91" t="str">
        <f t="shared" si="14"/>
        <v>328358</v>
      </c>
      <c r="AY324" s="93" t="s">
        <v>149</v>
      </c>
    </row>
    <row r="325" spans="2:51" ht="15" customHeight="1" x14ac:dyDescent="0.25">
      <c r="B325" s="95" t="s">
        <v>5171</v>
      </c>
      <c r="C325" s="91" t="s">
        <v>113</v>
      </c>
      <c r="D325" s="91" t="s">
        <v>114</v>
      </c>
      <c r="E325" s="91" t="s">
        <v>167</v>
      </c>
      <c r="F325" s="91" t="s">
        <v>5172</v>
      </c>
      <c r="G325" s="91">
        <f t="shared" si="12"/>
        <v>5</v>
      </c>
      <c r="H325" s="91" t="s">
        <v>6279</v>
      </c>
      <c r="I325" s="91" t="s">
        <v>118</v>
      </c>
      <c r="J325" s="91" t="s">
        <v>119</v>
      </c>
      <c r="K325" s="91" t="s">
        <v>1823</v>
      </c>
      <c r="L325" s="91" t="s">
        <v>121</v>
      </c>
      <c r="M325" s="91" t="s">
        <v>295</v>
      </c>
      <c r="N325" s="91" t="s">
        <v>123</v>
      </c>
      <c r="O325" s="91" t="s">
        <v>4153</v>
      </c>
      <c r="P325" s="91">
        <f t="shared" si="13"/>
        <v>6</v>
      </c>
      <c r="Q325" s="91" t="s">
        <v>5980</v>
      </c>
      <c r="R325" s="91" t="s">
        <v>4215</v>
      </c>
      <c r="S325" s="91" t="s">
        <v>5173</v>
      </c>
      <c r="T325" s="91" t="s">
        <v>114</v>
      </c>
      <c r="U325" s="91" t="s">
        <v>5174</v>
      </c>
      <c r="V325" s="91" t="s">
        <v>225</v>
      </c>
      <c r="W325" s="91" t="s">
        <v>174</v>
      </c>
      <c r="X325" s="91" t="s">
        <v>313</v>
      </c>
      <c r="Y325" s="91" t="s">
        <v>5175</v>
      </c>
      <c r="Z325" s="91" t="s">
        <v>5176</v>
      </c>
      <c r="AA325" s="91" t="s">
        <v>5173</v>
      </c>
      <c r="AB325" s="91" t="s">
        <v>114</v>
      </c>
      <c r="AC325" s="91" t="s">
        <v>5174</v>
      </c>
      <c r="AD325" s="91" t="s">
        <v>134</v>
      </c>
      <c r="AE325" s="91" t="s">
        <v>5177</v>
      </c>
      <c r="AF325" s="91" t="s">
        <v>161</v>
      </c>
      <c r="AG325" s="91" t="s">
        <v>5175</v>
      </c>
      <c r="AH325" s="91" t="s">
        <v>114</v>
      </c>
      <c r="AI325" s="91" t="s">
        <v>5176</v>
      </c>
      <c r="AJ325" s="91" t="s">
        <v>137</v>
      </c>
      <c r="AK325" s="91" t="s">
        <v>197</v>
      </c>
      <c r="AL325" s="91" t="s">
        <v>198</v>
      </c>
      <c r="AM325" s="91" t="s">
        <v>180</v>
      </c>
      <c r="AN325" s="91" t="s">
        <v>141</v>
      </c>
      <c r="AO325" s="91" t="s">
        <v>142</v>
      </c>
      <c r="AP325" s="91" t="s">
        <v>333</v>
      </c>
      <c r="AQ325" s="91" t="s">
        <v>144</v>
      </c>
      <c r="AR325" s="91" t="s">
        <v>144</v>
      </c>
      <c r="AS325" s="91" t="s">
        <v>174</v>
      </c>
      <c r="AT325" s="91" t="s">
        <v>145</v>
      </c>
      <c r="AU325" s="91" t="s">
        <v>6280</v>
      </c>
      <c r="AV325" s="91" t="s">
        <v>114</v>
      </c>
      <c r="AW325" s="91" t="s">
        <v>148</v>
      </c>
      <c r="AX325" s="91" t="str">
        <f t="shared" si="14"/>
        <v>311971</v>
      </c>
      <c r="AY325" s="93" t="s">
        <v>149</v>
      </c>
    </row>
    <row r="326" spans="2:51" ht="15" customHeight="1" x14ac:dyDescent="0.25">
      <c r="B326" s="95" t="s">
        <v>2322</v>
      </c>
      <c r="C326" s="91" t="s">
        <v>113</v>
      </c>
      <c r="D326" s="91" t="s">
        <v>114</v>
      </c>
      <c r="E326" s="91" t="s">
        <v>167</v>
      </c>
      <c r="F326" s="91" t="s">
        <v>2323</v>
      </c>
      <c r="G326" s="91">
        <f t="shared" si="12"/>
        <v>3</v>
      </c>
      <c r="H326" s="91" t="s">
        <v>2324</v>
      </c>
      <c r="I326" s="91" t="s">
        <v>118</v>
      </c>
      <c r="J326" s="91" t="s">
        <v>119</v>
      </c>
      <c r="K326" s="91" t="s">
        <v>186</v>
      </c>
      <c r="L326" s="91" t="s">
        <v>121</v>
      </c>
      <c r="M326" s="91" t="s">
        <v>170</v>
      </c>
      <c r="N326" s="91" t="s">
        <v>123</v>
      </c>
      <c r="O326" s="91" t="s">
        <v>324</v>
      </c>
      <c r="P326" s="91">
        <f t="shared" si="13"/>
        <v>3</v>
      </c>
      <c r="Q326" s="91" t="s">
        <v>244</v>
      </c>
      <c r="R326" s="91" t="s">
        <v>1535</v>
      </c>
      <c r="S326" s="91" t="s">
        <v>1806</v>
      </c>
      <c r="T326" s="91" t="s">
        <v>114</v>
      </c>
      <c r="U326" s="91" t="s">
        <v>2325</v>
      </c>
      <c r="V326" s="91" t="s">
        <v>129</v>
      </c>
      <c r="W326" s="91" t="s">
        <v>174</v>
      </c>
      <c r="X326" s="91" t="s">
        <v>473</v>
      </c>
      <c r="Y326" s="91" t="s">
        <v>1808</v>
      </c>
      <c r="Z326" s="91" t="s">
        <v>1809</v>
      </c>
      <c r="AA326" s="91" t="s">
        <v>1806</v>
      </c>
      <c r="AB326" s="91" t="s">
        <v>114</v>
      </c>
      <c r="AC326" s="91" t="s">
        <v>2325</v>
      </c>
      <c r="AD326" s="91" t="s">
        <v>625</v>
      </c>
      <c r="AE326" s="91" t="s">
        <v>1384</v>
      </c>
      <c r="AF326" s="91" t="s">
        <v>161</v>
      </c>
      <c r="AG326" s="91" t="s">
        <v>1808</v>
      </c>
      <c r="AH326" s="91" t="s">
        <v>114</v>
      </c>
      <c r="AI326" s="91" t="s">
        <v>1809</v>
      </c>
      <c r="AJ326" s="91" t="s">
        <v>137</v>
      </c>
      <c r="AK326" s="91" t="s">
        <v>138</v>
      </c>
      <c r="AL326" s="91" t="s">
        <v>305</v>
      </c>
      <c r="AM326" s="91" t="s">
        <v>180</v>
      </c>
      <c r="AN326" s="91" t="s">
        <v>141</v>
      </c>
      <c r="AO326" s="91" t="s">
        <v>142</v>
      </c>
      <c r="AP326" s="91" t="s">
        <v>143</v>
      </c>
      <c r="AQ326" s="91" t="s">
        <v>144</v>
      </c>
      <c r="AR326" s="91" t="s">
        <v>144</v>
      </c>
      <c r="AS326" s="91" t="s">
        <v>174</v>
      </c>
      <c r="AT326" s="91" t="s">
        <v>145</v>
      </c>
      <c r="AU326" s="91" t="s">
        <v>2326</v>
      </c>
      <c r="AV326" s="91" t="s">
        <v>114</v>
      </c>
      <c r="AW326" s="91" t="s">
        <v>148</v>
      </c>
      <c r="AX326" s="91" t="str">
        <f t="shared" si="14"/>
        <v>289453</v>
      </c>
      <c r="AY326" s="93" t="s">
        <v>149</v>
      </c>
    </row>
    <row r="327" spans="2:51" ht="15" customHeight="1" x14ac:dyDescent="0.25">
      <c r="B327" s="95" t="s">
        <v>5180</v>
      </c>
      <c r="C327" s="91" t="s">
        <v>113</v>
      </c>
      <c r="D327" s="91" t="s">
        <v>114</v>
      </c>
      <c r="E327" s="91" t="s">
        <v>183</v>
      </c>
      <c r="F327" s="91" t="s">
        <v>5181</v>
      </c>
      <c r="G327" s="91">
        <f t="shared" si="12"/>
        <v>5</v>
      </c>
      <c r="H327" s="91" t="s">
        <v>5182</v>
      </c>
      <c r="I327" s="91" t="s">
        <v>118</v>
      </c>
      <c r="J327" s="91" t="s">
        <v>119</v>
      </c>
      <c r="K327" s="91" t="s">
        <v>545</v>
      </c>
      <c r="L327" s="91" t="s">
        <v>121</v>
      </c>
      <c r="M327" s="91" t="s">
        <v>187</v>
      </c>
      <c r="N327" s="91" t="s">
        <v>123</v>
      </c>
      <c r="O327" s="91" t="s">
        <v>4153</v>
      </c>
      <c r="P327" s="91">
        <f t="shared" si="13"/>
        <v>6</v>
      </c>
      <c r="Q327" s="91" t="s">
        <v>4153</v>
      </c>
      <c r="R327" s="91" t="s">
        <v>4215</v>
      </c>
      <c r="S327" s="91" t="s">
        <v>5183</v>
      </c>
      <c r="T327" s="91" t="s">
        <v>114</v>
      </c>
      <c r="U327" s="91" t="s">
        <v>5184</v>
      </c>
      <c r="V327" s="91" t="s">
        <v>129</v>
      </c>
      <c r="W327" s="91" t="s">
        <v>130</v>
      </c>
      <c r="X327" s="91" t="s">
        <v>157</v>
      </c>
      <c r="Y327" s="91" t="s">
        <v>5185</v>
      </c>
      <c r="Z327" s="91" t="s">
        <v>5186</v>
      </c>
      <c r="AA327" s="91" t="s">
        <v>5183</v>
      </c>
      <c r="AB327" s="91" t="s">
        <v>114</v>
      </c>
      <c r="AC327" s="91" t="s">
        <v>5184</v>
      </c>
      <c r="AD327" s="91" t="s">
        <v>269</v>
      </c>
      <c r="AE327" s="91" t="s">
        <v>5187</v>
      </c>
      <c r="AF327" s="91" t="s">
        <v>161</v>
      </c>
      <c r="AG327" s="91" t="s">
        <v>5185</v>
      </c>
      <c r="AH327" s="91" t="s">
        <v>114</v>
      </c>
      <c r="AI327" s="91" t="s">
        <v>5186</v>
      </c>
      <c r="AJ327" s="91" t="s">
        <v>114</v>
      </c>
      <c r="AK327" s="91" t="s">
        <v>114</v>
      </c>
      <c r="AL327" s="91" t="s">
        <v>114</v>
      </c>
      <c r="AM327" s="91" t="s">
        <v>213</v>
      </c>
      <c r="AN327" s="91" t="s">
        <v>141</v>
      </c>
      <c r="AO327" s="91" t="s">
        <v>142</v>
      </c>
      <c r="AP327" s="91" t="s">
        <v>143</v>
      </c>
      <c r="AQ327" s="91" t="s">
        <v>430</v>
      </c>
      <c r="AR327" s="91" t="s">
        <v>430</v>
      </c>
      <c r="AS327" s="91" t="s">
        <v>130</v>
      </c>
      <c r="AT327" s="91" t="s">
        <v>145</v>
      </c>
      <c r="AU327" s="91" t="s">
        <v>5188</v>
      </c>
      <c r="AV327" s="91" t="s">
        <v>114</v>
      </c>
      <c r="AW327" s="91" t="s">
        <v>148</v>
      </c>
      <c r="AX327" s="91" t="str">
        <f t="shared" si="14"/>
        <v>311981</v>
      </c>
      <c r="AY327" s="93" t="s">
        <v>149</v>
      </c>
    </row>
    <row r="328" spans="2:51" ht="15" customHeight="1" x14ac:dyDescent="0.25">
      <c r="B328" s="95" t="s">
        <v>5189</v>
      </c>
      <c r="C328" s="91" t="s">
        <v>113</v>
      </c>
      <c r="D328" s="91" t="s">
        <v>114</v>
      </c>
      <c r="E328" s="91" t="s">
        <v>216</v>
      </c>
      <c r="F328" s="91" t="s">
        <v>5190</v>
      </c>
      <c r="G328" s="91">
        <f t="shared" si="12"/>
        <v>5</v>
      </c>
      <c r="H328" s="91" t="s">
        <v>5191</v>
      </c>
      <c r="I328" s="91" t="s">
        <v>118</v>
      </c>
      <c r="J328" s="91" t="s">
        <v>119</v>
      </c>
      <c r="K328" s="91" t="s">
        <v>203</v>
      </c>
      <c r="L328" s="91" t="s">
        <v>121</v>
      </c>
      <c r="M328" s="91" t="s">
        <v>219</v>
      </c>
      <c r="N328" s="91" t="s">
        <v>123</v>
      </c>
      <c r="O328" s="91" t="s">
        <v>4180</v>
      </c>
      <c r="P328" s="91">
        <f t="shared" si="13"/>
        <v>5</v>
      </c>
      <c r="Q328" s="91" t="s">
        <v>4270</v>
      </c>
      <c r="R328" s="91" t="s">
        <v>4292</v>
      </c>
      <c r="S328" s="91" t="s">
        <v>5192</v>
      </c>
      <c r="T328" s="91" t="s">
        <v>114</v>
      </c>
      <c r="U328" s="91" t="s">
        <v>5193</v>
      </c>
      <c r="V328" s="91" t="s">
        <v>225</v>
      </c>
      <c r="W328" s="91" t="s">
        <v>226</v>
      </c>
      <c r="X328" s="91" t="s">
        <v>426</v>
      </c>
      <c r="Y328" s="91" t="s">
        <v>5194</v>
      </c>
      <c r="Z328" s="91" t="s">
        <v>5195</v>
      </c>
      <c r="AA328" s="91" t="s">
        <v>5192</v>
      </c>
      <c r="AB328" s="91" t="s">
        <v>114</v>
      </c>
      <c r="AC328" s="91" t="s">
        <v>5193</v>
      </c>
      <c r="AD328" s="91" t="s">
        <v>134</v>
      </c>
      <c r="AE328" s="91" t="s">
        <v>5196</v>
      </c>
      <c r="AF328" s="91" t="s">
        <v>161</v>
      </c>
      <c r="AG328" s="91" t="s">
        <v>5194</v>
      </c>
      <c r="AH328" s="91" t="s">
        <v>114</v>
      </c>
      <c r="AI328" s="91" t="s">
        <v>5195</v>
      </c>
      <c r="AJ328" s="91" t="s">
        <v>137</v>
      </c>
      <c r="AK328" s="91" t="s">
        <v>211</v>
      </c>
      <c r="AL328" s="91" t="s">
        <v>198</v>
      </c>
      <c r="AM328" s="91" t="s">
        <v>233</v>
      </c>
      <c r="AN328" s="91" t="s">
        <v>141</v>
      </c>
      <c r="AO328" s="91" t="s">
        <v>142</v>
      </c>
      <c r="AP328" s="91" t="s">
        <v>143</v>
      </c>
      <c r="AQ328" s="91" t="s">
        <v>144</v>
      </c>
      <c r="AR328" s="91" t="s">
        <v>144</v>
      </c>
      <c r="AS328" s="91" t="s">
        <v>226</v>
      </c>
      <c r="AT328" s="91" t="s">
        <v>145</v>
      </c>
      <c r="AU328" s="91" t="s">
        <v>5197</v>
      </c>
      <c r="AV328" s="91" t="s">
        <v>5198</v>
      </c>
      <c r="AW328" s="91" t="s">
        <v>148</v>
      </c>
      <c r="AX328" s="91" t="str">
        <f t="shared" si="14"/>
        <v>291503</v>
      </c>
      <c r="AY328" s="93" t="s">
        <v>149</v>
      </c>
    </row>
    <row r="329" spans="2:51" ht="15" customHeight="1" x14ac:dyDescent="0.25">
      <c r="B329" s="95" t="s">
        <v>5199</v>
      </c>
      <c r="C329" s="91" t="s">
        <v>113</v>
      </c>
      <c r="D329" s="91" t="s">
        <v>114</v>
      </c>
      <c r="E329" s="91" t="s">
        <v>167</v>
      </c>
      <c r="F329" s="91" t="s">
        <v>5200</v>
      </c>
      <c r="G329" s="91">
        <f t="shared" si="12"/>
        <v>5</v>
      </c>
      <c r="H329" s="91" t="s">
        <v>6281</v>
      </c>
      <c r="I329" s="91" t="s">
        <v>118</v>
      </c>
      <c r="J329" s="91" t="s">
        <v>119</v>
      </c>
      <c r="K329" s="91" t="s">
        <v>457</v>
      </c>
      <c r="L329" s="91" t="s">
        <v>121</v>
      </c>
      <c r="M329" s="91" t="s">
        <v>295</v>
      </c>
      <c r="N329" s="91" t="s">
        <v>123</v>
      </c>
      <c r="O329" s="91" t="s">
        <v>4153</v>
      </c>
      <c r="P329" s="91">
        <f t="shared" si="13"/>
        <v>6</v>
      </c>
      <c r="Q329" s="91" t="s">
        <v>5848</v>
      </c>
      <c r="R329" s="91" t="s">
        <v>4215</v>
      </c>
      <c r="S329" s="91" t="s">
        <v>811</v>
      </c>
      <c r="T329" s="91" t="s">
        <v>114</v>
      </c>
      <c r="U329" s="91" t="s">
        <v>4448</v>
      </c>
      <c r="V329" s="91" t="s">
        <v>129</v>
      </c>
      <c r="W329" s="91" t="s">
        <v>174</v>
      </c>
      <c r="X329" s="91" t="s">
        <v>313</v>
      </c>
      <c r="Y329" s="91" t="s">
        <v>4450</v>
      </c>
      <c r="Z329" s="91" t="s">
        <v>815</v>
      </c>
      <c r="AA329" s="91" t="s">
        <v>811</v>
      </c>
      <c r="AB329" s="91" t="s">
        <v>114</v>
      </c>
      <c r="AC329" s="91" t="s">
        <v>4448</v>
      </c>
      <c r="AD329" s="91" t="s">
        <v>134</v>
      </c>
      <c r="AE329" s="91" t="s">
        <v>5201</v>
      </c>
      <c r="AF329" s="91" t="s">
        <v>161</v>
      </c>
      <c r="AG329" s="91" t="s">
        <v>4450</v>
      </c>
      <c r="AH329" s="91" t="s">
        <v>114</v>
      </c>
      <c r="AI329" s="91" t="s">
        <v>815</v>
      </c>
      <c r="AJ329" s="91" t="s">
        <v>137</v>
      </c>
      <c r="AK329" s="91" t="s">
        <v>211</v>
      </c>
      <c r="AL329" s="91" t="s">
        <v>284</v>
      </c>
      <c r="AM329" s="91" t="s">
        <v>180</v>
      </c>
      <c r="AN329" s="91" t="s">
        <v>141</v>
      </c>
      <c r="AO329" s="91" t="s">
        <v>142</v>
      </c>
      <c r="AP329" s="91" t="s">
        <v>333</v>
      </c>
      <c r="AQ329" s="91" t="s">
        <v>144</v>
      </c>
      <c r="AR329" s="91" t="s">
        <v>144</v>
      </c>
      <c r="AS329" s="91" t="s">
        <v>174</v>
      </c>
      <c r="AT329" s="91" t="s">
        <v>145</v>
      </c>
      <c r="AU329" s="91" t="s">
        <v>6282</v>
      </c>
      <c r="AV329" s="91" t="s">
        <v>114</v>
      </c>
      <c r="AW329" s="91" t="s">
        <v>148</v>
      </c>
      <c r="AX329" s="91" t="str">
        <f t="shared" si="14"/>
        <v>311976</v>
      </c>
      <c r="AY329" s="93" t="s">
        <v>149</v>
      </c>
    </row>
    <row r="330" spans="2:51" ht="15" customHeight="1" x14ac:dyDescent="0.25">
      <c r="B330" s="95" t="s">
        <v>2337</v>
      </c>
      <c r="C330" s="91" t="s">
        <v>113</v>
      </c>
      <c r="D330" s="91" t="s">
        <v>114</v>
      </c>
      <c r="E330" s="91" t="s">
        <v>2338</v>
      </c>
      <c r="F330" s="91" t="s">
        <v>2339</v>
      </c>
      <c r="G330" s="91">
        <f t="shared" si="12"/>
        <v>3</v>
      </c>
      <c r="H330" s="91" t="s">
        <v>2340</v>
      </c>
      <c r="I330" s="91" t="s">
        <v>118</v>
      </c>
      <c r="J330" s="91" t="s">
        <v>119</v>
      </c>
      <c r="K330" s="91" t="s">
        <v>186</v>
      </c>
      <c r="L330" s="91" t="s">
        <v>121</v>
      </c>
      <c r="M330" s="91" t="s">
        <v>2341</v>
      </c>
      <c r="N330" s="91" t="s">
        <v>123</v>
      </c>
      <c r="O330" s="91" t="s">
        <v>324</v>
      </c>
      <c r="P330" s="91">
        <f t="shared" si="13"/>
        <v>3</v>
      </c>
      <c r="Q330" s="91" t="s">
        <v>190</v>
      </c>
      <c r="R330" s="91" t="s">
        <v>1535</v>
      </c>
      <c r="S330" s="91" t="s">
        <v>2342</v>
      </c>
      <c r="T330" s="91" t="s">
        <v>114</v>
      </c>
      <c r="U330" s="91" t="s">
        <v>2343</v>
      </c>
      <c r="V330" s="91" t="s">
        <v>225</v>
      </c>
      <c r="W330" s="91" t="s">
        <v>2344</v>
      </c>
      <c r="X330" s="91" t="s">
        <v>2345</v>
      </c>
      <c r="Y330" s="91" t="s">
        <v>2346</v>
      </c>
      <c r="Z330" s="91" t="s">
        <v>2347</v>
      </c>
      <c r="AA330" s="91" t="s">
        <v>2342</v>
      </c>
      <c r="AB330" s="91" t="s">
        <v>114</v>
      </c>
      <c r="AC330" s="91" t="s">
        <v>2343</v>
      </c>
      <c r="AD330" s="91" t="s">
        <v>134</v>
      </c>
      <c r="AE330" s="91" t="s">
        <v>2348</v>
      </c>
      <c r="AF330" s="91" t="s">
        <v>161</v>
      </c>
      <c r="AG330" s="91" t="s">
        <v>2346</v>
      </c>
      <c r="AH330" s="91" t="s">
        <v>114</v>
      </c>
      <c r="AI330" s="91" t="s">
        <v>2347</v>
      </c>
      <c r="AJ330" s="91" t="s">
        <v>137</v>
      </c>
      <c r="AK330" s="91" t="s">
        <v>138</v>
      </c>
      <c r="AL330" s="91" t="s">
        <v>179</v>
      </c>
      <c r="AM330" s="91" t="s">
        <v>2349</v>
      </c>
      <c r="AN330" s="91" t="s">
        <v>141</v>
      </c>
      <c r="AO330" s="91" t="s">
        <v>142</v>
      </c>
      <c r="AP330" s="91" t="s">
        <v>143</v>
      </c>
      <c r="AQ330" s="91" t="s">
        <v>144</v>
      </c>
      <c r="AR330" s="91" t="s">
        <v>144</v>
      </c>
      <c r="AS330" s="91" t="s">
        <v>2344</v>
      </c>
      <c r="AT330" s="91" t="s">
        <v>145</v>
      </c>
      <c r="AU330" s="91" t="s">
        <v>2350</v>
      </c>
      <c r="AV330" s="91" t="s">
        <v>2351</v>
      </c>
      <c r="AW330" s="91" t="s">
        <v>148</v>
      </c>
      <c r="AX330" s="91" t="str">
        <f t="shared" si="14"/>
        <v>289450</v>
      </c>
      <c r="AY330" s="93" t="s">
        <v>149</v>
      </c>
    </row>
    <row r="331" spans="2:51" ht="15" customHeight="1" x14ac:dyDescent="0.25">
      <c r="B331" s="95" t="s">
        <v>5205</v>
      </c>
      <c r="C331" s="91" t="s">
        <v>113</v>
      </c>
      <c r="D331" s="91" t="s">
        <v>114</v>
      </c>
      <c r="E331" s="91" t="s">
        <v>167</v>
      </c>
      <c r="F331" s="91" t="s">
        <v>5206</v>
      </c>
      <c r="G331" s="91">
        <f t="shared" si="12"/>
        <v>5</v>
      </c>
      <c r="H331" s="91" t="s">
        <v>5207</v>
      </c>
      <c r="I331" s="91" t="s">
        <v>118</v>
      </c>
      <c r="J331" s="91" t="s">
        <v>119</v>
      </c>
      <c r="K331" s="91" t="s">
        <v>1502</v>
      </c>
      <c r="L331" s="91" t="s">
        <v>121</v>
      </c>
      <c r="M331" s="91" t="s">
        <v>295</v>
      </c>
      <c r="N331" s="91" t="s">
        <v>123</v>
      </c>
      <c r="O331" s="91" t="s">
        <v>4180</v>
      </c>
      <c r="P331" s="91">
        <f t="shared" si="13"/>
        <v>6</v>
      </c>
      <c r="Q331" s="91" t="s">
        <v>4186</v>
      </c>
      <c r="R331" s="91" t="s">
        <v>4292</v>
      </c>
      <c r="S331" s="91" t="s">
        <v>5208</v>
      </c>
      <c r="T331" s="91" t="s">
        <v>114</v>
      </c>
      <c r="U331" s="91" t="s">
        <v>5209</v>
      </c>
      <c r="V331" s="91" t="s">
        <v>129</v>
      </c>
      <c r="W331" s="91" t="s">
        <v>174</v>
      </c>
      <c r="X331" s="91" t="s">
        <v>1001</v>
      </c>
      <c r="Y331" s="91" t="s">
        <v>5210</v>
      </c>
      <c r="Z331" s="91" t="s">
        <v>5211</v>
      </c>
      <c r="AA331" s="91" t="s">
        <v>5208</v>
      </c>
      <c r="AB331" s="91" t="s">
        <v>114</v>
      </c>
      <c r="AC331" s="91" t="s">
        <v>5209</v>
      </c>
      <c r="AD331" s="91" t="s">
        <v>269</v>
      </c>
      <c r="AE331" s="91" t="s">
        <v>5212</v>
      </c>
      <c r="AF331" s="91" t="s">
        <v>161</v>
      </c>
      <c r="AG331" s="91" t="s">
        <v>5210</v>
      </c>
      <c r="AH331" s="91" t="s">
        <v>114</v>
      </c>
      <c r="AI331" s="91" t="s">
        <v>5211</v>
      </c>
      <c r="AJ331" s="91" t="s">
        <v>137</v>
      </c>
      <c r="AK331" s="91" t="s">
        <v>404</v>
      </c>
      <c r="AL331" s="91" t="s">
        <v>139</v>
      </c>
      <c r="AM331" s="91" t="s">
        <v>180</v>
      </c>
      <c r="AN331" s="91" t="s">
        <v>141</v>
      </c>
      <c r="AO331" s="91" t="s">
        <v>142</v>
      </c>
      <c r="AP331" s="91" t="s">
        <v>333</v>
      </c>
      <c r="AQ331" s="91" t="s">
        <v>144</v>
      </c>
      <c r="AR331" s="91" t="s">
        <v>144</v>
      </c>
      <c r="AS331" s="91" t="s">
        <v>174</v>
      </c>
      <c r="AT331" s="91" t="s">
        <v>145</v>
      </c>
      <c r="AU331" s="91" t="s">
        <v>5213</v>
      </c>
      <c r="AV331" s="91" t="s">
        <v>114</v>
      </c>
      <c r="AW331" s="91" t="s">
        <v>148</v>
      </c>
      <c r="AX331" s="91" t="str">
        <f t="shared" si="14"/>
        <v>291510</v>
      </c>
      <c r="AY331" s="93" t="s">
        <v>149</v>
      </c>
    </row>
    <row r="332" spans="2:51" ht="15" customHeight="1" x14ac:dyDescent="0.25">
      <c r="B332" s="95" t="s">
        <v>5214</v>
      </c>
      <c r="C332" s="91" t="s">
        <v>113</v>
      </c>
      <c r="D332" s="91" t="s">
        <v>114</v>
      </c>
      <c r="E332" s="91" t="s">
        <v>183</v>
      </c>
      <c r="F332" s="91" t="s">
        <v>5215</v>
      </c>
      <c r="G332" s="91">
        <f t="shared" si="12"/>
        <v>5</v>
      </c>
      <c r="H332" s="91" t="s">
        <v>5216</v>
      </c>
      <c r="I332" s="91" t="s">
        <v>118</v>
      </c>
      <c r="J332" s="91" t="s">
        <v>119</v>
      </c>
      <c r="K332" s="91" t="s">
        <v>387</v>
      </c>
      <c r="L332" s="91" t="s">
        <v>121</v>
      </c>
      <c r="M332" s="91" t="s">
        <v>187</v>
      </c>
      <c r="N332" s="91" t="s">
        <v>123</v>
      </c>
      <c r="O332" s="91" t="s">
        <v>4180</v>
      </c>
      <c r="P332" s="91">
        <f t="shared" si="13"/>
        <v>5</v>
      </c>
      <c r="Q332" s="91" t="s">
        <v>4180</v>
      </c>
      <c r="R332" s="91" t="s">
        <v>4292</v>
      </c>
      <c r="S332" s="91" t="s">
        <v>1795</v>
      </c>
      <c r="T332" s="91" t="s">
        <v>114</v>
      </c>
      <c r="U332" s="91" t="s">
        <v>1796</v>
      </c>
      <c r="V332" s="91" t="s">
        <v>129</v>
      </c>
      <c r="W332" s="91" t="s">
        <v>130</v>
      </c>
      <c r="X332" s="91" t="s">
        <v>157</v>
      </c>
      <c r="Y332" s="91" t="s">
        <v>1797</v>
      </c>
      <c r="Z332" s="91" t="s">
        <v>1798</v>
      </c>
      <c r="AA332" s="91" t="s">
        <v>1795</v>
      </c>
      <c r="AB332" s="91" t="s">
        <v>114</v>
      </c>
      <c r="AC332" s="91" t="s">
        <v>1796</v>
      </c>
      <c r="AD332" s="91" t="s">
        <v>134</v>
      </c>
      <c r="AE332" s="91" t="s">
        <v>5217</v>
      </c>
      <c r="AF332" s="91" t="s">
        <v>161</v>
      </c>
      <c r="AG332" s="91" t="s">
        <v>1797</v>
      </c>
      <c r="AH332" s="91" t="s">
        <v>114</v>
      </c>
      <c r="AI332" s="91" t="s">
        <v>1798</v>
      </c>
      <c r="AJ332" s="91" t="s">
        <v>137</v>
      </c>
      <c r="AK332" s="91" t="s">
        <v>162</v>
      </c>
      <c r="AL332" s="91" t="s">
        <v>114</v>
      </c>
      <c r="AM332" s="91" t="s">
        <v>180</v>
      </c>
      <c r="AN332" s="91" t="s">
        <v>141</v>
      </c>
      <c r="AO332" s="91" t="s">
        <v>142</v>
      </c>
      <c r="AP332" s="91" t="s">
        <v>143</v>
      </c>
      <c r="AQ332" s="91" t="s">
        <v>144</v>
      </c>
      <c r="AR332" s="91" t="s">
        <v>144</v>
      </c>
      <c r="AS332" s="91" t="s">
        <v>130</v>
      </c>
      <c r="AT332" s="91" t="s">
        <v>145</v>
      </c>
      <c r="AU332" s="91" t="s">
        <v>5218</v>
      </c>
      <c r="AV332" s="91" t="s">
        <v>114</v>
      </c>
      <c r="AW332" s="91" t="s">
        <v>148</v>
      </c>
      <c r="AX332" s="91" t="str">
        <f t="shared" si="14"/>
        <v>291505</v>
      </c>
      <c r="AY332" s="93" t="s">
        <v>149</v>
      </c>
    </row>
    <row r="333" spans="2:51" ht="15" customHeight="1" x14ac:dyDescent="0.25">
      <c r="B333" s="95" t="s">
        <v>5219</v>
      </c>
      <c r="C333" s="91" t="s">
        <v>113</v>
      </c>
      <c r="D333" s="91" t="s">
        <v>114</v>
      </c>
      <c r="E333" s="91" t="s">
        <v>167</v>
      </c>
      <c r="F333" s="91" t="s">
        <v>5220</v>
      </c>
      <c r="G333" s="91">
        <f t="shared" ref="G333:G396" si="15">MONTH(F333)</f>
        <v>5</v>
      </c>
      <c r="H333" s="91" t="s">
        <v>6290</v>
      </c>
      <c r="I333" s="91" t="s">
        <v>118</v>
      </c>
      <c r="J333" s="91" t="s">
        <v>119</v>
      </c>
      <c r="K333" s="91" t="s">
        <v>1804</v>
      </c>
      <c r="L333" s="91" t="s">
        <v>121</v>
      </c>
      <c r="M333" s="91" t="s">
        <v>295</v>
      </c>
      <c r="N333" s="91" t="s">
        <v>123</v>
      </c>
      <c r="O333" s="91" t="s">
        <v>4153</v>
      </c>
      <c r="P333" s="91">
        <f t="shared" ref="P333:P396" si="16">MONTH(Q333)</f>
        <v>6</v>
      </c>
      <c r="Q333" s="91" t="s">
        <v>5848</v>
      </c>
      <c r="R333" s="91" t="s">
        <v>4215</v>
      </c>
      <c r="S333" s="91" t="s">
        <v>114</v>
      </c>
      <c r="T333" s="91" t="s">
        <v>5221</v>
      </c>
      <c r="U333" s="91" t="s">
        <v>5222</v>
      </c>
      <c r="V333" s="91" t="s">
        <v>225</v>
      </c>
      <c r="W333" s="91" t="s">
        <v>174</v>
      </c>
      <c r="X333" s="91" t="s">
        <v>5223</v>
      </c>
      <c r="Y333" s="91" t="s">
        <v>5224</v>
      </c>
      <c r="Z333" s="91" t="s">
        <v>5225</v>
      </c>
      <c r="AA333" s="91" t="s">
        <v>114</v>
      </c>
      <c r="AB333" s="91" t="s">
        <v>5226</v>
      </c>
      <c r="AC333" s="91" t="s">
        <v>5227</v>
      </c>
      <c r="AD333" s="91" t="s">
        <v>134</v>
      </c>
      <c r="AE333" s="91" t="s">
        <v>5228</v>
      </c>
      <c r="AF333" s="91" t="s">
        <v>161</v>
      </c>
      <c r="AG333" s="91" t="s">
        <v>5224</v>
      </c>
      <c r="AH333" s="91" t="s">
        <v>114</v>
      </c>
      <c r="AI333" s="91" t="s">
        <v>5225</v>
      </c>
      <c r="AJ333" s="91" t="s">
        <v>137</v>
      </c>
      <c r="AK333" s="91" t="s">
        <v>138</v>
      </c>
      <c r="AL333" s="91" t="s">
        <v>305</v>
      </c>
      <c r="AM333" s="91" t="s">
        <v>213</v>
      </c>
      <c r="AN333" s="91" t="s">
        <v>918</v>
      </c>
      <c r="AO333" s="91" t="s">
        <v>142</v>
      </c>
      <c r="AP333" s="91" t="s">
        <v>333</v>
      </c>
      <c r="AQ333" s="91" t="s">
        <v>506</v>
      </c>
      <c r="AR333" s="91" t="s">
        <v>506</v>
      </c>
      <c r="AS333" s="91" t="s">
        <v>174</v>
      </c>
      <c r="AT333" s="91" t="s">
        <v>145</v>
      </c>
      <c r="AU333" s="91" t="s">
        <v>6291</v>
      </c>
      <c r="AV333" s="91" t="s">
        <v>114</v>
      </c>
      <c r="AW333" s="91" t="s">
        <v>433</v>
      </c>
      <c r="AX333" s="91" t="str">
        <f t="shared" ref="AX333:AX396" si="17">B333</f>
        <v>311986</v>
      </c>
      <c r="AY333" s="91" t="s">
        <v>5832</v>
      </c>
    </row>
    <row r="334" spans="2:51" ht="15" customHeight="1" x14ac:dyDescent="0.25">
      <c r="B334" s="95" t="s">
        <v>6897</v>
      </c>
      <c r="C334" s="91" t="s">
        <v>113</v>
      </c>
      <c r="D334" s="91" t="s">
        <v>114</v>
      </c>
      <c r="E334" s="91" t="s">
        <v>167</v>
      </c>
      <c r="F334" s="91" t="s">
        <v>6898</v>
      </c>
      <c r="G334" s="91">
        <f t="shared" si="15"/>
        <v>7</v>
      </c>
      <c r="H334" s="91" t="s">
        <v>7615</v>
      </c>
      <c r="I334" s="91" t="s">
        <v>118</v>
      </c>
      <c r="J334" s="91" t="s">
        <v>119</v>
      </c>
      <c r="K334" s="91" t="s">
        <v>457</v>
      </c>
      <c r="L334" s="91" t="s">
        <v>121</v>
      </c>
      <c r="M334" s="91" t="s">
        <v>295</v>
      </c>
      <c r="N334" s="91" t="s">
        <v>123</v>
      </c>
      <c r="O334" s="91" t="s">
        <v>6680</v>
      </c>
      <c r="P334" s="91">
        <f t="shared" si="16"/>
        <v>8</v>
      </c>
      <c r="Q334" s="91" t="s">
        <v>7092</v>
      </c>
      <c r="R334" s="91" t="s">
        <v>6636</v>
      </c>
      <c r="S334" s="91" t="s">
        <v>6899</v>
      </c>
      <c r="T334" s="91" t="s">
        <v>114</v>
      </c>
      <c r="U334" s="91" t="s">
        <v>6900</v>
      </c>
      <c r="V334" s="91" t="s">
        <v>225</v>
      </c>
      <c r="W334" s="91" t="s">
        <v>174</v>
      </c>
      <c r="X334" s="91" t="s">
        <v>343</v>
      </c>
      <c r="Y334" s="91" t="s">
        <v>6901</v>
      </c>
      <c r="Z334" s="91" t="s">
        <v>6902</v>
      </c>
      <c r="AA334" s="91" t="s">
        <v>6899</v>
      </c>
      <c r="AB334" s="91" t="s">
        <v>114</v>
      </c>
      <c r="AC334" s="91" t="s">
        <v>6900</v>
      </c>
      <c r="AD334" s="91" t="s">
        <v>134</v>
      </c>
      <c r="AE334" s="91" t="s">
        <v>6903</v>
      </c>
      <c r="AF334" s="91" t="s">
        <v>161</v>
      </c>
      <c r="AG334" s="91" t="s">
        <v>6901</v>
      </c>
      <c r="AH334" s="91" t="s">
        <v>114</v>
      </c>
      <c r="AI334" s="91" t="s">
        <v>6902</v>
      </c>
      <c r="AJ334" s="91" t="s">
        <v>137</v>
      </c>
      <c r="AK334" s="91" t="s">
        <v>138</v>
      </c>
      <c r="AL334" s="91" t="s">
        <v>305</v>
      </c>
      <c r="AM334" s="91" t="s">
        <v>164</v>
      </c>
      <c r="AN334" s="91" t="s">
        <v>141</v>
      </c>
      <c r="AO334" s="91" t="s">
        <v>142</v>
      </c>
      <c r="AP334" s="91" t="s">
        <v>333</v>
      </c>
      <c r="AQ334" s="91" t="s">
        <v>144</v>
      </c>
      <c r="AR334" s="91" t="s">
        <v>144</v>
      </c>
      <c r="AS334" s="91" t="s">
        <v>174</v>
      </c>
      <c r="AT334" s="91" t="s">
        <v>145</v>
      </c>
      <c r="AU334" s="91" t="s">
        <v>7616</v>
      </c>
      <c r="AV334" s="91" t="s">
        <v>114</v>
      </c>
      <c r="AW334" s="91" t="s">
        <v>433</v>
      </c>
      <c r="AX334" s="91" t="str">
        <f t="shared" si="17"/>
        <v>324275</v>
      </c>
      <c r="AY334" s="93" t="s">
        <v>149</v>
      </c>
    </row>
    <row r="335" spans="2:51" ht="15" customHeight="1" x14ac:dyDescent="0.25">
      <c r="B335" s="95" t="s">
        <v>5229</v>
      </c>
      <c r="C335" s="91" t="s">
        <v>113</v>
      </c>
      <c r="D335" s="91" t="s">
        <v>114</v>
      </c>
      <c r="E335" s="91" t="s">
        <v>167</v>
      </c>
      <c r="F335" s="91" t="s">
        <v>5230</v>
      </c>
      <c r="G335" s="91">
        <f t="shared" si="15"/>
        <v>5</v>
      </c>
      <c r="H335" s="91" t="s">
        <v>5231</v>
      </c>
      <c r="I335" s="91" t="s">
        <v>118</v>
      </c>
      <c r="J335" s="91" t="s">
        <v>119</v>
      </c>
      <c r="K335" s="91" t="s">
        <v>545</v>
      </c>
      <c r="L335" s="91" t="s">
        <v>121</v>
      </c>
      <c r="M335" s="91" t="s">
        <v>295</v>
      </c>
      <c r="N335" s="91" t="s">
        <v>123</v>
      </c>
      <c r="O335" s="91" t="s">
        <v>4180</v>
      </c>
      <c r="P335" s="91">
        <f t="shared" si="16"/>
        <v>5</v>
      </c>
      <c r="Q335" s="91" t="s">
        <v>4138</v>
      </c>
      <c r="R335" s="91" t="s">
        <v>4292</v>
      </c>
      <c r="S335" s="91" t="s">
        <v>114</v>
      </c>
      <c r="T335" s="91" t="s">
        <v>5232</v>
      </c>
      <c r="U335" s="91" t="s">
        <v>5233</v>
      </c>
      <c r="V335" s="91" t="s">
        <v>225</v>
      </c>
      <c r="W335" s="91" t="s">
        <v>174</v>
      </c>
      <c r="X335" s="91" t="s">
        <v>3508</v>
      </c>
      <c r="Y335" s="91" t="s">
        <v>5234</v>
      </c>
      <c r="Z335" s="91" t="s">
        <v>5235</v>
      </c>
      <c r="AA335" s="91" t="s">
        <v>5236</v>
      </c>
      <c r="AB335" s="91" t="s">
        <v>114</v>
      </c>
      <c r="AC335" s="91" t="s">
        <v>5233</v>
      </c>
      <c r="AD335" s="91" t="s">
        <v>134</v>
      </c>
      <c r="AE335" s="91" t="s">
        <v>5237</v>
      </c>
      <c r="AF335" s="91" t="s">
        <v>161</v>
      </c>
      <c r="AG335" s="91" t="s">
        <v>5234</v>
      </c>
      <c r="AH335" s="91" t="s">
        <v>114</v>
      </c>
      <c r="AI335" s="91" t="s">
        <v>5235</v>
      </c>
      <c r="AJ335" s="91" t="s">
        <v>137</v>
      </c>
      <c r="AK335" s="91" t="s">
        <v>197</v>
      </c>
      <c r="AL335" s="91" t="s">
        <v>163</v>
      </c>
      <c r="AM335" s="91" t="s">
        <v>417</v>
      </c>
      <c r="AN335" s="91" t="s">
        <v>141</v>
      </c>
      <c r="AO335" s="91" t="s">
        <v>142</v>
      </c>
      <c r="AP335" s="91" t="s">
        <v>143</v>
      </c>
      <c r="AQ335" s="91" t="s">
        <v>777</v>
      </c>
      <c r="AR335" s="91" t="s">
        <v>214</v>
      </c>
      <c r="AS335" s="91" t="s">
        <v>174</v>
      </c>
      <c r="AT335" s="91" t="s">
        <v>145</v>
      </c>
      <c r="AU335" s="91" t="s">
        <v>5238</v>
      </c>
      <c r="AV335" s="91" t="s">
        <v>114</v>
      </c>
      <c r="AW335" s="91" t="s">
        <v>148</v>
      </c>
      <c r="AX335" s="91" t="str">
        <f t="shared" si="17"/>
        <v>291517</v>
      </c>
      <c r="AY335" s="93" t="s">
        <v>149</v>
      </c>
    </row>
    <row r="336" spans="2:51" ht="15" customHeight="1" x14ac:dyDescent="0.25">
      <c r="B336" s="95" t="s">
        <v>6904</v>
      </c>
      <c r="C336" s="91" t="s">
        <v>113</v>
      </c>
      <c r="D336" s="91" t="s">
        <v>114</v>
      </c>
      <c r="E336" s="91" t="s">
        <v>1830</v>
      </c>
      <c r="F336" s="91" t="s">
        <v>6905</v>
      </c>
      <c r="G336" s="91">
        <f t="shared" si="15"/>
        <v>7</v>
      </c>
      <c r="H336" s="91" t="s">
        <v>6906</v>
      </c>
      <c r="I336" s="91" t="s">
        <v>118</v>
      </c>
      <c r="J336" s="91" t="s">
        <v>119</v>
      </c>
      <c r="K336" s="91" t="s">
        <v>259</v>
      </c>
      <c r="L336" s="91" t="s">
        <v>121</v>
      </c>
      <c r="M336" s="91" t="s">
        <v>2632</v>
      </c>
      <c r="N336" s="91" t="s">
        <v>123</v>
      </c>
      <c r="O336" s="91" t="s">
        <v>6680</v>
      </c>
      <c r="P336" s="91">
        <f t="shared" si="16"/>
        <v>7</v>
      </c>
      <c r="Q336" s="91" t="s">
        <v>6669</v>
      </c>
      <c r="R336" s="91" t="s">
        <v>6636</v>
      </c>
      <c r="S336" s="91" t="s">
        <v>6907</v>
      </c>
      <c r="T336" s="91" t="s">
        <v>114</v>
      </c>
      <c r="U336" s="91" t="s">
        <v>6908</v>
      </c>
      <c r="V336" s="91" t="s">
        <v>129</v>
      </c>
      <c r="W336" s="91" t="s">
        <v>1836</v>
      </c>
      <c r="X336" s="91" t="s">
        <v>1837</v>
      </c>
      <c r="Y336" s="91" t="s">
        <v>6909</v>
      </c>
      <c r="Z336" s="91" t="s">
        <v>6910</v>
      </c>
      <c r="AA336" s="91" t="s">
        <v>6911</v>
      </c>
      <c r="AB336" s="91" t="s">
        <v>114</v>
      </c>
      <c r="AC336" s="91" t="s">
        <v>6912</v>
      </c>
      <c r="AD336" s="91" t="s">
        <v>134</v>
      </c>
      <c r="AE336" s="91" t="s">
        <v>6913</v>
      </c>
      <c r="AF336" s="91" t="s">
        <v>161</v>
      </c>
      <c r="AG336" s="91" t="s">
        <v>6909</v>
      </c>
      <c r="AH336" s="91" t="s">
        <v>114</v>
      </c>
      <c r="AI336" s="91" t="s">
        <v>6910</v>
      </c>
      <c r="AJ336" s="91" t="s">
        <v>137</v>
      </c>
      <c r="AK336" s="91" t="s">
        <v>211</v>
      </c>
      <c r="AL336" s="91" t="s">
        <v>114</v>
      </c>
      <c r="AM336" s="91" t="s">
        <v>213</v>
      </c>
      <c r="AN336" s="91" t="s">
        <v>918</v>
      </c>
      <c r="AO336" s="91" t="s">
        <v>253</v>
      </c>
      <c r="AP336" s="91" t="s">
        <v>143</v>
      </c>
      <c r="AQ336" s="91" t="s">
        <v>214</v>
      </c>
      <c r="AR336" s="91" t="s">
        <v>214</v>
      </c>
      <c r="AS336" s="91" t="s">
        <v>1836</v>
      </c>
      <c r="AT336" s="91" t="s">
        <v>145</v>
      </c>
      <c r="AU336" s="91" t="s">
        <v>6914</v>
      </c>
      <c r="AV336" s="91" t="s">
        <v>4865</v>
      </c>
      <c r="AW336" s="91" t="s">
        <v>148</v>
      </c>
      <c r="AX336" s="91" t="str">
        <f t="shared" si="17"/>
        <v>324285</v>
      </c>
      <c r="AY336" s="91" t="s">
        <v>5832</v>
      </c>
    </row>
    <row r="337" spans="2:51" ht="15" customHeight="1" x14ac:dyDescent="0.25">
      <c r="B337" s="95" t="s">
        <v>5239</v>
      </c>
      <c r="C337" s="91" t="s">
        <v>113</v>
      </c>
      <c r="D337" s="91" t="s">
        <v>114</v>
      </c>
      <c r="E337" s="91" t="s">
        <v>257</v>
      </c>
      <c r="F337" s="91" t="s">
        <v>5240</v>
      </c>
      <c r="G337" s="91">
        <f t="shared" si="15"/>
        <v>5</v>
      </c>
      <c r="H337" s="91" t="s">
        <v>5241</v>
      </c>
      <c r="I337" s="91" t="s">
        <v>118</v>
      </c>
      <c r="J337" s="91" t="s">
        <v>119</v>
      </c>
      <c r="K337" s="91" t="s">
        <v>457</v>
      </c>
      <c r="L337" s="91" t="s">
        <v>121</v>
      </c>
      <c r="M337" s="91" t="s">
        <v>261</v>
      </c>
      <c r="N337" s="91" t="s">
        <v>123</v>
      </c>
      <c r="O337" s="91" t="s">
        <v>4180</v>
      </c>
      <c r="P337" s="91">
        <f t="shared" si="16"/>
        <v>5</v>
      </c>
      <c r="Q337" s="91" t="s">
        <v>5242</v>
      </c>
      <c r="R337" s="91" t="s">
        <v>4292</v>
      </c>
      <c r="S337" s="91" t="s">
        <v>5243</v>
      </c>
      <c r="T337" s="91" t="s">
        <v>114</v>
      </c>
      <c r="U337" s="91" t="s">
        <v>5244</v>
      </c>
      <c r="V337" s="91" t="s">
        <v>225</v>
      </c>
      <c r="W337" s="91" t="s">
        <v>265</v>
      </c>
      <c r="X337" s="91" t="s">
        <v>460</v>
      </c>
      <c r="Y337" s="91" t="s">
        <v>5245</v>
      </c>
      <c r="Z337" s="91" t="s">
        <v>5246</v>
      </c>
      <c r="AA337" s="91" t="s">
        <v>5243</v>
      </c>
      <c r="AB337" s="91" t="s">
        <v>114</v>
      </c>
      <c r="AC337" s="91" t="s">
        <v>5244</v>
      </c>
      <c r="AD337" s="91" t="s">
        <v>625</v>
      </c>
      <c r="AE337" s="91" t="s">
        <v>5247</v>
      </c>
      <c r="AF337" s="91" t="s">
        <v>161</v>
      </c>
      <c r="AG337" s="91" t="s">
        <v>5245</v>
      </c>
      <c r="AH337" s="91" t="s">
        <v>114</v>
      </c>
      <c r="AI337" s="91" t="s">
        <v>5246</v>
      </c>
      <c r="AJ337" s="91" t="s">
        <v>137</v>
      </c>
      <c r="AK337" s="91" t="s">
        <v>211</v>
      </c>
      <c r="AL337" s="91" t="s">
        <v>179</v>
      </c>
      <c r="AM337" s="91" t="s">
        <v>140</v>
      </c>
      <c r="AN337" s="91" t="s">
        <v>141</v>
      </c>
      <c r="AO337" s="91" t="s">
        <v>142</v>
      </c>
      <c r="AP337" s="91" t="s">
        <v>333</v>
      </c>
      <c r="AQ337" s="91" t="s">
        <v>144</v>
      </c>
      <c r="AR337" s="91" t="s">
        <v>144</v>
      </c>
      <c r="AS337" s="91" t="s">
        <v>265</v>
      </c>
      <c r="AT337" s="91" t="s">
        <v>145</v>
      </c>
      <c r="AU337" s="91" t="s">
        <v>5248</v>
      </c>
      <c r="AV337" s="91" t="s">
        <v>5249</v>
      </c>
      <c r="AW337" s="91" t="s">
        <v>148</v>
      </c>
      <c r="AX337" s="91" t="str">
        <f t="shared" si="17"/>
        <v>291518</v>
      </c>
      <c r="AY337" s="93" t="s">
        <v>149</v>
      </c>
    </row>
    <row r="338" spans="2:51" ht="15" customHeight="1" x14ac:dyDescent="0.25">
      <c r="B338" s="95" t="s">
        <v>6915</v>
      </c>
      <c r="C338" s="91" t="s">
        <v>113</v>
      </c>
      <c r="D338" s="91" t="s">
        <v>114</v>
      </c>
      <c r="E338" s="91" t="s">
        <v>6689</v>
      </c>
      <c r="F338" s="91" t="s">
        <v>6916</v>
      </c>
      <c r="G338" s="91">
        <f t="shared" si="15"/>
        <v>7</v>
      </c>
      <c r="H338" s="91" t="s">
        <v>6917</v>
      </c>
      <c r="I338" s="91" t="s">
        <v>118</v>
      </c>
      <c r="J338" s="91" t="s">
        <v>119</v>
      </c>
      <c r="K338" s="91" t="s">
        <v>186</v>
      </c>
      <c r="L338" s="91" t="s">
        <v>121</v>
      </c>
      <c r="M338" s="91" t="s">
        <v>6603</v>
      </c>
      <c r="N338" s="91" t="s">
        <v>123</v>
      </c>
      <c r="O338" s="91" t="s">
        <v>6680</v>
      </c>
      <c r="P338" s="91">
        <f t="shared" si="16"/>
        <v>7</v>
      </c>
      <c r="Q338" s="91" t="s">
        <v>6574</v>
      </c>
      <c r="R338" s="91" t="s">
        <v>6636</v>
      </c>
      <c r="S338" s="91" t="s">
        <v>6918</v>
      </c>
      <c r="T338" s="91" t="s">
        <v>114</v>
      </c>
      <c r="U338" s="91" t="s">
        <v>6919</v>
      </c>
      <c r="V338" s="91" t="s">
        <v>225</v>
      </c>
      <c r="W338" s="91" t="s">
        <v>265</v>
      </c>
      <c r="X338" s="91" t="s">
        <v>460</v>
      </c>
      <c r="Y338" s="91" t="s">
        <v>6920</v>
      </c>
      <c r="Z338" s="91" t="s">
        <v>6921</v>
      </c>
      <c r="AA338" s="91" t="s">
        <v>6918</v>
      </c>
      <c r="AB338" s="91" t="s">
        <v>114</v>
      </c>
      <c r="AC338" s="91" t="s">
        <v>6919</v>
      </c>
      <c r="AD338" s="91" t="s">
        <v>134</v>
      </c>
      <c r="AE338" s="91" t="s">
        <v>6922</v>
      </c>
      <c r="AF338" s="91" t="s">
        <v>161</v>
      </c>
      <c r="AG338" s="91" t="s">
        <v>6920</v>
      </c>
      <c r="AH338" s="91" t="s">
        <v>114</v>
      </c>
      <c r="AI338" s="91" t="s">
        <v>6921</v>
      </c>
      <c r="AJ338" s="91" t="s">
        <v>137</v>
      </c>
      <c r="AK338" s="91" t="s">
        <v>197</v>
      </c>
      <c r="AL338" s="91" t="s">
        <v>179</v>
      </c>
      <c r="AM338" s="91" t="s">
        <v>291</v>
      </c>
      <c r="AN338" s="91" t="s">
        <v>141</v>
      </c>
      <c r="AO338" s="91" t="s">
        <v>142</v>
      </c>
      <c r="AP338" s="91" t="s">
        <v>143</v>
      </c>
      <c r="AQ338" s="91" t="s">
        <v>144</v>
      </c>
      <c r="AR338" s="91" t="s">
        <v>144</v>
      </c>
      <c r="AS338" s="91" t="s">
        <v>265</v>
      </c>
      <c r="AT338" s="91" t="s">
        <v>362</v>
      </c>
      <c r="AU338" s="91" t="s">
        <v>6923</v>
      </c>
      <c r="AV338" s="91" t="s">
        <v>6924</v>
      </c>
      <c r="AW338" s="91" t="s">
        <v>148</v>
      </c>
      <c r="AX338" s="91" t="str">
        <f t="shared" si="17"/>
        <v>324286</v>
      </c>
      <c r="AY338" s="93" t="s">
        <v>149</v>
      </c>
    </row>
    <row r="339" spans="2:51" ht="15" customHeight="1" x14ac:dyDescent="0.25">
      <c r="B339" s="95" t="s">
        <v>5250</v>
      </c>
      <c r="C339" s="91" t="s">
        <v>113</v>
      </c>
      <c r="D339" s="91" t="s">
        <v>114</v>
      </c>
      <c r="E339" s="91" t="s">
        <v>4149</v>
      </c>
      <c r="F339" s="91" t="s">
        <v>5251</v>
      </c>
      <c r="G339" s="91">
        <f t="shared" si="15"/>
        <v>5</v>
      </c>
      <c r="H339" s="91" t="s">
        <v>5252</v>
      </c>
      <c r="I339" s="91" t="s">
        <v>118</v>
      </c>
      <c r="J339" s="91" t="s">
        <v>119</v>
      </c>
      <c r="K339" s="91" t="s">
        <v>240</v>
      </c>
      <c r="L339" s="91" t="s">
        <v>121</v>
      </c>
      <c r="M339" s="91" t="s">
        <v>4152</v>
      </c>
      <c r="N339" s="91" t="s">
        <v>123</v>
      </c>
      <c r="O339" s="91" t="s">
        <v>4153</v>
      </c>
      <c r="P339" s="91">
        <f t="shared" si="16"/>
        <v>6</v>
      </c>
      <c r="Q339" s="91" t="s">
        <v>4173</v>
      </c>
      <c r="R339" s="91" t="s">
        <v>4215</v>
      </c>
      <c r="S339" s="91" t="s">
        <v>5253</v>
      </c>
      <c r="T339" s="91" t="s">
        <v>114</v>
      </c>
      <c r="U339" s="91" t="s">
        <v>5254</v>
      </c>
      <c r="V339" s="91" t="s">
        <v>225</v>
      </c>
      <c r="W339" s="91" t="s">
        <v>635</v>
      </c>
      <c r="X339" s="91" t="s">
        <v>5255</v>
      </c>
      <c r="Y339" s="91" t="s">
        <v>5256</v>
      </c>
      <c r="Z339" s="91" t="s">
        <v>5257</v>
      </c>
      <c r="AA339" s="91" t="s">
        <v>5253</v>
      </c>
      <c r="AB339" s="91" t="s">
        <v>114</v>
      </c>
      <c r="AC339" s="91" t="s">
        <v>5254</v>
      </c>
      <c r="AD339" s="91" t="s">
        <v>134</v>
      </c>
      <c r="AE339" s="91" t="s">
        <v>5258</v>
      </c>
      <c r="AF339" s="91" t="s">
        <v>161</v>
      </c>
      <c r="AG339" s="91" t="s">
        <v>5256</v>
      </c>
      <c r="AH339" s="91" t="s">
        <v>114</v>
      </c>
      <c r="AI339" s="91" t="s">
        <v>5257</v>
      </c>
      <c r="AJ339" s="91" t="s">
        <v>137</v>
      </c>
      <c r="AK339" s="91" t="s">
        <v>211</v>
      </c>
      <c r="AL339" s="91" t="s">
        <v>179</v>
      </c>
      <c r="AM339" s="91" t="s">
        <v>233</v>
      </c>
      <c r="AN339" s="91" t="s">
        <v>141</v>
      </c>
      <c r="AO339" s="91" t="s">
        <v>142</v>
      </c>
      <c r="AP339" s="91" t="s">
        <v>143</v>
      </c>
      <c r="AQ339" s="91" t="s">
        <v>430</v>
      </c>
      <c r="AR339" s="91" t="s">
        <v>430</v>
      </c>
      <c r="AS339" s="91" t="s">
        <v>635</v>
      </c>
      <c r="AT339" s="91" t="s">
        <v>145</v>
      </c>
      <c r="AU339" s="91" t="s">
        <v>4159</v>
      </c>
      <c r="AV339" s="91" t="s">
        <v>5259</v>
      </c>
      <c r="AW339" s="91" t="s">
        <v>148</v>
      </c>
      <c r="AX339" s="91" t="str">
        <f t="shared" si="17"/>
        <v>311992</v>
      </c>
      <c r="AY339" s="93" t="s">
        <v>149</v>
      </c>
    </row>
    <row r="340" spans="2:51" ht="15" customHeight="1" x14ac:dyDescent="0.25">
      <c r="B340" s="95" t="s">
        <v>5260</v>
      </c>
      <c r="C340" s="91" t="s">
        <v>113</v>
      </c>
      <c r="D340" s="91" t="s">
        <v>114</v>
      </c>
      <c r="E340" s="91" t="s">
        <v>183</v>
      </c>
      <c r="F340" s="91" t="s">
        <v>5261</v>
      </c>
      <c r="G340" s="91">
        <f t="shared" si="15"/>
        <v>5</v>
      </c>
      <c r="H340" s="91" t="s">
        <v>5262</v>
      </c>
      <c r="I340" s="91" t="s">
        <v>118</v>
      </c>
      <c r="J340" s="91" t="s">
        <v>119</v>
      </c>
      <c r="K340" s="91" t="s">
        <v>545</v>
      </c>
      <c r="L340" s="91" t="s">
        <v>121</v>
      </c>
      <c r="M340" s="91" t="s">
        <v>187</v>
      </c>
      <c r="N340" s="91" t="s">
        <v>123</v>
      </c>
      <c r="O340" s="91" t="s">
        <v>4180</v>
      </c>
      <c r="P340" s="91">
        <f t="shared" si="16"/>
        <v>5</v>
      </c>
      <c r="Q340" s="91" t="s">
        <v>4138</v>
      </c>
      <c r="R340" s="91" t="s">
        <v>4292</v>
      </c>
      <c r="S340" s="91" t="s">
        <v>5263</v>
      </c>
      <c r="T340" s="91" t="s">
        <v>114</v>
      </c>
      <c r="U340" s="91" t="s">
        <v>5264</v>
      </c>
      <c r="V340" s="91" t="s">
        <v>129</v>
      </c>
      <c r="W340" s="91" t="s">
        <v>130</v>
      </c>
      <c r="X340" s="91" t="s">
        <v>1107</v>
      </c>
      <c r="Y340" s="91" t="s">
        <v>5265</v>
      </c>
      <c r="Z340" s="91" t="s">
        <v>5266</v>
      </c>
      <c r="AA340" s="91" t="s">
        <v>5263</v>
      </c>
      <c r="AB340" s="91" t="s">
        <v>114</v>
      </c>
      <c r="AC340" s="91" t="s">
        <v>5264</v>
      </c>
      <c r="AD340" s="91" t="s">
        <v>134</v>
      </c>
      <c r="AE340" s="91" t="s">
        <v>5267</v>
      </c>
      <c r="AF340" s="91" t="s">
        <v>161</v>
      </c>
      <c r="AG340" s="91" t="s">
        <v>5265</v>
      </c>
      <c r="AH340" s="91" t="s">
        <v>114</v>
      </c>
      <c r="AI340" s="91" t="s">
        <v>5266</v>
      </c>
      <c r="AJ340" s="91" t="s">
        <v>137</v>
      </c>
      <c r="AK340" s="91" t="s">
        <v>211</v>
      </c>
      <c r="AL340" s="91" t="s">
        <v>530</v>
      </c>
      <c r="AM340" s="91" t="s">
        <v>180</v>
      </c>
      <c r="AN340" s="91" t="s">
        <v>141</v>
      </c>
      <c r="AO340" s="91" t="s">
        <v>142</v>
      </c>
      <c r="AP340" s="91" t="s">
        <v>143</v>
      </c>
      <c r="AQ340" s="91" t="s">
        <v>144</v>
      </c>
      <c r="AR340" s="91" t="s">
        <v>144</v>
      </c>
      <c r="AS340" s="91" t="s">
        <v>130</v>
      </c>
      <c r="AT340" s="91" t="s">
        <v>145</v>
      </c>
      <c r="AU340" s="91" t="s">
        <v>5268</v>
      </c>
      <c r="AV340" s="91" t="s">
        <v>114</v>
      </c>
      <c r="AW340" s="91" t="s">
        <v>148</v>
      </c>
      <c r="AX340" s="91" t="str">
        <f t="shared" si="17"/>
        <v>291514</v>
      </c>
      <c r="AY340" s="93" t="s">
        <v>149</v>
      </c>
    </row>
    <row r="341" spans="2:51" ht="15" customHeight="1" x14ac:dyDescent="0.25">
      <c r="B341" s="95" t="s">
        <v>5269</v>
      </c>
      <c r="C341" s="91" t="s">
        <v>113</v>
      </c>
      <c r="D341" s="91" t="s">
        <v>114</v>
      </c>
      <c r="E341" s="91" t="s">
        <v>4481</v>
      </c>
      <c r="F341" s="91" t="s">
        <v>5270</v>
      </c>
      <c r="G341" s="91">
        <f t="shared" si="15"/>
        <v>5</v>
      </c>
      <c r="H341" s="91" t="s">
        <v>5271</v>
      </c>
      <c r="I341" s="91" t="s">
        <v>118</v>
      </c>
      <c r="J341" s="91" t="s">
        <v>119</v>
      </c>
      <c r="K341" s="91" t="s">
        <v>498</v>
      </c>
      <c r="L341" s="91" t="s">
        <v>121</v>
      </c>
      <c r="M341" s="91" t="s">
        <v>3526</v>
      </c>
      <c r="N341" s="91" t="s">
        <v>123</v>
      </c>
      <c r="O341" s="91" t="s">
        <v>4204</v>
      </c>
      <c r="P341" s="91">
        <f t="shared" si="16"/>
        <v>5</v>
      </c>
      <c r="Q341" s="91" t="s">
        <v>4241</v>
      </c>
      <c r="R341" s="91" t="s">
        <v>4318</v>
      </c>
      <c r="S341" s="91" t="s">
        <v>5272</v>
      </c>
      <c r="T341" s="91" t="s">
        <v>114</v>
      </c>
      <c r="U341" s="91" t="s">
        <v>5273</v>
      </c>
      <c r="V341" s="91" t="s">
        <v>225</v>
      </c>
      <c r="W341" s="91" t="s">
        <v>485</v>
      </c>
      <c r="X341" s="91" t="s">
        <v>3529</v>
      </c>
      <c r="Y341" s="91" t="s">
        <v>5274</v>
      </c>
      <c r="Z341" s="91" t="s">
        <v>5275</v>
      </c>
      <c r="AA341" s="91" t="s">
        <v>5272</v>
      </c>
      <c r="AB341" s="91" t="s">
        <v>114</v>
      </c>
      <c r="AC341" s="91" t="s">
        <v>5273</v>
      </c>
      <c r="AD341" s="91" t="s">
        <v>134</v>
      </c>
      <c r="AE341" s="91" t="s">
        <v>5276</v>
      </c>
      <c r="AF341" s="91" t="s">
        <v>136</v>
      </c>
      <c r="AG341" s="91" t="s">
        <v>5274</v>
      </c>
      <c r="AH341" s="91" t="s">
        <v>114</v>
      </c>
      <c r="AI341" s="91" t="s">
        <v>5275</v>
      </c>
      <c r="AJ341" s="91" t="s">
        <v>137</v>
      </c>
      <c r="AK341" s="91" t="s">
        <v>211</v>
      </c>
      <c r="AL341" s="91" t="s">
        <v>530</v>
      </c>
      <c r="AM341" s="91" t="s">
        <v>233</v>
      </c>
      <c r="AN341" s="91" t="s">
        <v>141</v>
      </c>
      <c r="AO341" s="91" t="s">
        <v>142</v>
      </c>
      <c r="AP341" s="91" t="s">
        <v>143</v>
      </c>
      <c r="AQ341" s="91" t="s">
        <v>144</v>
      </c>
      <c r="AR341" s="91" t="s">
        <v>144</v>
      </c>
      <c r="AS341" s="91" t="s">
        <v>485</v>
      </c>
      <c r="AT341" s="91" t="s">
        <v>145</v>
      </c>
      <c r="AU341" s="91" t="s">
        <v>3845</v>
      </c>
      <c r="AV341" s="91" t="s">
        <v>5277</v>
      </c>
      <c r="AW341" s="91" t="s">
        <v>148</v>
      </c>
      <c r="AX341" s="91" t="str">
        <f t="shared" si="17"/>
        <v>291524</v>
      </c>
      <c r="AY341" s="93" t="s">
        <v>149</v>
      </c>
    </row>
    <row r="342" spans="2:51" ht="15" customHeight="1" x14ac:dyDescent="0.25">
      <c r="B342" s="95" t="s">
        <v>5280</v>
      </c>
      <c r="C342" s="91" t="s">
        <v>113</v>
      </c>
      <c r="D342" s="91" t="s">
        <v>114</v>
      </c>
      <c r="E342" s="91" t="s">
        <v>167</v>
      </c>
      <c r="F342" s="91" t="s">
        <v>5281</v>
      </c>
      <c r="G342" s="91">
        <f t="shared" si="15"/>
        <v>5</v>
      </c>
      <c r="H342" s="91" t="s">
        <v>6303</v>
      </c>
      <c r="I342" s="91" t="s">
        <v>118</v>
      </c>
      <c r="J342" s="91" t="s">
        <v>119</v>
      </c>
      <c r="K342" s="91" t="s">
        <v>4806</v>
      </c>
      <c r="L342" s="91" t="s">
        <v>121</v>
      </c>
      <c r="M342" s="91" t="s">
        <v>295</v>
      </c>
      <c r="N342" s="91" t="s">
        <v>123</v>
      </c>
      <c r="O342" s="91" t="s">
        <v>4180</v>
      </c>
      <c r="P342" s="91">
        <f t="shared" si="16"/>
        <v>6</v>
      </c>
      <c r="Q342" s="91" t="s">
        <v>6304</v>
      </c>
      <c r="R342" s="91" t="s">
        <v>4292</v>
      </c>
      <c r="S342" s="91" t="s">
        <v>5282</v>
      </c>
      <c r="T342" s="91" t="s">
        <v>114</v>
      </c>
      <c r="U342" s="91" t="s">
        <v>5283</v>
      </c>
      <c r="V342" s="91" t="s">
        <v>225</v>
      </c>
      <c r="W342" s="91" t="s">
        <v>174</v>
      </c>
      <c r="X342" s="91" t="s">
        <v>313</v>
      </c>
      <c r="Y342" s="91" t="s">
        <v>5284</v>
      </c>
      <c r="Z342" s="91" t="s">
        <v>5285</v>
      </c>
      <c r="AA342" s="91" t="s">
        <v>5286</v>
      </c>
      <c r="AB342" s="91" t="s">
        <v>114</v>
      </c>
      <c r="AC342" s="91" t="s">
        <v>5287</v>
      </c>
      <c r="AD342" s="91" t="s">
        <v>134</v>
      </c>
      <c r="AE342" s="91" t="s">
        <v>5288</v>
      </c>
      <c r="AF342" s="91" t="s">
        <v>161</v>
      </c>
      <c r="AG342" s="91" t="s">
        <v>5284</v>
      </c>
      <c r="AH342" s="91" t="s">
        <v>114</v>
      </c>
      <c r="AI342" s="91" t="s">
        <v>5285</v>
      </c>
      <c r="AJ342" s="91" t="s">
        <v>137</v>
      </c>
      <c r="AK342" s="91" t="s">
        <v>162</v>
      </c>
      <c r="AL342" s="91" t="s">
        <v>179</v>
      </c>
      <c r="AM342" s="91" t="s">
        <v>233</v>
      </c>
      <c r="AN342" s="91" t="s">
        <v>141</v>
      </c>
      <c r="AO342" s="91" t="s">
        <v>142</v>
      </c>
      <c r="AP342" s="91" t="s">
        <v>333</v>
      </c>
      <c r="AQ342" s="91" t="s">
        <v>214</v>
      </c>
      <c r="AR342" s="91" t="s">
        <v>144</v>
      </c>
      <c r="AS342" s="91" t="s">
        <v>174</v>
      </c>
      <c r="AT342" s="91" t="s">
        <v>145</v>
      </c>
      <c r="AU342" s="91" t="s">
        <v>6305</v>
      </c>
      <c r="AV342" s="91" t="s">
        <v>114</v>
      </c>
      <c r="AW342" s="91" t="s">
        <v>148</v>
      </c>
      <c r="AX342" s="91" t="str">
        <f t="shared" si="17"/>
        <v>291521</v>
      </c>
      <c r="AY342" s="93" t="s">
        <v>149</v>
      </c>
    </row>
    <row r="343" spans="2:51" ht="15" customHeight="1" x14ac:dyDescent="0.25">
      <c r="B343" s="95" t="s">
        <v>5289</v>
      </c>
      <c r="C343" s="91" t="s">
        <v>113</v>
      </c>
      <c r="D343" s="91" t="s">
        <v>114</v>
      </c>
      <c r="E343" s="91" t="s">
        <v>780</v>
      </c>
      <c r="F343" s="91" t="s">
        <v>5290</v>
      </c>
      <c r="G343" s="91">
        <f t="shared" si="15"/>
        <v>5</v>
      </c>
      <c r="H343" s="91" t="s">
        <v>6306</v>
      </c>
      <c r="I343" s="91" t="s">
        <v>118</v>
      </c>
      <c r="J343" s="91" t="s">
        <v>119</v>
      </c>
      <c r="K343" s="91" t="s">
        <v>119</v>
      </c>
      <c r="L343" s="91" t="s">
        <v>121</v>
      </c>
      <c r="M343" s="91" t="s">
        <v>241</v>
      </c>
      <c r="N343" s="91" t="s">
        <v>123</v>
      </c>
      <c r="O343" s="91" t="s">
        <v>4215</v>
      </c>
      <c r="P343" s="91">
        <f t="shared" si="16"/>
        <v>6</v>
      </c>
      <c r="Q343" s="91" t="s">
        <v>6304</v>
      </c>
      <c r="R343" s="91" t="s">
        <v>4423</v>
      </c>
      <c r="S343" s="91" t="s">
        <v>5291</v>
      </c>
      <c r="T343" s="91" t="s">
        <v>114</v>
      </c>
      <c r="U343" s="91" t="s">
        <v>5292</v>
      </c>
      <c r="V343" s="91" t="s">
        <v>225</v>
      </c>
      <c r="W343" s="91" t="s">
        <v>247</v>
      </c>
      <c r="X343" s="91" t="s">
        <v>248</v>
      </c>
      <c r="Y343" s="91" t="s">
        <v>5293</v>
      </c>
      <c r="Z343" s="91" t="s">
        <v>5294</v>
      </c>
      <c r="AA343" s="91" t="s">
        <v>5291</v>
      </c>
      <c r="AB343" s="91" t="s">
        <v>114</v>
      </c>
      <c r="AC343" s="91" t="s">
        <v>5292</v>
      </c>
      <c r="AD343" s="91" t="s">
        <v>134</v>
      </c>
      <c r="AE343" s="91" t="s">
        <v>5295</v>
      </c>
      <c r="AF343" s="91" t="s">
        <v>161</v>
      </c>
      <c r="AG343" s="91" t="s">
        <v>5293</v>
      </c>
      <c r="AH343" s="91" t="s">
        <v>114</v>
      </c>
      <c r="AI343" s="91" t="s">
        <v>5294</v>
      </c>
      <c r="AJ343" s="91" t="s">
        <v>137</v>
      </c>
      <c r="AK343" s="91" t="s">
        <v>162</v>
      </c>
      <c r="AL343" s="91" t="s">
        <v>179</v>
      </c>
      <c r="AM343" s="91" t="s">
        <v>252</v>
      </c>
      <c r="AN343" s="91" t="s">
        <v>141</v>
      </c>
      <c r="AO343" s="91" t="s">
        <v>253</v>
      </c>
      <c r="AP343" s="91" t="s">
        <v>333</v>
      </c>
      <c r="AQ343" s="91" t="s">
        <v>144</v>
      </c>
      <c r="AR343" s="91" t="s">
        <v>144</v>
      </c>
      <c r="AS343" s="91" t="s">
        <v>247</v>
      </c>
      <c r="AT343" s="91" t="s">
        <v>362</v>
      </c>
      <c r="AU343" s="91" t="s">
        <v>6307</v>
      </c>
      <c r="AV343" s="91" t="s">
        <v>5296</v>
      </c>
      <c r="AW343" s="91" t="s">
        <v>433</v>
      </c>
      <c r="AX343" s="91" t="str">
        <f t="shared" si="17"/>
        <v>291532</v>
      </c>
      <c r="AY343" s="93" t="s">
        <v>149</v>
      </c>
    </row>
    <row r="344" spans="2:51" ht="15" customHeight="1" x14ac:dyDescent="0.25">
      <c r="B344" s="95" t="s">
        <v>5297</v>
      </c>
      <c r="C344" s="91" t="s">
        <v>113</v>
      </c>
      <c r="D344" s="91" t="s">
        <v>114</v>
      </c>
      <c r="E344" s="91" t="s">
        <v>167</v>
      </c>
      <c r="F344" s="91" t="s">
        <v>5298</v>
      </c>
      <c r="G344" s="91">
        <f t="shared" si="15"/>
        <v>5</v>
      </c>
      <c r="H344" s="91" t="s">
        <v>6308</v>
      </c>
      <c r="I344" s="91" t="s">
        <v>118</v>
      </c>
      <c r="J344" s="91" t="s">
        <v>119</v>
      </c>
      <c r="K344" s="91" t="s">
        <v>945</v>
      </c>
      <c r="L344" s="91" t="s">
        <v>121</v>
      </c>
      <c r="M344" s="91" t="s">
        <v>295</v>
      </c>
      <c r="N344" s="91" t="s">
        <v>123</v>
      </c>
      <c r="O344" s="91" t="s">
        <v>5299</v>
      </c>
      <c r="P344" s="91">
        <f t="shared" si="16"/>
        <v>6</v>
      </c>
      <c r="Q344" s="91" t="s">
        <v>5946</v>
      </c>
      <c r="R344" s="91" t="s">
        <v>5242</v>
      </c>
      <c r="S344" s="91" t="s">
        <v>5300</v>
      </c>
      <c r="T344" s="91" t="s">
        <v>114</v>
      </c>
      <c r="U344" s="91" t="s">
        <v>5301</v>
      </c>
      <c r="V344" s="91" t="s">
        <v>129</v>
      </c>
      <c r="W344" s="91" t="s">
        <v>174</v>
      </c>
      <c r="X344" s="91" t="s">
        <v>175</v>
      </c>
      <c r="Y344" s="91" t="s">
        <v>114</v>
      </c>
      <c r="Z344" s="91" t="s">
        <v>5302</v>
      </c>
      <c r="AA344" s="91" t="s">
        <v>5300</v>
      </c>
      <c r="AB344" s="91" t="s">
        <v>114</v>
      </c>
      <c r="AC344" s="91" t="s">
        <v>5301</v>
      </c>
      <c r="AD344" s="91" t="s">
        <v>269</v>
      </c>
      <c r="AE344" s="91" t="s">
        <v>5303</v>
      </c>
      <c r="AF344" s="91" t="s">
        <v>136</v>
      </c>
      <c r="AG344" s="91" t="s">
        <v>114</v>
      </c>
      <c r="AH344" s="91" t="s">
        <v>114</v>
      </c>
      <c r="AI344" s="91" t="s">
        <v>5302</v>
      </c>
      <c r="AJ344" s="91" t="s">
        <v>137</v>
      </c>
      <c r="AK344" s="91" t="s">
        <v>231</v>
      </c>
      <c r="AL344" s="91" t="s">
        <v>114</v>
      </c>
      <c r="AM344" s="91" t="s">
        <v>180</v>
      </c>
      <c r="AN344" s="91" t="s">
        <v>141</v>
      </c>
      <c r="AO344" s="91" t="s">
        <v>142</v>
      </c>
      <c r="AP344" s="91" t="s">
        <v>333</v>
      </c>
      <c r="AQ344" s="91" t="s">
        <v>144</v>
      </c>
      <c r="AR344" s="91" t="s">
        <v>144</v>
      </c>
      <c r="AS344" s="91" t="s">
        <v>174</v>
      </c>
      <c r="AT344" s="91" t="s">
        <v>145</v>
      </c>
      <c r="AU344" s="91" t="s">
        <v>6309</v>
      </c>
      <c r="AV344" s="91" t="s">
        <v>6310</v>
      </c>
      <c r="AW344" s="91" t="s">
        <v>148</v>
      </c>
      <c r="AX344" s="91" t="str">
        <f t="shared" si="17"/>
        <v>312012</v>
      </c>
      <c r="AY344" s="93" t="s">
        <v>149</v>
      </c>
    </row>
    <row r="345" spans="2:51" ht="15" customHeight="1" x14ac:dyDescent="0.25">
      <c r="B345" s="95" t="s">
        <v>5304</v>
      </c>
      <c r="C345" s="91" t="s">
        <v>113</v>
      </c>
      <c r="D345" s="91" t="s">
        <v>114</v>
      </c>
      <c r="E345" s="91" t="s">
        <v>167</v>
      </c>
      <c r="F345" s="91" t="s">
        <v>5305</v>
      </c>
      <c r="G345" s="91">
        <f t="shared" si="15"/>
        <v>5</v>
      </c>
      <c r="H345" s="91" t="s">
        <v>5306</v>
      </c>
      <c r="I345" s="91" t="s">
        <v>118</v>
      </c>
      <c r="J345" s="91" t="s">
        <v>119</v>
      </c>
      <c r="K345" s="91" t="s">
        <v>4248</v>
      </c>
      <c r="L345" s="91" t="s">
        <v>121</v>
      </c>
      <c r="M345" s="91" t="s">
        <v>295</v>
      </c>
      <c r="N345" s="91" t="s">
        <v>123</v>
      </c>
      <c r="O345" s="91" t="s">
        <v>4204</v>
      </c>
      <c r="P345" s="91">
        <f t="shared" si="16"/>
        <v>6</v>
      </c>
      <c r="Q345" s="91" t="s">
        <v>4186</v>
      </c>
      <c r="R345" s="91" t="s">
        <v>4318</v>
      </c>
      <c r="S345" s="91" t="s">
        <v>5307</v>
      </c>
      <c r="T345" s="91" t="s">
        <v>114</v>
      </c>
      <c r="U345" s="91" t="s">
        <v>5308</v>
      </c>
      <c r="V345" s="91" t="s">
        <v>225</v>
      </c>
      <c r="W345" s="91" t="s">
        <v>174</v>
      </c>
      <c r="X345" s="91" t="s">
        <v>343</v>
      </c>
      <c r="Y345" s="91" t="s">
        <v>5309</v>
      </c>
      <c r="Z345" s="91" t="s">
        <v>5310</v>
      </c>
      <c r="AA345" s="91" t="s">
        <v>5311</v>
      </c>
      <c r="AB345" s="91" t="s">
        <v>114</v>
      </c>
      <c r="AC345" s="91" t="s">
        <v>5308</v>
      </c>
      <c r="AD345" s="91" t="s">
        <v>134</v>
      </c>
      <c r="AE345" s="91" t="s">
        <v>5312</v>
      </c>
      <c r="AF345" s="91" t="s">
        <v>161</v>
      </c>
      <c r="AG345" s="91" t="s">
        <v>5309</v>
      </c>
      <c r="AH345" s="91" t="s">
        <v>114</v>
      </c>
      <c r="AI345" s="91" t="s">
        <v>5310</v>
      </c>
      <c r="AJ345" s="91" t="s">
        <v>137</v>
      </c>
      <c r="AK345" s="91" t="s">
        <v>211</v>
      </c>
      <c r="AL345" s="91" t="s">
        <v>179</v>
      </c>
      <c r="AM345" s="91" t="s">
        <v>291</v>
      </c>
      <c r="AN345" s="91" t="s">
        <v>141</v>
      </c>
      <c r="AO345" s="91" t="s">
        <v>142</v>
      </c>
      <c r="AP345" s="91" t="s">
        <v>333</v>
      </c>
      <c r="AQ345" s="91" t="s">
        <v>430</v>
      </c>
      <c r="AR345" s="91" t="s">
        <v>430</v>
      </c>
      <c r="AS345" s="91" t="s">
        <v>174</v>
      </c>
      <c r="AT345" s="91" t="s">
        <v>145</v>
      </c>
      <c r="AU345" s="91" t="s">
        <v>5313</v>
      </c>
      <c r="AV345" s="91" t="s">
        <v>114</v>
      </c>
      <c r="AW345" s="91" t="s">
        <v>433</v>
      </c>
      <c r="AX345" s="91" t="str">
        <f t="shared" si="17"/>
        <v>291528</v>
      </c>
      <c r="AY345" s="93" t="s">
        <v>149</v>
      </c>
    </row>
    <row r="346" spans="2:51" ht="15" customHeight="1" x14ac:dyDescent="0.25">
      <c r="B346" s="95" t="s">
        <v>2447</v>
      </c>
      <c r="C346" s="91" t="s">
        <v>113</v>
      </c>
      <c r="D346" s="91" t="s">
        <v>114</v>
      </c>
      <c r="E346" s="91" t="s">
        <v>899</v>
      </c>
      <c r="F346" s="91" t="s">
        <v>2448</v>
      </c>
      <c r="G346" s="91">
        <f t="shared" si="15"/>
        <v>3</v>
      </c>
      <c r="H346" s="91" t="s">
        <v>2449</v>
      </c>
      <c r="I346" s="91" t="s">
        <v>118</v>
      </c>
      <c r="J346" s="91" t="s">
        <v>119</v>
      </c>
      <c r="K346" s="91" t="s">
        <v>259</v>
      </c>
      <c r="L346" s="91" t="s">
        <v>121</v>
      </c>
      <c r="M346" s="91" t="s">
        <v>901</v>
      </c>
      <c r="N346" s="91" t="s">
        <v>123</v>
      </c>
      <c r="O346" s="91" t="s">
        <v>2450</v>
      </c>
      <c r="P346" s="91">
        <f t="shared" si="16"/>
        <v>3</v>
      </c>
      <c r="Q346" s="91" t="s">
        <v>2451</v>
      </c>
      <c r="R346" s="91" t="s">
        <v>1632</v>
      </c>
      <c r="S346" s="91" t="s">
        <v>2452</v>
      </c>
      <c r="T346" s="91" t="s">
        <v>114</v>
      </c>
      <c r="U346" s="91" t="s">
        <v>2453</v>
      </c>
      <c r="V346" s="91" t="s">
        <v>129</v>
      </c>
      <c r="W346" s="91" t="s">
        <v>357</v>
      </c>
      <c r="X346" s="91" t="s">
        <v>358</v>
      </c>
      <c r="Y346" s="91" t="s">
        <v>2454</v>
      </c>
      <c r="Z346" s="91" t="s">
        <v>2455</v>
      </c>
      <c r="AA346" s="91" t="s">
        <v>2452</v>
      </c>
      <c r="AB346" s="91" t="s">
        <v>114</v>
      </c>
      <c r="AC346" s="91" t="s">
        <v>2453</v>
      </c>
      <c r="AD346" s="91" t="s">
        <v>625</v>
      </c>
      <c r="AE346" s="91" t="s">
        <v>2456</v>
      </c>
      <c r="AF346" s="91" t="s">
        <v>161</v>
      </c>
      <c r="AG346" s="91" t="s">
        <v>2454</v>
      </c>
      <c r="AH346" s="91" t="s">
        <v>114</v>
      </c>
      <c r="AI346" s="91" t="s">
        <v>2455</v>
      </c>
      <c r="AJ346" s="91" t="s">
        <v>137</v>
      </c>
      <c r="AK346" s="91" t="s">
        <v>197</v>
      </c>
      <c r="AL346" s="91" t="s">
        <v>605</v>
      </c>
      <c r="AM346" s="91" t="s">
        <v>233</v>
      </c>
      <c r="AN346" s="91" t="s">
        <v>141</v>
      </c>
      <c r="AO346" s="91" t="s">
        <v>142</v>
      </c>
      <c r="AP346" s="91" t="s">
        <v>143</v>
      </c>
      <c r="AQ346" s="91" t="s">
        <v>144</v>
      </c>
      <c r="AR346" s="91" t="s">
        <v>144</v>
      </c>
      <c r="AS346" s="91" t="s">
        <v>357</v>
      </c>
      <c r="AT346" s="91" t="s">
        <v>145</v>
      </c>
      <c r="AU346" s="91" t="s">
        <v>1086</v>
      </c>
      <c r="AV346" s="91" t="s">
        <v>114</v>
      </c>
      <c r="AW346" s="91" t="s">
        <v>148</v>
      </c>
      <c r="AX346" s="91" t="str">
        <f t="shared" si="17"/>
        <v>289481</v>
      </c>
      <c r="AY346" s="93" t="s">
        <v>149</v>
      </c>
    </row>
    <row r="347" spans="2:51" ht="15" customHeight="1" x14ac:dyDescent="0.25">
      <c r="B347" s="95" t="s">
        <v>5314</v>
      </c>
      <c r="C347" s="91" t="s">
        <v>113</v>
      </c>
      <c r="D347" s="91" t="s">
        <v>114</v>
      </c>
      <c r="E347" s="91" t="s">
        <v>216</v>
      </c>
      <c r="F347" s="91" t="s">
        <v>5315</v>
      </c>
      <c r="G347" s="91">
        <f t="shared" si="15"/>
        <v>5</v>
      </c>
      <c r="H347" s="91" t="s">
        <v>5316</v>
      </c>
      <c r="I347" s="91" t="s">
        <v>118</v>
      </c>
      <c r="J347" s="91" t="s">
        <v>119</v>
      </c>
      <c r="K347" s="91" t="s">
        <v>367</v>
      </c>
      <c r="L347" s="91" t="s">
        <v>121</v>
      </c>
      <c r="M347" s="91" t="s">
        <v>219</v>
      </c>
      <c r="N347" s="91" t="s">
        <v>123</v>
      </c>
      <c r="O347" s="91" t="s">
        <v>5299</v>
      </c>
      <c r="P347" s="91">
        <f t="shared" si="16"/>
        <v>5</v>
      </c>
      <c r="Q347" s="91" t="s">
        <v>4137</v>
      </c>
      <c r="R347" s="91" t="s">
        <v>5242</v>
      </c>
      <c r="S347" s="91" t="s">
        <v>223</v>
      </c>
      <c r="T347" s="91" t="s">
        <v>114</v>
      </c>
      <c r="U347" s="91" t="s">
        <v>224</v>
      </c>
      <c r="V347" s="91" t="s">
        <v>225</v>
      </c>
      <c r="W347" s="91" t="s">
        <v>226</v>
      </c>
      <c r="X347" s="91" t="s">
        <v>227</v>
      </c>
      <c r="Y347" s="91" t="s">
        <v>228</v>
      </c>
      <c r="Z347" s="91" t="s">
        <v>229</v>
      </c>
      <c r="AA347" s="91" t="s">
        <v>223</v>
      </c>
      <c r="AB347" s="91" t="s">
        <v>114</v>
      </c>
      <c r="AC347" s="91" t="s">
        <v>224</v>
      </c>
      <c r="AD347" s="91" t="s">
        <v>134</v>
      </c>
      <c r="AE347" s="91" t="s">
        <v>5317</v>
      </c>
      <c r="AF347" s="91" t="s">
        <v>136</v>
      </c>
      <c r="AG347" s="91" t="s">
        <v>228</v>
      </c>
      <c r="AH347" s="91" t="s">
        <v>114</v>
      </c>
      <c r="AI347" s="91" t="s">
        <v>229</v>
      </c>
      <c r="AJ347" s="91" t="s">
        <v>137</v>
      </c>
      <c r="AK347" s="91" t="s">
        <v>231</v>
      </c>
      <c r="AL347" s="91" t="s">
        <v>232</v>
      </c>
      <c r="AM347" s="91" t="s">
        <v>233</v>
      </c>
      <c r="AN347" s="91" t="s">
        <v>141</v>
      </c>
      <c r="AO347" s="91" t="s">
        <v>142</v>
      </c>
      <c r="AP347" s="91" t="s">
        <v>143</v>
      </c>
      <c r="AQ347" s="91" t="s">
        <v>144</v>
      </c>
      <c r="AR347" s="91" t="s">
        <v>144</v>
      </c>
      <c r="AS347" s="91" t="s">
        <v>226</v>
      </c>
      <c r="AT347" s="91" t="s">
        <v>145</v>
      </c>
      <c r="AU347" s="91" t="s">
        <v>5318</v>
      </c>
      <c r="AV347" s="91" t="s">
        <v>5319</v>
      </c>
      <c r="AW347" s="91" t="s">
        <v>148</v>
      </c>
      <c r="AX347" s="91" t="str">
        <f t="shared" si="17"/>
        <v>312011</v>
      </c>
      <c r="AY347" s="93" t="s">
        <v>149</v>
      </c>
    </row>
    <row r="348" spans="2:51" ht="15" customHeight="1" x14ac:dyDescent="0.25">
      <c r="B348" s="95" t="s">
        <v>5320</v>
      </c>
      <c r="C348" s="91" t="s">
        <v>113</v>
      </c>
      <c r="D348" s="91" t="s">
        <v>114</v>
      </c>
      <c r="E348" s="91" t="s">
        <v>216</v>
      </c>
      <c r="F348" s="91" t="s">
        <v>5321</v>
      </c>
      <c r="G348" s="91">
        <f t="shared" si="15"/>
        <v>5</v>
      </c>
      <c r="H348" s="91" t="s">
        <v>6319</v>
      </c>
      <c r="I348" s="91" t="s">
        <v>118</v>
      </c>
      <c r="J348" s="91" t="s">
        <v>119</v>
      </c>
      <c r="K348" s="91" t="s">
        <v>2484</v>
      </c>
      <c r="L348" s="91" t="s">
        <v>121</v>
      </c>
      <c r="M348" s="91" t="s">
        <v>219</v>
      </c>
      <c r="N348" s="91" t="s">
        <v>123</v>
      </c>
      <c r="O348" s="91" t="s">
        <v>5299</v>
      </c>
      <c r="P348" s="91">
        <f t="shared" si="16"/>
        <v>6</v>
      </c>
      <c r="Q348" s="91" t="s">
        <v>5848</v>
      </c>
      <c r="R348" s="91" t="s">
        <v>5242</v>
      </c>
      <c r="S348" s="91" t="s">
        <v>5322</v>
      </c>
      <c r="T348" s="91" t="s">
        <v>114</v>
      </c>
      <c r="U348" s="91" t="s">
        <v>5323</v>
      </c>
      <c r="V348" s="91" t="s">
        <v>129</v>
      </c>
      <c r="W348" s="91" t="s">
        <v>226</v>
      </c>
      <c r="X348" s="91" t="s">
        <v>426</v>
      </c>
      <c r="Y348" s="91" t="s">
        <v>5324</v>
      </c>
      <c r="Z348" s="91" t="s">
        <v>5325</v>
      </c>
      <c r="AA348" s="91" t="s">
        <v>5322</v>
      </c>
      <c r="AB348" s="91" t="s">
        <v>114</v>
      </c>
      <c r="AC348" s="91" t="s">
        <v>5323</v>
      </c>
      <c r="AD348" s="91" t="s">
        <v>134</v>
      </c>
      <c r="AE348" s="91" t="s">
        <v>5326</v>
      </c>
      <c r="AF348" s="91" t="s">
        <v>161</v>
      </c>
      <c r="AG348" s="91" t="s">
        <v>5324</v>
      </c>
      <c r="AH348" s="91" t="s">
        <v>114</v>
      </c>
      <c r="AI348" s="91" t="s">
        <v>5325</v>
      </c>
      <c r="AJ348" s="91" t="s">
        <v>317</v>
      </c>
      <c r="AK348" s="91" t="s">
        <v>211</v>
      </c>
      <c r="AL348" s="91" t="s">
        <v>530</v>
      </c>
      <c r="AM348" s="91" t="s">
        <v>233</v>
      </c>
      <c r="AN348" s="91" t="s">
        <v>141</v>
      </c>
      <c r="AO348" s="91" t="s">
        <v>142</v>
      </c>
      <c r="AP348" s="91" t="s">
        <v>143</v>
      </c>
      <c r="AQ348" s="91" t="s">
        <v>430</v>
      </c>
      <c r="AR348" s="91" t="s">
        <v>430</v>
      </c>
      <c r="AS348" s="91" t="s">
        <v>226</v>
      </c>
      <c r="AT348" s="91" t="s">
        <v>145</v>
      </c>
      <c r="AU348" s="91" t="s">
        <v>6320</v>
      </c>
      <c r="AV348" s="91" t="s">
        <v>6321</v>
      </c>
      <c r="AW348" s="91" t="s">
        <v>148</v>
      </c>
      <c r="AX348" s="91" t="str">
        <f t="shared" si="17"/>
        <v>312020</v>
      </c>
      <c r="AY348" s="93" t="s">
        <v>149</v>
      </c>
    </row>
    <row r="349" spans="2:51" ht="15" customHeight="1" x14ac:dyDescent="0.25">
      <c r="B349" s="95" t="s">
        <v>5327</v>
      </c>
      <c r="C349" s="91" t="s">
        <v>113</v>
      </c>
      <c r="D349" s="91" t="s">
        <v>114</v>
      </c>
      <c r="E349" s="91" t="s">
        <v>216</v>
      </c>
      <c r="F349" s="91" t="s">
        <v>5328</v>
      </c>
      <c r="G349" s="91">
        <f t="shared" si="15"/>
        <v>5</v>
      </c>
      <c r="H349" s="91" t="s">
        <v>5329</v>
      </c>
      <c r="I349" s="91" t="s">
        <v>118</v>
      </c>
      <c r="J349" s="91" t="s">
        <v>119</v>
      </c>
      <c r="K349" s="91" t="s">
        <v>153</v>
      </c>
      <c r="L349" s="91" t="s">
        <v>121</v>
      </c>
      <c r="M349" s="91" t="s">
        <v>219</v>
      </c>
      <c r="N349" s="91" t="s">
        <v>123</v>
      </c>
      <c r="O349" s="91" t="s">
        <v>5330</v>
      </c>
      <c r="P349" s="91">
        <f t="shared" si="16"/>
        <v>5</v>
      </c>
      <c r="Q349" s="91" t="s">
        <v>4241</v>
      </c>
      <c r="R349" s="91" t="s">
        <v>4275</v>
      </c>
      <c r="S349" s="91" t="s">
        <v>5331</v>
      </c>
      <c r="T349" s="91" t="s">
        <v>114</v>
      </c>
      <c r="U349" s="91" t="s">
        <v>5332</v>
      </c>
      <c r="V349" s="91" t="s">
        <v>129</v>
      </c>
      <c r="W349" s="91" t="s">
        <v>226</v>
      </c>
      <c r="X349" s="91" t="s">
        <v>5333</v>
      </c>
      <c r="Y349" s="91" t="s">
        <v>5334</v>
      </c>
      <c r="Z349" s="91" t="s">
        <v>5335</v>
      </c>
      <c r="AA349" s="91" t="s">
        <v>5331</v>
      </c>
      <c r="AB349" s="91" t="s">
        <v>114</v>
      </c>
      <c r="AC349" s="91" t="s">
        <v>5332</v>
      </c>
      <c r="AD349" s="91" t="s">
        <v>134</v>
      </c>
      <c r="AE349" s="91" t="s">
        <v>5336</v>
      </c>
      <c r="AF349" s="91" t="s">
        <v>161</v>
      </c>
      <c r="AG349" s="91" t="s">
        <v>5334</v>
      </c>
      <c r="AH349" s="91" t="s">
        <v>114</v>
      </c>
      <c r="AI349" s="91" t="s">
        <v>5335</v>
      </c>
      <c r="AJ349" s="91" t="s">
        <v>137</v>
      </c>
      <c r="AK349" s="91" t="s">
        <v>211</v>
      </c>
      <c r="AL349" s="91" t="s">
        <v>284</v>
      </c>
      <c r="AM349" s="91" t="s">
        <v>233</v>
      </c>
      <c r="AN349" s="91" t="s">
        <v>141</v>
      </c>
      <c r="AO349" s="91" t="s">
        <v>142</v>
      </c>
      <c r="AP349" s="91" t="s">
        <v>143</v>
      </c>
      <c r="AQ349" s="91" t="s">
        <v>144</v>
      </c>
      <c r="AR349" s="91" t="s">
        <v>144</v>
      </c>
      <c r="AS349" s="91" t="s">
        <v>226</v>
      </c>
      <c r="AT349" s="91" t="s">
        <v>145</v>
      </c>
      <c r="AU349" s="91" t="s">
        <v>5337</v>
      </c>
      <c r="AV349" s="91" t="s">
        <v>5338</v>
      </c>
      <c r="AW349" s="91" t="s">
        <v>148</v>
      </c>
      <c r="AX349" s="91" t="str">
        <f t="shared" si="17"/>
        <v>291542</v>
      </c>
      <c r="AY349" s="93" t="s">
        <v>149</v>
      </c>
    </row>
    <row r="350" spans="2:51" ht="15" customHeight="1" x14ac:dyDescent="0.25">
      <c r="B350" s="95" t="s">
        <v>5339</v>
      </c>
      <c r="C350" s="91" t="s">
        <v>113</v>
      </c>
      <c r="D350" s="91" t="s">
        <v>114</v>
      </c>
      <c r="E350" s="91" t="s">
        <v>167</v>
      </c>
      <c r="F350" s="91" t="s">
        <v>5340</v>
      </c>
      <c r="G350" s="91">
        <f t="shared" si="15"/>
        <v>5</v>
      </c>
      <c r="H350" s="91" t="s">
        <v>5341</v>
      </c>
      <c r="I350" s="91" t="s">
        <v>118</v>
      </c>
      <c r="J350" s="91" t="s">
        <v>119</v>
      </c>
      <c r="K350" s="91" t="s">
        <v>4248</v>
      </c>
      <c r="L350" s="91" t="s">
        <v>121</v>
      </c>
      <c r="M350" s="91" t="s">
        <v>295</v>
      </c>
      <c r="N350" s="91" t="s">
        <v>123</v>
      </c>
      <c r="O350" s="91" t="s">
        <v>5330</v>
      </c>
      <c r="P350" s="91">
        <f t="shared" si="16"/>
        <v>6</v>
      </c>
      <c r="Q350" s="91" t="s">
        <v>4153</v>
      </c>
      <c r="R350" s="91" t="s">
        <v>4275</v>
      </c>
      <c r="S350" s="91" t="s">
        <v>5342</v>
      </c>
      <c r="T350" s="91" t="s">
        <v>114</v>
      </c>
      <c r="U350" s="91" t="s">
        <v>5343</v>
      </c>
      <c r="V350" s="91" t="s">
        <v>225</v>
      </c>
      <c r="W350" s="91" t="s">
        <v>174</v>
      </c>
      <c r="X350" s="91" t="s">
        <v>5344</v>
      </c>
      <c r="Y350" s="91" t="s">
        <v>5345</v>
      </c>
      <c r="Z350" s="91" t="s">
        <v>5346</v>
      </c>
      <c r="AA350" s="91" t="s">
        <v>5342</v>
      </c>
      <c r="AB350" s="91" t="s">
        <v>114</v>
      </c>
      <c r="AC350" s="91" t="s">
        <v>5343</v>
      </c>
      <c r="AD350" s="91" t="s">
        <v>269</v>
      </c>
      <c r="AE350" s="91" t="s">
        <v>5347</v>
      </c>
      <c r="AF350" s="91" t="s">
        <v>161</v>
      </c>
      <c r="AG350" s="91" t="s">
        <v>5345</v>
      </c>
      <c r="AH350" s="91" t="s">
        <v>114</v>
      </c>
      <c r="AI350" s="91" t="s">
        <v>5346</v>
      </c>
      <c r="AJ350" s="91" t="s">
        <v>317</v>
      </c>
      <c r="AK350" s="91" t="s">
        <v>211</v>
      </c>
      <c r="AL350" s="91" t="s">
        <v>284</v>
      </c>
      <c r="AM350" s="91" t="s">
        <v>180</v>
      </c>
      <c r="AN350" s="91" t="s">
        <v>141</v>
      </c>
      <c r="AO350" s="91" t="s">
        <v>142</v>
      </c>
      <c r="AP350" s="91" t="s">
        <v>333</v>
      </c>
      <c r="AQ350" s="91" t="s">
        <v>144</v>
      </c>
      <c r="AR350" s="91" t="s">
        <v>144</v>
      </c>
      <c r="AS350" s="91" t="s">
        <v>174</v>
      </c>
      <c r="AT350" s="91" t="s">
        <v>145</v>
      </c>
      <c r="AU350" s="91" t="s">
        <v>5348</v>
      </c>
      <c r="AV350" s="91" t="s">
        <v>114</v>
      </c>
      <c r="AW350" s="91" t="s">
        <v>148</v>
      </c>
      <c r="AX350" s="91" t="str">
        <f t="shared" si="17"/>
        <v>291543</v>
      </c>
      <c r="AY350" s="93" t="s">
        <v>149</v>
      </c>
    </row>
    <row r="351" spans="2:51" ht="15" customHeight="1" x14ac:dyDescent="0.25">
      <c r="B351" s="95" t="s">
        <v>2470</v>
      </c>
      <c r="C351" s="91" t="s">
        <v>113</v>
      </c>
      <c r="D351" s="91" t="s">
        <v>114</v>
      </c>
      <c r="E351" s="91" t="s">
        <v>542</v>
      </c>
      <c r="F351" s="91" t="s">
        <v>2471</v>
      </c>
      <c r="G351" s="91">
        <f t="shared" si="15"/>
        <v>3</v>
      </c>
      <c r="H351" s="91" t="s">
        <v>2472</v>
      </c>
      <c r="I351" s="91" t="s">
        <v>118</v>
      </c>
      <c r="J351" s="91" t="s">
        <v>119</v>
      </c>
      <c r="K351" s="91" t="s">
        <v>644</v>
      </c>
      <c r="L351" s="91" t="s">
        <v>121</v>
      </c>
      <c r="M351" s="91" t="s">
        <v>261</v>
      </c>
      <c r="N351" s="91" t="s">
        <v>123</v>
      </c>
      <c r="O351" s="91" t="s">
        <v>2450</v>
      </c>
      <c r="P351" s="91">
        <f t="shared" si="16"/>
        <v>3</v>
      </c>
      <c r="Q351" s="91" t="s">
        <v>188</v>
      </c>
      <c r="R351" s="91" t="s">
        <v>1632</v>
      </c>
      <c r="S351" s="91" t="s">
        <v>2473</v>
      </c>
      <c r="T351" s="91" t="s">
        <v>114</v>
      </c>
      <c r="U351" s="91" t="s">
        <v>2474</v>
      </c>
      <c r="V351" s="91" t="s">
        <v>225</v>
      </c>
      <c r="W351" s="91" t="s">
        <v>265</v>
      </c>
      <c r="X351" s="91" t="s">
        <v>2475</v>
      </c>
      <c r="Y351" s="91" t="s">
        <v>2476</v>
      </c>
      <c r="Z351" s="91" t="s">
        <v>2477</v>
      </c>
      <c r="AA351" s="91" t="s">
        <v>2473</v>
      </c>
      <c r="AB351" s="91" t="s">
        <v>114</v>
      </c>
      <c r="AC351" s="91" t="s">
        <v>2474</v>
      </c>
      <c r="AD351" s="91" t="s">
        <v>269</v>
      </c>
      <c r="AE351" s="91" t="s">
        <v>2478</v>
      </c>
      <c r="AF351" s="91" t="s">
        <v>161</v>
      </c>
      <c r="AG351" s="91" t="s">
        <v>2476</v>
      </c>
      <c r="AH351" s="91" t="s">
        <v>114</v>
      </c>
      <c r="AI351" s="91" t="s">
        <v>2477</v>
      </c>
      <c r="AJ351" s="91" t="s">
        <v>137</v>
      </c>
      <c r="AK351" s="91" t="s">
        <v>211</v>
      </c>
      <c r="AL351" s="91" t="s">
        <v>139</v>
      </c>
      <c r="AM351" s="91" t="s">
        <v>213</v>
      </c>
      <c r="AN351" s="91" t="s">
        <v>918</v>
      </c>
      <c r="AO351" s="91" t="s">
        <v>142</v>
      </c>
      <c r="AP351" s="91" t="s">
        <v>333</v>
      </c>
      <c r="AQ351" s="91" t="s">
        <v>829</v>
      </c>
      <c r="AR351" s="91" t="s">
        <v>829</v>
      </c>
      <c r="AS351" s="91" t="s">
        <v>265</v>
      </c>
      <c r="AT351" s="91" t="s">
        <v>145</v>
      </c>
      <c r="AU351" s="91" t="s">
        <v>2479</v>
      </c>
      <c r="AV351" s="91" t="s">
        <v>2480</v>
      </c>
      <c r="AW351" s="91" t="s">
        <v>148</v>
      </c>
      <c r="AX351" s="91" t="str">
        <f t="shared" si="17"/>
        <v>289489</v>
      </c>
      <c r="AY351" s="91" t="s">
        <v>5832</v>
      </c>
    </row>
    <row r="352" spans="2:51" ht="15" customHeight="1" x14ac:dyDescent="0.25">
      <c r="B352" s="95" t="s">
        <v>2481</v>
      </c>
      <c r="C352" s="91" t="s">
        <v>113</v>
      </c>
      <c r="D352" s="91" t="s">
        <v>114</v>
      </c>
      <c r="E352" s="91" t="s">
        <v>756</v>
      </c>
      <c r="F352" s="91" t="s">
        <v>2482</v>
      </c>
      <c r="G352" s="91">
        <f t="shared" si="15"/>
        <v>3</v>
      </c>
      <c r="H352" s="91" t="s">
        <v>2483</v>
      </c>
      <c r="I352" s="91" t="s">
        <v>118</v>
      </c>
      <c r="J352" s="91" t="s">
        <v>119</v>
      </c>
      <c r="K352" s="91" t="s">
        <v>2484</v>
      </c>
      <c r="L352" s="91" t="s">
        <v>121</v>
      </c>
      <c r="M352" s="91" t="s">
        <v>744</v>
      </c>
      <c r="N352" s="91" t="s">
        <v>123</v>
      </c>
      <c r="O352" s="91" t="s">
        <v>2450</v>
      </c>
      <c r="P352" s="91">
        <f t="shared" si="16"/>
        <v>3</v>
      </c>
      <c r="Q352" s="91" t="s">
        <v>647</v>
      </c>
      <c r="R352" s="91" t="s">
        <v>1632</v>
      </c>
      <c r="S352" s="91" t="s">
        <v>114</v>
      </c>
      <c r="T352" s="91" t="s">
        <v>2485</v>
      </c>
      <c r="U352" s="91" t="s">
        <v>2486</v>
      </c>
      <c r="V352" s="91" t="s">
        <v>129</v>
      </c>
      <c r="W352" s="91" t="s">
        <v>748</v>
      </c>
      <c r="X352" s="91" t="s">
        <v>2487</v>
      </c>
      <c r="Y352" s="91" t="s">
        <v>2488</v>
      </c>
      <c r="Z352" s="91" t="s">
        <v>2489</v>
      </c>
      <c r="AA352" s="91" t="s">
        <v>114</v>
      </c>
      <c r="AB352" s="91" t="s">
        <v>2485</v>
      </c>
      <c r="AC352" s="91" t="s">
        <v>2486</v>
      </c>
      <c r="AD352" s="91" t="s">
        <v>134</v>
      </c>
      <c r="AE352" s="91" t="s">
        <v>2490</v>
      </c>
      <c r="AF352" s="91" t="s">
        <v>161</v>
      </c>
      <c r="AG352" s="91" t="s">
        <v>2488</v>
      </c>
      <c r="AH352" s="91" t="s">
        <v>114</v>
      </c>
      <c r="AI352" s="91" t="s">
        <v>2489</v>
      </c>
      <c r="AJ352" s="91" t="s">
        <v>137</v>
      </c>
      <c r="AK352" s="91" t="s">
        <v>138</v>
      </c>
      <c r="AL352" s="91" t="s">
        <v>284</v>
      </c>
      <c r="AM352" s="91" t="s">
        <v>213</v>
      </c>
      <c r="AN352" s="91" t="s">
        <v>918</v>
      </c>
      <c r="AO352" s="91" t="s">
        <v>142</v>
      </c>
      <c r="AP352" s="91" t="s">
        <v>333</v>
      </c>
      <c r="AQ352" s="91" t="s">
        <v>829</v>
      </c>
      <c r="AR352" s="91" t="s">
        <v>829</v>
      </c>
      <c r="AS352" s="91" t="s">
        <v>748</v>
      </c>
      <c r="AT352" s="91" t="s">
        <v>145</v>
      </c>
      <c r="AU352" s="91" t="s">
        <v>2491</v>
      </c>
      <c r="AV352" s="91" t="s">
        <v>2492</v>
      </c>
      <c r="AW352" s="91" t="s">
        <v>148</v>
      </c>
      <c r="AX352" s="91" t="str">
        <f t="shared" si="17"/>
        <v>289490</v>
      </c>
      <c r="AY352" s="91" t="s">
        <v>5832</v>
      </c>
    </row>
    <row r="353" spans="2:51" ht="15" customHeight="1" x14ac:dyDescent="0.25">
      <c r="B353" s="95" t="s">
        <v>8384</v>
      </c>
      <c r="C353" s="91" t="s">
        <v>113</v>
      </c>
      <c r="D353" s="91" t="s">
        <v>114</v>
      </c>
      <c r="E353" s="91" t="s">
        <v>167</v>
      </c>
      <c r="F353" s="91" t="s">
        <v>8385</v>
      </c>
      <c r="G353" s="91">
        <f t="shared" si="15"/>
        <v>9</v>
      </c>
      <c r="H353" s="91" t="s">
        <v>8863</v>
      </c>
      <c r="I353" s="91" t="s">
        <v>118</v>
      </c>
      <c r="J353" s="91" t="s">
        <v>119</v>
      </c>
      <c r="K353" s="91" t="s">
        <v>387</v>
      </c>
      <c r="L353" s="91" t="s">
        <v>121</v>
      </c>
      <c r="M353" s="91" t="s">
        <v>295</v>
      </c>
      <c r="N353" s="91" t="s">
        <v>123</v>
      </c>
      <c r="O353" s="91" t="s">
        <v>8378</v>
      </c>
      <c r="P353" s="91">
        <f t="shared" si="16"/>
        <v>10</v>
      </c>
      <c r="Q353" s="91" t="s">
        <v>8399</v>
      </c>
      <c r="R353" s="91" t="s">
        <v>8147</v>
      </c>
      <c r="S353" s="91" t="s">
        <v>114</v>
      </c>
      <c r="T353" s="91" t="s">
        <v>8386</v>
      </c>
      <c r="U353" s="91" t="s">
        <v>8387</v>
      </c>
      <c r="V353" s="91" t="s">
        <v>129</v>
      </c>
      <c r="W353" s="91" t="s">
        <v>174</v>
      </c>
      <c r="X353" s="91" t="s">
        <v>3508</v>
      </c>
      <c r="Y353" s="91" t="s">
        <v>8388</v>
      </c>
      <c r="Z353" s="91" t="s">
        <v>8389</v>
      </c>
      <c r="AA353" s="91" t="s">
        <v>8390</v>
      </c>
      <c r="AB353" s="91" t="s">
        <v>114</v>
      </c>
      <c r="AC353" s="91" t="s">
        <v>8391</v>
      </c>
      <c r="AD353" s="91" t="s">
        <v>331</v>
      </c>
      <c r="AE353" s="91" t="s">
        <v>8392</v>
      </c>
      <c r="AF353" s="91" t="s">
        <v>161</v>
      </c>
      <c r="AG353" s="91" t="s">
        <v>8388</v>
      </c>
      <c r="AH353" s="91" t="s">
        <v>114</v>
      </c>
      <c r="AI353" s="91" t="s">
        <v>8389</v>
      </c>
      <c r="AJ353" s="91" t="s">
        <v>137</v>
      </c>
      <c r="AK353" s="91" t="s">
        <v>231</v>
      </c>
      <c r="AL353" s="91" t="s">
        <v>212</v>
      </c>
      <c r="AM353" s="91" t="s">
        <v>233</v>
      </c>
      <c r="AN353" s="91" t="s">
        <v>141</v>
      </c>
      <c r="AO353" s="91" t="s">
        <v>142</v>
      </c>
      <c r="AP353" s="91" t="s">
        <v>143</v>
      </c>
      <c r="AQ353" s="91" t="s">
        <v>144</v>
      </c>
      <c r="AR353" s="91" t="s">
        <v>144</v>
      </c>
      <c r="AS353" s="91" t="s">
        <v>174</v>
      </c>
      <c r="AT353" s="91" t="s">
        <v>145</v>
      </c>
      <c r="AU353" s="91" t="s">
        <v>8864</v>
      </c>
      <c r="AV353" s="91" t="s">
        <v>114</v>
      </c>
      <c r="AW353" s="91" t="s">
        <v>148</v>
      </c>
      <c r="AX353" s="91" t="str">
        <f t="shared" si="17"/>
        <v>328402</v>
      </c>
      <c r="AY353" s="93" t="s">
        <v>149</v>
      </c>
    </row>
    <row r="354" spans="2:51" ht="15" customHeight="1" x14ac:dyDescent="0.25">
      <c r="B354" s="95" t="s">
        <v>5349</v>
      </c>
      <c r="C354" s="91" t="s">
        <v>113</v>
      </c>
      <c r="D354" s="91" t="s">
        <v>114</v>
      </c>
      <c r="E354" s="91" t="s">
        <v>167</v>
      </c>
      <c r="F354" s="91" t="s">
        <v>5350</v>
      </c>
      <c r="G354" s="91">
        <f t="shared" si="15"/>
        <v>5</v>
      </c>
      <c r="H354" s="91" t="s">
        <v>5351</v>
      </c>
      <c r="I354" s="91" t="s">
        <v>118</v>
      </c>
      <c r="J354" s="91" t="s">
        <v>119</v>
      </c>
      <c r="K354" s="91" t="s">
        <v>945</v>
      </c>
      <c r="L354" s="91" t="s">
        <v>121</v>
      </c>
      <c r="M354" s="91" t="s">
        <v>295</v>
      </c>
      <c r="N354" s="91" t="s">
        <v>123</v>
      </c>
      <c r="O354" s="91" t="s">
        <v>5330</v>
      </c>
      <c r="P354" s="91">
        <f t="shared" si="16"/>
        <v>5</v>
      </c>
      <c r="Q354" s="91" t="s">
        <v>4137</v>
      </c>
      <c r="R354" s="91" t="s">
        <v>4275</v>
      </c>
      <c r="S354" s="91" t="s">
        <v>5352</v>
      </c>
      <c r="T354" s="91" t="s">
        <v>114</v>
      </c>
      <c r="U354" s="91" t="s">
        <v>5353</v>
      </c>
      <c r="V354" s="91" t="s">
        <v>225</v>
      </c>
      <c r="W354" s="91" t="s">
        <v>174</v>
      </c>
      <c r="X354" s="91" t="s">
        <v>343</v>
      </c>
      <c r="Y354" s="91" t="s">
        <v>5354</v>
      </c>
      <c r="Z354" s="91" t="s">
        <v>5355</v>
      </c>
      <c r="AA354" s="91" t="s">
        <v>5352</v>
      </c>
      <c r="AB354" s="91" t="s">
        <v>114</v>
      </c>
      <c r="AC354" s="91" t="s">
        <v>5353</v>
      </c>
      <c r="AD354" s="91" t="s">
        <v>269</v>
      </c>
      <c r="AE354" s="91" t="s">
        <v>5356</v>
      </c>
      <c r="AF354" s="91" t="s">
        <v>161</v>
      </c>
      <c r="AG354" s="91" t="s">
        <v>5354</v>
      </c>
      <c r="AH354" s="91" t="s">
        <v>114</v>
      </c>
      <c r="AI354" s="91" t="s">
        <v>5355</v>
      </c>
      <c r="AJ354" s="91" t="s">
        <v>137</v>
      </c>
      <c r="AK354" s="91" t="s">
        <v>197</v>
      </c>
      <c r="AL354" s="91" t="s">
        <v>179</v>
      </c>
      <c r="AM354" s="91" t="s">
        <v>291</v>
      </c>
      <c r="AN354" s="91" t="s">
        <v>141</v>
      </c>
      <c r="AO354" s="91" t="s">
        <v>142</v>
      </c>
      <c r="AP354" s="91" t="s">
        <v>333</v>
      </c>
      <c r="AQ354" s="91" t="s">
        <v>144</v>
      </c>
      <c r="AR354" s="91" t="s">
        <v>144</v>
      </c>
      <c r="AS354" s="91" t="s">
        <v>174</v>
      </c>
      <c r="AT354" s="91" t="s">
        <v>145</v>
      </c>
      <c r="AU354" s="91" t="s">
        <v>5357</v>
      </c>
      <c r="AV354" s="91" t="s">
        <v>114</v>
      </c>
      <c r="AW354" s="91" t="s">
        <v>148</v>
      </c>
      <c r="AX354" s="91" t="str">
        <f t="shared" si="17"/>
        <v>291548</v>
      </c>
      <c r="AY354" s="93" t="s">
        <v>149</v>
      </c>
    </row>
    <row r="355" spans="2:51" ht="15" customHeight="1" x14ac:dyDescent="0.25">
      <c r="B355" s="95" t="s">
        <v>7617</v>
      </c>
      <c r="C355" s="91" t="s">
        <v>113</v>
      </c>
      <c r="D355" s="91" t="s">
        <v>114</v>
      </c>
      <c r="E355" s="91" t="s">
        <v>167</v>
      </c>
      <c r="F355" s="91" t="s">
        <v>7618</v>
      </c>
      <c r="G355" s="91">
        <f t="shared" si="15"/>
        <v>8</v>
      </c>
      <c r="H355" s="91" t="s">
        <v>7619</v>
      </c>
      <c r="I355" s="91" t="s">
        <v>118</v>
      </c>
      <c r="J355" s="91" t="s">
        <v>119</v>
      </c>
      <c r="K355" s="91" t="s">
        <v>120</v>
      </c>
      <c r="L355" s="91" t="s">
        <v>121</v>
      </c>
      <c r="M355" s="91" t="s">
        <v>295</v>
      </c>
      <c r="N355" s="91" t="s">
        <v>123</v>
      </c>
      <c r="O355" s="91" t="s">
        <v>7601</v>
      </c>
      <c r="P355" s="91">
        <f t="shared" si="16"/>
        <v>8</v>
      </c>
      <c r="Q355" s="91" t="s">
        <v>7413</v>
      </c>
      <c r="R355" s="91" t="s">
        <v>7423</v>
      </c>
      <c r="S355" s="91" t="s">
        <v>7620</v>
      </c>
      <c r="T355" s="91" t="s">
        <v>114</v>
      </c>
      <c r="U355" s="91" t="s">
        <v>7621</v>
      </c>
      <c r="V355" s="91" t="s">
        <v>225</v>
      </c>
      <c r="W355" s="91" t="s">
        <v>174</v>
      </c>
      <c r="X355" s="91" t="s">
        <v>6650</v>
      </c>
      <c r="Y355" s="91" t="s">
        <v>7622</v>
      </c>
      <c r="Z355" s="91" t="s">
        <v>7623</v>
      </c>
      <c r="AA355" s="91" t="s">
        <v>7620</v>
      </c>
      <c r="AB355" s="91" t="s">
        <v>114</v>
      </c>
      <c r="AC355" s="91" t="s">
        <v>7621</v>
      </c>
      <c r="AD355" s="91" t="s">
        <v>625</v>
      </c>
      <c r="AE355" s="91" t="s">
        <v>7624</v>
      </c>
      <c r="AF355" s="91" t="s">
        <v>161</v>
      </c>
      <c r="AG355" s="91" t="s">
        <v>7622</v>
      </c>
      <c r="AH355" s="91" t="s">
        <v>114</v>
      </c>
      <c r="AI355" s="91" t="s">
        <v>7623</v>
      </c>
      <c r="AJ355" s="91" t="s">
        <v>137</v>
      </c>
      <c r="AK355" s="91" t="s">
        <v>404</v>
      </c>
      <c r="AL355" s="91" t="s">
        <v>139</v>
      </c>
      <c r="AM355" s="91" t="s">
        <v>213</v>
      </c>
      <c r="AN355" s="91" t="s">
        <v>918</v>
      </c>
      <c r="AO355" s="91" t="s">
        <v>142</v>
      </c>
      <c r="AP355" s="91" t="s">
        <v>143</v>
      </c>
      <c r="AQ355" s="91" t="s">
        <v>777</v>
      </c>
      <c r="AR355" s="91" t="s">
        <v>777</v>
      </c>
      <c r="AS355" s="91" t="s">
        <v>174</v>
      </c>
      <c r="AT355" s="91" t="s">
        <v>145</v>
      </c>
      <c r="AU355" s="91" t="s">
        <v>7625</v>
      </c>
      <c r="AV355" s="91" t="s">
        <v>114</v>
      </c>
      <c r="AW355" s="91" t="s">
        <v>433</v>
      </c>
      <c r="AX355" s="91" t="str">
        <f t="shared" si="17"/>
        <v>326365</v>
      </c>
      <c r="AY355" s="91" t="s">
        <v>5832</v>
      </c>
    </row>
    <row r="356" spans="2:51" ht="15" customHeight="1" x14ac:dyDescent="0.25">
      <c r="B356" s="95" t="s">
        <v>5358</v>
      </c>
      <c r="C356" s="91" t="s">
        <v>113</v>
      </c>
      <c r="D356" s="91" t="s">
        <v>114</v>
      </c>
      <c r="E356" s="91" t="s">
        <v>899</v>
      </c>
      <c r="F356" s="91" t="s">
        <v>5359</v>
      </c>
      <c r="G356" s="91">
        <f t="shared" si="15"/>
        <v>5</v>
      </c>
      <c r="H356" s="91" t="s">
        <v>5360</v>
      </c>
      <c r="I356" s="91" t="s">
        <v>118</v>
      </c>
      <c r="J356" s="91" t="s">
        <v>119</v>
      </c>
      <c r="K356" s="91" t="s">
        <v>120</v>
      </c>
      <c r="L356" s="91" t="s">
        <v>121</v>
      </c>
      <c r="M356" s="91" t="s">
        <v>901</v>
      </c>
      <c r="N356" s="91" t="s">
        <v>123</v>
      </c>
      <c r="O356" s="91" t="s">
        <v>5330</v>
      </c>
      <c r="P356" s="91">
        <f t="shared" si="16"/>
        <v>5</v>
      </c>
      <c r="Q356" s="91" t="s">
        <v>4200</v>
      </c>
      <c r="R356" s="91" t="s">
        <v>4275</v>
      </c>
      <c r="S356" s="91" t="s">
        <v>114</v>
      </c>
      <c r="T356" s="91" t="s">
        <v>5361</v>
      </c>
      <c r="U356" s="91" t="s">
        <v>5362</v>
      </c>
      <c r="V356" s="91" t="s">
        <v>225</v>
      </c>
      <c r="W356" s="91" t="s">
        <v>357</v>
      </c>
      <c r="X356" s="91" t="s">
        <v>1082</v>
      </c>
      <c r="Y356" s="91" t="s">
        <v>5363</v>
      </c>
      <c r="Z356" s="91" t="s">
        <v>5364</v>
      </c>
      <c r="AA356" s="91" t="s">
        <v>114</v>
      </c>
      <c r="AB356" s="91" t="s">
        <v>5365</v>
      </c>
      <c r="AC356" s="91" t="s">
        <v>5366</v>
      </c>
      <c r="AD356" s="91" t="s">
        <v>134</v>
      </c>
      <c r="AE356" s="91" t="s">
        <v>5367</v>
      </c>
      <c r="AF356" s="91" t="s">
        <v>161</v>
      </c>
      <c r="AG356" s="91" t="s">
        <v>5363</v>
      </c>
      <c r="AH356" s="91" t="s">
        <v>114</v>
      </c>
      <c r="AI356" s="91" t="s">
        <v>5364</v>
      </c>
      <c r="AJ356" s="91" t="s">
        <v>137</v>
      </c>
      <c r="AK356" s="91" t="s">
        <v>197</v>
      </c>
      <c r="AL356" s="91" t="s">
        <v>284</v>
      </c>
      <c r="AM356" s="91" t="s">
        <v>233</v>
      </c>
      <c r="AN356" s="91" t="s">
        <v>141</v>
      </c>
      <c r="AO356" s="91" t="s">
        <v>142</v>
      </c>
      <c r="AP356" s="91" t="s">
        <v>143</v>
      </c>
      <c r="AQ356" s="91" t="s">
        <v>144</v>
      </c>
      <c r="AR356" s="91" t="s">
        <v>144</v>
      </c>
      <c r="AS356" s="91" t="s">
        <v>357</v>
      </c>
      <c r="AT356" s="91" t="s">
        <v>145</v>
      </c>
      <c r="AU356" s="91" t="s">
        <v>2084</v>
      </c>
      <c r="AV356" s="91" t="s">
        <v>114</v>
      </c>
      <c r="AW356" s="91" t="s">
        <v>148</v>
      </c>
      <c r="AX356" s="91" t="str">
        <f t="shared" si="17"/>
        <v>291550</v>
      </c>
      <c r="AY356" s="93" t="s">
        <v>149</v>
      </c>
    </row>
    <row r="357" spans="2:51" ht="15" customHeight="1" x14ac:dyDescent="0.25">
      <c r="B357" s="95" t="s">
        <v>7626</v>
      </c>
      <c r="C357" s="91" t="s">
        <v>113</v>
      </c>
      <c r="D357" s="91" t="s">
        <v>114</v>
      </c>
      <c r="E357" s="91" t="s">
        <v>183</v>
      </c>
      <c r="F357" s="91" t="s">
        <v>7627</v>
      </c>
      <c r="G357" s="91">
        <f t="shared" si="15"/>
        <v>8</v>
      </c>
      <c r="H357" s="91" t="s">
        <v>8393</v>
      </c>
      <c r="I357" s="91" t="s">
        <v>118</v>
      </c>
      <c r="J357" s="91" t="s">
        <v>119</v>
      </c>
      <c r="K357" s="91" t="s">
        <v>422</v>
      </c>
      <c r="L357" s="91" t="s">
        <v>121</v>
      </c>
      <c r="M357" s="91" t="s">
        <v>187</v>
      </c>
      <c r="N357" s="91" t="s">
        <v>123</v>
      </c>
      <c r="O357" s="91" t="s">
        <v>7601</v>
      </c>
      <c r="P357" s="91">
        <f t="shared" si="16"/>
        <v>9</v>
      </c>
      <c r="Q357" s="91" t="s">
        <v>8191</v>
      </c>
      <c r="R357" s="91" t="s">
        <v>7423</v>
      </c>
      <c r="S357" s="91" t="s">
        <v>7628</v>
      </c>
      <c r="T357" s="91" t="s">
        <v>114</v>
      </c>
      <c r="U357" s="91" t="s">
        <v>7629</v>
      </c>
      <c r="V357" s="91" t="s">
        <v>129</v>
      </c>
      <c r="W357" s="91" t="s">
        <v>130</v>
      </c>
      <c r="X357" s="91" t="s">
        <v>3113</v>
      </c>
      <c r="Y357" s="91" t="s">
        <v>7630</v>
      </c>
      <c r="Z357" s="91" t="s">
        <v>7631</v>
      </c>
      <c r="AA357" s="91" t="s">
        <v>7628</v>
      </c>
      <c r="AB357" s="91" t="s">
        <v>114</v>
      </c>
      <c r="AC357" s="91" t="s">
        <v>7629</v>
      </c>
      <c r="AD357" s="91" t="s">
        <v>134</v>
      </c>
      <c r="AE357" s="91" t="s">
        <v>7632</v>
      </c>
      <c r="AF357" s="91" t="s">
        <v>161</v>
      </c>
      <c r="AG357" s="91" t="s">
        <v>7630</v>
      </c>
      <c r="AH357" s="91" t="s">
        <v>114</v>
      </c>
      <c r="AI357" s="91" t="s">
        <v>7631</v>
      </c>
      <c r="AJ357" s="91" t="s">
        <v>137</v>
      </c>
      <c r="AK357" s="91" t="s">
        <v>162</v>
      </c>
      <c r="AL357" s="91" t="s">
        <v>179</v>
      </c>
      <c r="AM357" s="91" t="s">
        <v>1340</v>
      </c>
      <c r="AN357" s="91" t="s">
        <v>141</v>
      </c>
      <c r="AO357" s="91" t="s">
        <v>142</v>
      </c>
      <c r="AP357" s="91" t="s">
        <v>333</v>
      </c>
      <c r="AQ357" s="91" t="s">
        <v>430</v>
      </c>
      <c r="AR357" s="91" t="s">
        <v>430</v>
      </c>
      <c r="AS357" s="91" t="s">
        <v>130</v>
      </c>
      <c r="AT357" s="91" t="s">
        <v>145</v>
      </c>
      <c r="AU357" s="91" t="s">
        <v>8394</v>
      </c>
      <c r="AV357" s="91" t="s">
        <v>114</v>
      </c>
      <c r="AW357" s="91" t="s">
        <v>148</v>
      </c>
      <c r="AX357" s="91" t="str">
        <f t="shared" si="17"/>
        <v>326366</v>
      </c>
      <c r="AY357" s="93" t="s">
        <v>149</v>
      </c>
    </row>
    <row r="358" spans="2:51" ht="15" customHeight="1" x14ac:dyDescent="0.25">
      <c r="B358" s="95" t="s">
        <v>5368</v>
      </c>
      <c r="C358" s="91" t="s">
        <v>113</v>
      </c>
      <c r="D358" s="91" t="s">
        <v>114</v>
      </c>
      <c r="E358" s="91" t="s">
        <v>216</v>
      </c>
      <c r="F358" s="91" t="s">
        <v>5369</v>
      </c>
      <c r="G358" s="91">
        <f t="shared" si="15"/>
        <v>5</v>
      </c>
      <c r="H358" s="91" t="s">
        <v>5370</v>
      </c>
      <c r="I358" s="91" t="s">
        <v>118</v>
      </c>
      <c r="J358" s="91" t="s">
        <v>119</v>
      </c>
      <c r="K358" s="91" t="s">
        <v>186</v>
      </c>
      <c r="L358" s="91" t="s">
        <v>121</v>
      </c>
      <c r="M358" s="91" t="s">
        <v>3374</v>
      </c>
      <c r="N358" s="91" t="s">
        <v>123</v>
      </c>
      <c r="O358" s="91" t="s">
        <v>5330</v>
      </c>
      <c r="P358" s="91">
        <f t="shared" si="16"/>
        <v>5</v>
      </c>
      <c r="Q358" s="91" t="s">
        <v>4215</v>
      </c>
      <c r="R358" s="91" t="s">
        <v>4275</v>
      </c>
      <c r="S358" s="91" t="s">
        <v>5371</v>
      </c>
      <c r="T358" s="91" t="s">
        <v>114</v>
      </c>
      <c r="U358" s="91" t="s">
        <v>5372</v>
      </c>
      <c r="V358" s="91" t="s">
        <v>129</v>
      </c>
      <c r="W358" s="91" t="s">
        <v>226</v>
      </c>
      <c r="X358" s="91" t="s">
        <v>5373</v>
      </c>
      <c r="Y358" s="91" t="s">
        <v>5374</v>
      </c>
      <c r="Z358" s="91" t="s">
        <v>5375</v>
      </c>
      <c r="AA358" s="91" t="s">
        <v>5371</v>
      </c>
      <c r="AB358" s="91" t="s">
        <v>114</v>
      </c>
      <c r="AC358" s="91" t="s">
        <v>5372</v>
      </c>
      <c r="AD358" s="91" t="s">
        <v>134</v>
      </c>
      <c r="AE358" s="91" t="s">
        <v>5376</v>
      </c>
      <c r="AF358" s="91" t="s">
        <v>161</v>
      </c>
      <c r="AG358" s="91" t="s">
        <v>5374</v>
      </c>
      <c r="AH358" s="91" t="s">
        <v>114</v>
      </c>
      <c r="AI358" s="91" t="s">
        <v>5375</v>
      </c>
      <c r="AJ358" s="91" t="s">
        <v>137</v>
      </c>
      <c r="AK358" s="91" t="s">
        <v>162</v>
      </c>
      <c r="AL358" s="91" t="s">
        <v>198</v>
      </c>
      <c r="AM358" s="91" t="s">
        <v>233</v>
      </c>
      <c r="AN358" s="91" t="s">
        <v>141</v>
      </c>
      <c r="AO358" s="91" t="s">
        <v>142</v>
      </c>
      <c r="AP358" s="91" t="s">
        <v>143</v>
      </c>
      <c r="AQ358" s="91" t="s">
        <v>144</v>
      </c>
      <c r="AR358" s="91" t="s">
        <v>144</v>
      </c>
      <c r="AS358" s="91" t="s">
        <v>226</v>
      </c>
      <c r="AT358" s="91" t="s">
        <v>145</v>
      </c>
      <c r="AU358" s="91" t="s">
        <v>5377</v>
      </c>
      <c r="AV358" s="91" t="s">
        <v>114</v>
      </c>
      <c r="AW358" s="91" t="s">
        <v>148</v>
      </c>
      <c r="AX358" s="91" t="str">
        <f t="shared" si="17"/>
        <v>291551</v>
      </c>
      <c r="AY358" s="93" t="s">
        <v>149</v>
      </c>
    </row>
    <row r="359" spans="2:51" ht="15" customHeight="1" x14ac:dyDescent="0.25">
      <c r="B359" s="95" t="s">
        <v>2571</v>
      </c>
      <c r="C359" s="91" t="s">
        <v>113</v>
      </c>
      <c r="D359" s="91" t="s">
        <v>114</v>
      </c>
      <c r="E359" s="91" t="s">
        <v>167</v>
      </c>
      <c r="F359" s="91" t="s">
        <v>2572</v>
      </c>
      <c r="G359" s="91">
        <f t="shared" si="15"/>
        <v>3</v>
      </c>
      <c r="H359" s="91" t="s">
        <v>2573</v>
      </c>
      <c r="I359" s="91" t="s">
        <v>118</v>
      </c>
      <c r="J359" s="91" t="s">
        <v>119</v>
      </c>
      <c r="K359" s="91" t="s">
        <v>339</v>
      </c>
      <c r="L359" s="91" t="s">
        <v>121</v>
      </c>
      <c r="M359" s="91" t="s">
        <v>170</v>
      </c>
      <c r="N359" s="91" t="s">
        <v>123</v>
      </c>
      <c r="O359" s="91" t="s">
        <v>2450</v>
      </c>
      <c r="P359" s="91">
        <f t="shared" si="16"/>
        <v>3</v>
      </c>
      <c r="Q359" s="91" t="s">
        <v>2451</v>
      </c>
      <c r="R359" s="91" t="s">
        <v>1632</v>
      </c>
      <c r="S359" s="91" t="s">
        <v>2574</v>
      </c>
      <c r="T359" s="91" t="s">
        <v>114</v>
      </c>
      <c r="U359" s="91" t="s">
        <v>2575</v>
      </c>
      <c r="V359" s="91" t="s">
        <v>225</v>
      </c>
      <c r="W359" s="91" t="s">
        <v>174</v>
      </c>
      <c r="X359" s="91" t="s">
        <v>300</v>
      </c>
      <c r="Y359" s="91" t="s">
        <v>2576</v>
      </c>
      <c r="Z359" s="91" t="s">
        <v>2577</v>
      </c>
      <c r="AA359" s="91" t="s">
        <v>2574</v>
      </c>
      <c r="AB359" s="91" t="s">
        <v>114</v>
      </c>
      <c r="AC359" s="91" t="s">
        <v>2575</v>
      </c>
      <c r="AD359" s="91" t="s">
        <v>134</v>
      </c>
      <c r="AE359" s="91" t="s">
        <v>2578</v>
      </c>
      <c r="AF359" s="91" t="s">
        <v>161</v>
      </c>
      <c r="AG359" s="91" t="s">
        <v>2576</v>
      </c>
      <c r="AH359" s="91" t="s">
        <v>114</v>
      </c>
      <c r="AI359" s="91" t="s">
        <v>2577</v>
      </c>
      <c r="AJ359" s="91" t="s">
        <v>137</v>
      </c>
      <c r="AK359" s="91" t="s">
        <v>197</v>
      </c>
      <c r="AL359" s="91" t="s">
        <v>179</v>
      </c>
      <c r="AM359" s="91" t="s">
        <v>213</v>
      </c>
      <c r="AN359" s="91" t="s">
        <v>141</v>
      </c>
      <c r="AO359" s="91" t="s">
        <v>142</v>
      </c>
      <c r="AP359" s="91" t="s">
        <v>143</v>
      </c>
      <c r="AQ359" s="91" t="s">
        <v>829</v>
      </c>
      <c r="AR359" s="91" t="s">
        <v>829</v>
      </c>
      <c r="AS359" s="91" t="s">
        <v>174</v>
      </c>
      <c r="AT359" s="91" t="s">
        <v>145</v>
      </c>
      <c r="AU359" s="91" t="s">
        <v>2579</v>
      </c>
      <c r="AV359" s="91" t="s">
        <v>114</v>
      </c>
      <c r="AW359" s="91" t="s">
        <v>433</v>
      </c>
      <c r="AX359" s="91" t="str">
        <f t="shared" si="17"/>
        <v>289499</v>
      </c>
      <c r="AY359" s="93" t="s">
        <v>149</v>
      </c>
    </row>
    <row r="360" spans="2:51" ht="15" customHeight="1" x14ac:dyDescent="0.25">
      <c r="B360" s="95" t="s">
        <v>7633</v>
      </c>
      <c r="C360" s="91" t="s">
        <v>113</v>
      </c>
      <c r="D360" s="91" t="s">
        <v>114</v>
      </c>
      <c r="E360" s="91" t="s">
        <v>6689</v>
      </c>
      <c r="F360" s="91" t="s">
        <v>7634</v>
      </c>
      <c r="G360" s="91">
        <f t="shared" si="15"/>
        <v>8</v>
      </c>
      <c r="H360" s="91" t="s">
        <v>8865</v>
      </c>
      <c r="I360" s="91" t="s">
        <v>118</v>
      </c>
      <c r="J360" s="91" t="s">
        <v>119</v>
      </c>
      <c r="K360" s="91" t="s">
        <v>8866</v>
      </c>
      <c r="L360" s="91" t="s">
        <v>121</v>
      </c>
      <c r="M360" s="91" t="s">
        <v>261</v>
      </c>
      <c r="N360" s="91" t="s">
        <v>123</v>
      </c>
      <c r="O360" s="91" t="s">
        <v>7635</v>
      </c>
      <c r="P360" s="91">
        <f t="shared" si="16"/>
        <v>10</v>
      </c>
      <c r="Q360" s="91" t="s">
        <v>8668</v>
      </c>
      <c r="R360" s="91" t="s">
        <v>7482</v>
      </c>
      <c r="S360" s="91" t="s">
        <v>7636</v>
      </c>
      <c r="T360" s="91" t="s">
        <v>114</v>
      </c>
      <c r="U360" s="91" t="s">
        <v>7637</v>
      </c>
      <c r="V360" s="91" t="s">
        <v>225</v>
      </c>
      <c r="W360" s="91" t="s">
        <v>265</v>
      </c>
      <c r="X360" s="91" t="s">
        <v>959</v>
      </c>
      <c r="Y360" s="91" t="s">
        <v>7638</v>
      </c>
      <c r="Z360" s="91" t="s">
        <v>7639</v>
      </c>
      <c r="AA360" s="91" t="s">
        <v>7636</v>
      </c>
      <c r="AB360" s="91" t="s">
        <v>114</v>
      </c>
      <c r="AC360" s="91" t="s">
        <v>7637</v>
      </c>
      <c r="AD360" s="91" t="s">
        <v>134</v>
      </c>
      <c r="AE360" s="91" t="s">
        <v>7640</v>
      </c>
      <c r="AF360" s="91" t="s">
        <v>161</v>
      </c>
      <c r="AG360" s="91" t="s">
        <v>7638</v>
      </c>
      <c r="AH360" s="91" t="s">
        <v>114</v>
      </c>
      <c r="AI360" s="91" t="s">
        <v>7639</v>
      </c>
      <c r="AJ360" s="91" t="s">
        <v>137</v>
      </c>
      <c r="AK360" s="91" t="s">
        <v>162</v>
      </c>
      <c r="AL360" s="91" t="s">
        <v>179</v>
      </c>
      <c r="AM360" s="91" t="s">
        <v>140</v>
      </c>
      <c r="AN360" s="91" t="s">
        <v>141</v>
      </c>
      <c r="AO360" s="91" t="s">
        <v>142</v>
      </c>
      <c r="AP360" s="91" t="s">
        <v>333</v>
      </c>
      <c r="AQ360" s="91" t="s">
        <v>144</v>
      </c>
      <c r="AR360" s="91" t="s">
        <v>144</v>
      </c>
      <c r="AS360" s="91" t="s">
        <v>265</v>
      </c>
      <c r="AT360" s="91" t="s">
        <v>362</v>
      </c>
      <c r="AU360" s="91" t="s">
        <v>8867</v>
      </c>
      <c r="AV360" s="91" t="s">
        <v>8868</v>
      </c>
      <c r="AW360" s="91" t="s">
        <v>433</v>
      </c>
      <c r="AX360" s="91" t="str">
        <f t="shared" si="17"/>
        <v>326372</v>
      </c>
      <c r="AY360" s="93" t="s">
        <v>149</v>
      </c>
    </row>
    <row r="361" spans="2:51" ht="15" customHeight="1" x14ac:dyDescent="0.25">
      <c r="B361" s="95" t="s">
        <v>5378</v>
      </c>
      <c r="C361" s="91" t="s">
        <v>113</v>
      </c>
      <c r="D361" s="91" t="s">
        <v>114</v>
      </c>
      <c r="E361" s="91" t="s">
        <v>216</v>
      </c>
      <c r="F361" s="91" t="s">
        <v>5379</v>
      </c>
      <c r="G361" s="91">
        <f t="shared" si="15"/>
        <v>5</v>
      </c>
      <c r="H361" s="91" t="s">
        <v>5380</v>
      </c>
      <c r="I361" s="91" t="s">
        <v>118</v>
      </c>
      <c r="J361" s="91" t="s">
        <v>119</v>
      </c>
      <c r="K361" s="91" t="s">
        <v>153</v>
      </c>
      <c r="L361" s="91" t="s">
        <v>121</v>
      </c>
      <c r="M361" s="91" t="s">
        <v>219</v>
      </c>
      <c r="N361" s="91" t="s">
        <v>123</v>
      </c>
      <c r="O361" s="91" t="s">
        <v>5330</v>
      </c>
      <c r="P361" s="91">
        <f t="shared" si="16"/>
        <v>5</v>
      </c>
      <c r="Q361" s="91" t="s">
        <v>4241</v>
      </c>
      <c r="R361" s="91" t="s">
        <v>4275</v>
      </c>
      <c r="S361" s="91" t="s">
        <v>5381</v>
      </c>
      <c r="T361" s="91" t="s">
        <v>114</v>
      </c>
      <c r="U361" s="91" t="s">
        <v>5382</v>
      </c>
      <c r="V361" s="91" t="s">
        <v>225</v>
      </c>
      <c r="W361" s="91" t="s">
        <v>226</v>
      </c>
      <c r="X361" s="91" t="s">
        <v>440</v>
      </c>
      <c r="Y361" s="91" t="s">
        <v>5383</v>
      </c>
      <c r="Z361" s="91" t="s">
        <v>5384</v>
      </c>
      <c r="AA361" s="91" t="s">
        <v>5381</v>
      </c>
      <c r="AB361" s="91" t="s">
        <v>114</v>
      </c>
      <c r="AC361" s="91" t="s">
        <v>5382</v>
      </c>
      <c r="AD361" s="91" t="s">
        <v>134</v>
      </c>
      <c r="AE361" s="91" t="s">
        <v>5385</v>
      </c>
      <c r="AF361" s="91" t="s">
        <v>161</v>
      </c>
      <c r="AG361" s="91" t="s">
        <v>5383</v>
      </c>
      <c r="AH361" s="91" t="s">
        <v>114</v>
      </c>
      <c r="AI361" s="91" t="s">
        <v>5384</v>
      </c>
      <c r="AJ361" s="91" t="s">
        <v>137</v>
      </c>
      <c r="AK361" s="91" t="s">
        <v>197</v>
      </c>
      <c r="AL361" s="91" t="s">
        <v>212</v>
      </c>
      <c r="AM361" s="91" t="s">
        <v>233</v>
      </c>
      <c r="AN361" s="91" t="s">
        <v>141</v>
      </c>
      <c r="AO361" s="91" t="s">
        <v>142</v>
      </c>
      <c r="AP361" s="91" t="s">
        <v>143</v>
      </c>
      <c r="AQ361" s="91" t="s">
        <v>144</v>
      </c>
      <c r="AR361" s="91" t="s">
        <v>144</v>
      </c>
      <c r="AS361" s="91" t="s">
        <v>226</v>
      </c>
      <c r="AT361" s="91" t="s">
        <v>145</v>
      </c>
      <c r="AU361" s="91" t="s">
        <v>4343</v>
      </c>
      <c r="AV361" s="91" t="s">
        <v>5386</v>
      </c>
      <c r="AW361" s="91" t="s">
        <v>148</v>
      </c>
      <c r="AX361" s="91" t="str">
        <f t="shared" si="17"/>
        <v>291557</v>
      </c>
      <c r="AY361" s="93" t="s">
        <v>149</v>
      </c>
    </row>
    <row r="362" spans="2:51" ht="15" customHeight="1" x14ac:dyDescent="0.25">
      <c r="B362" s="95" t="s">
        <v>5387</v>
      </c>
      <c r="C362" s="91" t="s">
        <v>113</v>
      </c>
      <c r="D362" s="91" t="s">
        <v>114</v>
      </c>
      <c r="E362" s="91" t="s">
        <v>167</v>
      </c>
      <c r="F362" s="91" t="s">
        <v>5388</v>
      </c>
      <c r="G362" s="91">
        <f t="shared" si="15"/>
        <v>5</v>
      </c>
      <c r="H362" s="91" t="s">
        <v>5389</v>
      </c>
      <c r="I362" s="91" t="s">
        <v>118</v>
      </c>
      <c r="J362" s="91" t="s">
        <v>119</v>
      </c>
      <c r="K362" s="91" t="s">
        <v>4497</v>
      </c>
      <c r="L362" s="91" t="s">
        <v>121</v>
      </c>
      <c r="M362" s="91" t="s">
        <v>295</v>
      </c>
      <c r="N362" s="91" t="s">
        <v>123</v>
      </c>
      <c r="O362" s="91" t="s">
        <v>5330</v>
      </c>
      <c r="P362" s="91">
        <f t="shared" si="16"/>
        <v>6</v>
      </c>
      <c r="Q362" s="91" t="s">
        <v>4186</v>
      </c>
      <c r="R362" s="91" t="s">
        <v>4275</v>
      </c>
      <c r="S362" s="91" t="s">
        <v>5390</v>
      </c>
      <c r="T362" s="91" t="s">
        <v>114</v>
      </c>
      <c r="U362" s="91" t="s">
        <v>5391</v>
      </c>
      <c r="V362" s="91" t="s">
        <v>225</v>
      </c>
      <c r="W362" s="91" t="s">
        <v>174</v>
      </c>
      <c r="X362" s="91" t="s">
        <v>2379</v>
      </c>
      <c r="Y362" s="91" t="s">
        <v>5392</v>
      </c>
      <c r="Z362" s="91" t="s">
        <v>5393</v>
      </c>
      <c r="AA362" s="91" t="s">
        <v>5390</v>
      </c>
      <c r="AB362" s="91" t="s">
        <v>114</v>
      </c>
      <c r="AC362" s="91" t="s">
        <v>5391</v>
      </c>
      <c r="AD362" s="91" t="s">
        <v>134</v>
      </c>
      <c r="AE362" s="91" t="s">
        <v>5394</v>
      </c>
      <c r="AF362" s="91" t="s">
        <v>161</v>
      </c>
      <c r="AG362" s="91" t="s">
        <v>5392</v>
      </c>
      <c r="AH362" s="91" t="s">
        <v>114</v>
      </c>
      <c r="AI362" s="91" t="s">
        <v>5393</v>
      </c>
      <c r="AJ362" s="91" t="s">
        <v>137</v>
      </c>
      <c r="AK362" s="91" t="s">
        <v>197</v>
      </c>
      <c r="AL362" s="91" t="s">
        <v>198</v>
      </c>
      <c r="AM362" s="91" t="s">
        <v>233</v>
      </c>
      <c r="AN362" s="91" t="s">
        <v>141</v>
      </c>
      <c r="AO362" s="91" t="s">
        <v>142</v>
      </c>
      <c r="AP362" s="91" t="s">
        <v>333</v>
      </c>
      <c r="AQ362" s="91" t="s">
        <v>144</v>
      </c>
      <c r="AR362" s="91" t="s">
        <v>144</v>
      </c>
      <c r="AS362" s="91" t="s">
        <v>174</v>
      </c>
      <c r="AT362" s="91" t="s">
        <v>145</v>
      </c>
      <c r="AU362" s="91" t="s">
        <v>5395</v>
      </c>
      <c r="AV362" s="91" t="s">
        <v>114</v>
      </c>
      <c r="AW362" s="91" t="s">
        <v>148</v>
      </c>
      <c r="AX362" s="91" t="str">
        <f t="shared" si="17"/>
        <v>291553</v>
      </c>
      <c r="AY362" s="93" t="s">
        <v>149</v>
      </c>
    </row>
    <row r="363" spans="2:51" ht="15" customHeight="1" x14ac:dyDescent="0.25">
      <c r="B363" s="95" t="s">
        <v>7641</v>
      </c>
      <c r="C363" s="91" t="s">
        <v>113</v>
      </c>
      <c r="D363" s="91" t="s">
        <v>114</v>
      </c>
      <c r="E363" s="91" t="s">
        <v>167</v>
      </c>
      <c r="F363" s="91" t="s">
        <v>7642</v>
      </c>
      <c r="G363" s="91">
        <f t="shared" si="15"/>
        <v>8</v>
      </c>
      <c r="H363" s="91" t="s">
        <v>7643</v>
      </c>
      <c r="I363" s="91" t="s">
        <v>118</v>
      </c>
      <c r="J363" s="91" t="s">
        <v>119</v>
      </c>
      <c r="K363" s="91" t="s">
        <v>120</v>
      </c>
      <c r="L363" s="91" t="s">
        <v>121</v>
      </c>
      <c r="M363" s="91" t="s">
        <v>295</v>
      </c>
      <c r="N363" s="91" t="s">
        <v>123</v>
      </c>
      <c r="O363" s="91" t="s">
        <v>7635</v>
      </c>
      <c r="P363" s="91">
        <f t="shared" si="16"/>
        <v>8</v>
      </c>
      <c r="Q363" s="91" t="s">
        <v>7413</v>
      </c>
      <c r="R363" s="91" t="s">
        <v>7482</v>
      </c>
      <c r="S363" s="91" t="s">
        <v>4401</v>
      </c>
      <c r="T363" s="91" t="s">
        <v>114</v>
      </c>
      <c r="U363" s="91" t="s">
        <v>4402</v>
      </c>
      <c r="V363" s="91" t="s">
        <v>129</v>
      </c>
      <c r="W363" s="91" t="s">
        <v>174</v>
      </c>
      <c r="X363" s="91" t="s">
        <v>1557</v>
      </c>
      <c r="Y363" s="91" t="s">
        <v>4403</v>
      </c>
      <c r="Z363" s="91" t="s">
        <v>4404</v>
      </c>
      <c r="AA363" s="91" t="s">
        <v>4401</v>
      </c>
      <c r="AB363" s="91" t="s">
        <v>114</v>
      </c>
      <c r="AC363" s="91" t="s">
        <v>4402</v>
      </c>
      <c r="AD363" s="91" t="s">
        <v>134</v>
      </c>
      <c r="AE363" s="91" t="s">
        <v>7644</v>
      </c>
      <c r="AF363" s="91" t="s">
        <v>161</v>
      </c>
      <c r="AG363" s="91" t="s">
        <v>4403</v>
      </c>
      <c r="AH363" s="91" t="s">
        <v>114</v>
      </c>
      <c r="AI363" s="91" t="s">
        <v>4404</v>
      </c>
      <c r="AJ363" s="91" t="s">
        <v>317</v>
      </c>
      <c r="AK363" s="91" t="s">
        <v>211</v>
      </c>
      <c r="AL363" s="91" t="s">
        <v>179</v>
      </c>
      <c r="AM363" s="91" t="s">
        <v>233</v>
      </c>
      <c r="AN363" s="91" t="s">
        <v>141</v>
      </c>
      <c r="AO363" s="91" t="s">
        <v>142</v>
      </c>
      <c r="AP363" s="91" t="s">
        <v>143</v>
      </c>
      <c r="AQ363" s="91" t="s">
        <v>430</v>
      </c>
      <c r="AR363" s="91" t="s">
        <v>430</v>
      </c>
      <c r="AS363" s="91" t="s">
        <v>174</v>
      </c>
      <c r="AT363" s="91" t="s">
        <v>145</v>
      </c>
      <c r="AU363" s="91" t="s">
        <v>7645</v>
      </c>
      <c r="AV363" s="91" t="s">
        <v>114</v>
      </c>
      <c r="AW363" s="91" t="s">
        <v>148</v>
      </c>
      <c r="AX363" s="91" t="str">
        <f t="shared" si="17"/>
        <v>326370</v>
      </c>
      <c r="AY363" s="93" t="s">
        <v>149</v>
      </c>
    </row>
    <row r="364" spans="2:51" ht="15" customHeight="1" x14ac:dyDescent="0.25">
      <c r="B364" s="95" t="s">
        <v>5396</v>
      </c>
      <c r="C364" s="91" t="s">
        <v>113</v>
      </c>
      <c r="D364" s="91" t="s">
        <v>114</v>
      </c>
      <c r="E364" s="91" t="s">
        <v>216</v>
      </c>
      <c r="F364" s="91" t="s">
        <v>5397</v>
      </c>
      <c r="G364" s="91">
        <f t="shared" si="15"/>
        <v>5</v>
      </c>
      <c r="H364" s="91" t="s">
        <v>5398</v>
      </c>
      <c r="I364" s="91" t="s">
        <v>118</v>
      </c>
      <c r="J364" s="91" t="s">
        <v>119</v>
      </c>
      <c r="K364" s="91" t="s">
        <v>457</v>
      </c>
      <c r="L364" s="91" t="s">
        <v>121</v>
      </c>
      <c r="M364" s="91" t="s">
        <v>219</v>
      </c>
      <c r="N364" s="91" t="s">
        <v>123</v>
      </c>
      <c r="O364" s="91" t="s">
        <v>5330</v>
      </c>
      <c r="P364" s="91">
        <f t="shared" si="16"/>
        <v>6</v>
      </c>
      <c r="Q364" s="91" t="s">
        <v>4173</v>
      </c>
      <c r="R364" s="91" t="s">
        <v>4275</v>
      </c>
      <c r="S364" s="91" t="s">
        <v>5399</v>
      </c>
      <c r="T364" s="91" t="s">
        <v>114</v>
      </c>
      <c r="U364" s="91" t="s">
        <v>5400</v>
      </c>
      <c r="V364" s="91" t="s">
        <v>129</v>
      </c>
      <c r="W364" s="91" t="s">
        <v>226</v>
      </c>
      <c r="X364" s="91" t="s">
        <v>440</v>
      </c>
      <c r="Y364" s="91" t="s">
        <v>5401</v>
      </c>
      <c r="Z364" s="91" t="s">
        <v>5402</v>
      </c>
      <c r="AA364" s="91" t="s">
        <v>5399</v>
      </c>
      <c r="AB364" s="91" t="s">
        <v>114</v>
      </c>
      <c r="AC364" s="91" t="s">
        <v>5400</v>
      </c>
      <c r="AD364" s="91" t="s">
        <v>134</v>
      </c>
      <c r="AE364" s="91" t="s">
        <v>5403</v>
      </c>
      <c r="AF364" s="91" t="s">
        <v>161</v>
      </c>
      <c r="AG364" s="91" t="s">
        <v>5401</v>
      </c>
      <c r="AH364" s="91" t="s">
        <v>114</v>
      </c>
      <c r="AI364" s="91" t="s">
        <v>5402</v>
      </c>
      <c r="AJ364" s="91" t="s">
        <v>137</v>
      </c>
      <c r="AK364" s="91" t="s">
        <v>138</v>
      </c>
      <c r="AL364" s="91" t="s">
        <v>198</v>
      </c>
      <c r="AM364" s="91" t="s">
        <v>252</v>
      </c>
      <c r="AN364" s="91" t="s">
        <v>141</v>
      </c>
      <c r="AO364" s="91" t="s">
        <v>142</v>
      </c>
      <c r="AP364" s="91" t="s">
        <v>333</v>
      </c>
      <c r="AQ364" s="91" t="s">
        <v>144</v>
      </c>
      <c r="AR364" s="91" t="s">
        <v>144</v>
      </c>
      <c r="AS364" s="91" t="s">
        <v>226</v>
      </c>
      <c r="AT364" s="91" t="s">
        <v>145</v>
      </c>
      <c r="AU364" s="91" t="s">
        <v>5404</v>
      </c>
      <c r="AV364" s="91" t="s">
        <v>5405</v>
      </c>
      <c r="AW364" s="91" t="s">
        <v>148</v>
      </c>
      <c r="AX364" s="91" t="str">
        <f t="shared" si="17"/>
        <v>291564</v>
      </c>
      <c r="AY364" s="93" t="s">
        <v>149</v>
      </c>
    </row>
    <row r="365" spans="2:51" ht="15" customHeight="1" x14ac:dyDescent="0.25">
      <c r="B365" s="95" t="s">
        <v>5406</v>
      </c>
      <c r="C365" s="91" t="s">
        <v>113</v>
      </c>
      <c r="D365" s="91" t="s">
        <v>114</v>
      </c>
      <c r="E365" s="91" t="s">
        <v>167</v>
      </c>
      <c r="F365" s="91" t="s">
        <v>5407</v>
      </c>
      <c r="G365" s="91">
        <f t="shared" si="15"/>
        <v>5</v>
      </c>
      <c r="H365" s="91" t="s">
        <v>6331</v>
      </c>
      <c r="I365" s="91" t="s">
        <v>118</v>
      </c>
      <c r="J365" s="91" t="s">
        <v>119</v>
      </c>
      <c r="K365" s="91" t="s">
        <v>2484</v>
      </c>
      <c r="L365" s="91" t="s">
        <v>121</v>
      </c>
      <c r="M365" s="91" t="s">
        <v>295</v>
      </c>
      <c r="N365" s="91" t="s">
        <v>123</v>
      </c>
      <c r="O365" s="91" t="s">
        <v>5408</v>
      </c>
      <c r="P365" s="91">
        <f t="shared" si="16"/>
        <v>6</v>
      </c>
      <c r="Q365" s="91" t="s">
        <v>5946</v>
      </c>
      <c r="R365" s="91" t="s">
        <v>4137</v>
      </c>
      <c r="S365" s="91" t="s">
        <v>5409</v>
      </c>
      <c r="T365" s="91" t="s">
        <v>114</v>
      </c>
      <c r="U365" s="91" t="s">
        <v>5410</v>
      </c>
      <c r="V365" s="91" t="s">
        <v>225</v>
      </c>
      <c r="W365" s="91" t="s">
        <v>174</v>
      </c>
      <c r="X365" s="91" t="s">
        <v>1325</v>
      </c>
      <c r="Y365" s="91" t="s">
        <v>5411</v>
      </c>
      <c r="Z365" s="91" t="s">
        <v>5412</v>
      </c>
      <c r="AA365" s="91" t="s">
        <v>5409</v>
      </c>
      <c r="AB365" s="91" t="s">
        <v>114</v>
      </c>
      <c r="AC365" s="91" t="s">
        <v>5410</v>
      </c>
      <c r="AD365" s="91" t="s">
        <v>134</v>
      </c>
      <c r="AE365" s="91" t="s">
        <v>5413</v>
      </c>
      <c r="AF365" s="91" t="s">
        <v>161</v>
      </c>
      <c r="AG365" s="91" t="s">
        <v>5411</v>
      </c>
      <c r="AH365" s="91" t="s">
        <v>114</v>
      </c>
      <c r="AI365" s="91" t="s">
        <v>5412</v>
      </c>
      <c r="AJ365" s="91" t="s">
        <v>137</v>
      </c>
      <c r="AK365" s="91" t="s">
        <v>211</v>
      </c>
      <c r="AL365" s="91" t="s">
        <v>179</v>
      </c>
      <c r="AM365" s="91" t="s">
        <v>180</v>
      </c>
      <c r="AN365" s="91" t="s">
        <v>141</v>
      </c>
      <c r="AO365" s="91" t="s">
        <v>142</v>
      </c>
      <c r="AP365" s="91" t="s">
        <v>333</v>
      </c>
      <c r="AQ365" s="91" t="s">
        <v>430</v>
      </c>
      <c r="AR365" s="91" t="s">
        <v>430</v>
      </c>
      <c r="AS365" s="91" t="s">
        <v>174</v>
      </c>
      <c r="AT365" s="91" t="s">
        <v>145</v>
      </c>
      <c r="AU365" s="91" t="s">
        <v>6332</v>
      </c>
      <c r="AV365" s="91" t="s">
        <v>114</v>
      </c>
      <c r="AW365" s="91" t="s">
        <v>148</v>
      </c>
      <c r="AX365" s="91" t="str">
        <f t="shared" si="17"/>
        <v>312044</v>
      </c>
      <c r="AY365" s="93" t="s">
        <v>149</v>
      </c>
    </row>
    <row r="366" spans="2:51" ht="15" customHeight="1" x14ac:dyDescent="0.25">
      <c r="B366" s="95" t="s">
        <v>2619</v>
      </c>
      <c r="C366" s="91" t="s">
        <v>113</v>
      </c>
      <c r="D366" s="91" t="s">
        <v>114</v>
      </c>
      <c r="E366" s="91" t="s">
        <v>542</v>
      </c>
      <c r="F366" s="91" t="s">
        <v>2620</v>
      </c>
      <c r="G366" s="91">
        <f t="shared" si="15"/>
        <v>3</v>
      </c>
      <c r="H366" s="91" t="s">
        <v>2621</v>
      </c>
      <c r="I366" s="91" t="s">
        <v>118</v>
      </c>
      <c r="J366" s="91" t="s">
        <v>119</v>
      </c>
      <c r="K366" s="91" t="s">
        <v>1503</v>
      </c>
      <c r="L366" s="91" t="s">
        <v>121</v>
      </c>
      <c r="M366" s="91" t="s">
        <v>261</v>
      </c>
      <c r="N366" s="91" t="s">
        <v>123</v>
      </c>
      <c r="O366" s="91" t="s">
        <v>2450</v>
      </c>
      <c r="P366" s="91">
        <f t="shared" si="16"/>
        <v>4</v>
      </c>
      <c r="Q366" s="91" t="s">
        <v>1441</v>
      </c>
      <c r="R366" s="91" t="s">
        <v>1632</v>
      </c>
      <c r="S366" s="91" t="s">
        <v>2622</v>
      </c>
      <c r="T366" s="91" t="s">
        <v>114</v>
      </c>
      <c r="U366" s="91" t="s">
        <v>2623</v>
      </c>
      <c r="V366" s="91" t="s">
        <v>225</v>
      </c>
      <c r="W366" s="91" t="s">
        <v>265</v>
      </c>
      <c r="X366" s="91" t="s">
        <v>327</v>
      </c>
      <c r="Y366" s="91" t="s">
        <v>2624</v>
      </c>
      <c r="Z366" s="91" t="s">
        <v>2625</v>
      </c>
      <c r="AA366" s="91" t="s">
        <v>2622</v>
      </c>
      <c r="AB366" s="91" t="s">
        <v>114</v>
      </c>
      <c r="AC366" s="91" t="s">
        <v>2623</v>
      </c>
      <c r="AD366" s="91" t="s">
        <v>134</v>
      </c>
      <c r="AE366" s="91" t="s">
        <v>2626</v>
      </c>
      <c r="AF366" s="91" t="s">
        <v>161</v>
      </c>
      <c r="AG366" s="91" t="s">
        <v>2624</v>
      </c>
      <c r="AH366" s="91" t="s">
        <v>114</v>
      </c>
      <c r="AI366" s="91" t="s">
        <v>2625</v>
      </c>
      <c r="AJ366" s="91" t="s">
        <v>137</v>
      </c>
      <c r="AK366" s="91" t="s">
        <v>162</v>
      </c>
      <c r="AL366" s="91" t="s">
        <v>163</v>
      </c>
      <c r="AM366" s="91" t="s">
        <v>291</v>
      </c>
      <c r="AN366" s="91" t="s">
        <v>141</v>
      </c>
      <c r="AO366" s="91" t="s">
        <v>142</v>
      </c>
      <c r="AP366" s="91" t="s">
        <v>333</v>
      </c>
      <c r="AQ366" s="91" t="s">
        <v>144</v>
      </c>
      <c r="AR366" s="91" t="s">
        <v>144</v>
      </c>
      <c r="AS366" s="91" t="s">
        <v>265</v>
      </c>
      <c r="AT366" s="91" t="s">
        <v>145</v>
      </c>
      <c r="AU366" s="91" t="s">
        <v>2627</v>
      </c>
      <c r="AV366" s="91" t="s">
        <v>2628</v>
      </c>
      <c r="AW366" s="91" t="s">
        <v>148</v>
      </c>
      <c r="AX366" s="91" t="str">
        <f t="shared" si="17"/>
        <v>289512</v>
      </c>
      <c r="AY366" s="93" t="s">
        <v>149</v>
      </c>
    </row>
    <row r="367" spans="2:51" ht="15" customHeight="1" x14ac:dyDescent="0.25">
      <c r="B367" s="95" t="s">
        <v>2640</v>
      </c>
      <c r="C367" s="91" t="s">
        <v>113</v>
      </c>
      <c r="D367" s="91" t="s">
        <v>114</v>
      </c>
      <c r="E367" s="91" t="s">
        <v>183</v>
      </c>
      <c r="F367" s="91" t="s">
        <v>2641</v>
      </c>
      <c r="G367" s="91">
        <f t="shared" si="15"/>
        <v>3</v>
      </c>
      <c r="H367" s="91" t="s">
        <v>2642</v>
      </c>
      <c r="I367" s="91" t="s">
        <v>118</v>
      </c>
      <c r="J367" s="91" t="s">
        <v>119</v>
      </c>
      <c r="K367" s="91" t="s">
        <v>522</v>
      </c>
      <c r="L367" s="91" t="s">
        <v>121</v>
      </c>
      <c r="M367" s="91" t="s">
        <v>187</v>
      </c>
      <c r="N367" s="91" t="s">
        <v>123</v>
      </c>
      <c r="O367" s="91" t="s">
        <v>410</v>
      </c>
      <c r="P367" s="91">
        <f t="shared" si="16"/>
        <v>3</v>
      </c>
      <c r="Q367" s="91" t="s">
        <v>647</v>
      </c>
      <c r="R367" s="91" t="s">
        <v>1700</v>
      </c>
      <c r="S367" s="91" t="s">
        <v>2643</v>
      </c>
      <c r="T367" s="91" t="s">
        <v>114</v>
      </c>
      <c r="U367" s="91" t="s">
        <v>2644</v>
      </c>
      <c r="V367" s="91" t="s">
        <v>225</v>
      </c>
      <c r="W367" s="91" t="s">
        <v>130</v>
      </c>
      <c r="X367" s="91" t="s">
        <v>1013</v>
      </c>
      <c r="Y367" s="91" t="s">
        <v>2645</v>
      </c>
      <c r="Z367" s="91" t="s">
        <v>2646</v>
      </c>
      <c r="AA367" s="91" t="s">
        <v>2643</v>
      </c>
      <c r="AB367" s="91" t="s">
        <v>114</v>
      </c>
      <c r="AC367" s="91" t="s">
        <v>2644</v>
      </c>
      <c r="AD367" s="91" t="s">
        <v>269</v>
      </c>
      <c r="AE367" s="91" t="s">
        <v>2647</v>
      </c>
      <c r="AF367" s="91" t="s">
        <v>161</v>
      </c>
      <c r="AG367" s="91" t="s">
        <v>2645</v>
      </c>
      <c r="AH367" s="91" t="s">
        <v>114</v>
      </c>
      <c r="AI367" s="91" t="s">
        <v>114</v>
      </c>
      <c r="AJ367" s="91" t="s">
        <v>137</v>
      </c>
      <c r="AK367" s="91" t="s">
        <v>114</v>
      </c>
      <c r="AL367" s="91" t="s">
        <v>114</v>
      </c>
      <c r="AM367" s="91" t="s">
        <v>140</v>
      </c>
      <c r="AN367" s="91" t="s">
        <v>141</v>
      </c>
      <c r="AO367" s="91" t="s">
        <v>142</v>
      </c>
      <c r="AP367" s="91" t="s">
        <v>143</v>
      </c>
      <c r="AQ367" s="91" t="s">
        <v>144</v>
      </c>
      <c r="AR367" s="91" t="s">
        <v>144</v>
      </c>
      <c r="AS367" s="91" t="s">
        <v>130</v>
      </c>
      <c r="AT367" s="91" t="s">
        <v>145</v>
      </c>
      <c r="AU367" s="91" t="s">
        <v>2648</v>
      </c>
      <c r="AV367" s="91" t="s">
        <v>114</v>
      </c>
      <c r="AW367" s="91" t="s">
        <v>148</v>
      </c>
      <c r="AX367" s="91" t="str">
        <f t="shared" si="17"/>
        <v>289526</v>
      </c>
      <c r="AY367" s="93" t="s">
        <v>149</v>
      </c>
    </row>
    <row r="368" spans="2:51" ht="15" customHeight="1" x14ac:dyDescent="0.25">
      <c r="B368" s="95" t="s">
        <v>5416</v>
      </c>
      <c r="C368" s="91" t="s">
        <v>113</v>
      </c>
      <c r="D368" s="91" t="s">
        <v>114</v>
      </c>
      <c r="E368" s="91" t="s">
        <v>257</v>
      </c>
      <c r="F368" s="91" t="s">
        <v>5417</v>
      </c>
      <c r="G368" s="91">
        <f t="shared" si="15"/>
        <v>5</v>
      </c>
      <c r="H368" s="91" t="s">
        <v>6333</v>
      </c>
      <c r="I368" s="91" t="s">
        <v>118</v>
      </c>
      <c r="J368" s="91" t="s">
        <v>119</v>
      </c>
      <c r="K368" s="91" t="s">
        <v>6334</v>
      </c>
      <c r="L368" s="91" t="s">
        <v>121</v>
      </c>
      <c r="M368" s="91" t="s">
        <v>261</v>
      </c>
      <c r="N368" s="91" t="s">
        <v>123</v>
      </c>
      <c r="O368" s="91" t="s">
        <v>5330</v>
      </c>
      <c r="P368" s="91">
        <f t="shared" si="16"/>
        <v>6</v>
      </c>
      <c r="Q368" s="91" t="s">
        <v>5889</v>
      </c>
      <c r="R368" s="91" t="s">
        <v>4275</v>
      </c>
      <c r="S368" s="91" t="s">
        <v>5052</v>
      </c>
      <c r="T368" s="91" t="s">
        <v>114</v>
      </c>
      <c r="U368" s="91" t="s">
        <v>5053</v>
      </c>
      <c r="V368" s="91" t="s">
        <v>225</v>
      </c>
      <c r="W368" s="91" t="s">
        <v>265</v>
      </c>
      <c r="X368" s="91" t="s">
        <v>460</v>
      </c>
      <c r="Y368" s="91" t="s">
        <v>5054</v>
      </c>
      <c r="Z368" s="91" t="s">
        <v>5418</v>
      </c>
      <c r="AA368" s="91" t="s">
        <v>5052</v>
      </c>
      <c r="AB368" s="91" t="s">
        <v>114</v>
      </c>
      <c r="AC368" s="91" t="s">
        <v>5419</v>
      </c>
      <c r="AD368" s="91" t="s">
        <v>269</v>
      </c>
      <c r="AE368" s="91" t="s">
        <v>5420</v>
      </c>
      <c r="AF368" s="91" t="s">
        <v>161</v>
      </c>
      <c r="AG368" s="91" t="s">
        <v>5054</v>
      </c>
      <c r="AH368" s="91" t="s">
        <v>114</v>
      </c>
      <c r="AI368" s="91" t="s">
        <v>5418</v>
      </c>
      <c r="AJ368" s="91" t="s">
        <v>137</v>
      </c>
      <c r="AK368" s="91" t="s">
        <v>211</v>
      </c>
      <c r="AL368" s="91" t="s">
        <v>179</v>
      </c>
      <c r="AM368" s="91" t="s">
        <v>140</v>
      </c>
      <c r="AN368" s="91" t="s">
        <v>141</v>
      </c>
      <c r="AO368" s="91" t="s">
        <v>142</v>
      </c>
      <c r="AP368" s="91" t="s">
        <v>333</v>
      </c>
      <c r="AQ368" s="91" t="s">
        <v>144</v>
      </c>
      <c r="AR368" s="91" t="s">
        <v>144</v>
      </c>
      <c r="AS368" s="91" t="s">
        <v>265</v>
      </c>
      <c r="AT368" s="91" t="s">
        <v>145</v>
      </c>
      <c r="AU368" s="91" t="s">
        <v>6335</v>
      </c>
      <c r="AV368" s="91" t="s">
        <v>6336</v>
      </c>
      <c r="AW368" s="91" t="s">
        <v>148</v>
      </c>
      <c r="AX368" s="91" t="str">
        <f t="shared" si="17"/>
        <v>291574</v>
      </c>
      <c r="AY368" s="93" t="s">
        <v>149</v>
      </c>
    </row>
    <row r="369" spans="2:51" ht="15" customHeight="1" x14ac:dyDescent="0.25">
      <c r="B369" s="95" t="s">
        <v>2655</v>
      </c>
      <c r="C369" s="91" t="s">
        <v>113</v>
      </c>
      <c r="D369" s="91" t="s">
        <v>114</v>
      </c>
      <c r="E369" s="91" t="s">
        <v>594</v>
      </c>
      <c r="F369" s="91" t="s">
        <v>2656</v>
      </c>
      <c r="G369" s="91">
        <f t="shared" si="15"/>
        <v>3</v>
      </c>
      <c r="H369" s="91" t="s">
        <v>2657</v>
      </c>
      <c r="I369" s="91" t="s">
        <v>118</v>
      </c>
      <c r="J369" s="91" t="s">
        <v>119</v>
      </c>
      <c r="K369" s="91" t="s">
        <v>339</v>
      </c>
      <c r="L369" s="91" t="s">
        <v>121</v>
      </c>
      <c r="M369" s="91" t="s">
        <v>597</v>
      </c>
      <c r="N369" s="91" t="s">
        <v>123</v>
      </c>
      <c r="O369" s="91" t="s">
        <v>410</v>
      </c>
      <c r="P369" s="91">
        <f t="shared" si="16"/>
        <v>3</v>
      </c>
      <c r="Q369" s="91" t="s">
        <v>2451</v>
      </c>
      <c r="R369" s="91" t="s">
        <v>1700</v>
      </c>
      <c r="S369" s="91" t="s">
        <v>1257</v>
      </c>
      <c r="T369" s="91" t="s">
        <v>114</v>
      </c>
      <c r="U369" s="91" t="s">
        <v>1258</v>
      </c>
      <c r="V369" s="91" t="s">
        <v>225</v>
      </c>
      <c r="W369" s="91" t="s">
        <v>600</v>
      </c>
      <c r="X369" s="91" t="s">
        <v>1259</v>
      </c>
      <c r="Y369" s="91" t="s">
        <v>1260</v>
      </c>
      <c r="Z369" s="91" t="s">
        <v>1261</v>
      </c>
      <c r="AA369" s="91" t="s">
        <v>1257</v>
      </c>
      <c r="AB369" s="91" t="s">
        <v>114</v>
      </c>
      <c r="AC369" s="91" t="s">
        <v>1258</v>
      </c>
      <c r="AD369" s="91" t="s">
        <v>134</v>
      </c>
      <c r="AE369" s="91" t="s">
        <v>2658</v>
      </c>
      <c r="AF369" s="91" t="s">
        <v>161</v>
      </c>
      <c r="AG369" s="91" t="s">
        <v>1260</v>
      </c>
      <c r="AH369" s="91" t="s">
        <v>114</v>
      </c>
      <c r="AI369" s="91" t="s">
        <v>1261</v>
      </c>
      <c r="AJ369" s="91" t="s">
        <v>137</v>
      </c>
      <c r="AK369" s="91" t="s">
        <v>211</v>
      </c>
      <c r="AL369" s="91" t="s">
        <v>179</v>
      </c>
      <c r="AM369" s="91" t="s">
        <v>233</v>
      </c>
      <c r="AN369" s="91" t="s">
        <v>141</v>
      </c>
      <c r="AO369" s="91" t="s">
        <v>142</v>
      </c>
      <c r="AP369" s="91" t="s">
        <v>143</v>
      </c>
      <c r="AQ369" s="91" t="s">
        <v>144</v>
      </c>
      <c r="AR369" s="91" t="s">
        <v>144</v>
      </c>
      <c r="AS369" s="91" t="s">
        <v>600</v>
      </c>
      <c r="AT369" s="91" t="s">
        <v>145</v>
      </c>
      <c r="AU369" s="91" t="s">
        <v>2659</v>
      </c>
      <c r="AV369" s="91" t="s">
        <v>2660</v>
      </c>
      <c r="AW369" s="91" t="s">
        <v>148</v>
      </c>
      <c r="AX369" s="91" t="str">
        <f t="shared" si="17"/>
        <v>289520</v>
      </c>
      <c r="AY369" s="93" t="s">
        <v>149</v>
      </c>
    </row>
    <row r="370" spans="2:51" ht="15" customHeight="1" x14ac:dyDescent="0.25">
      <c r="B370" s="95" t="s">
        <v>5421</v>
      </c>
      <c r="C370" s="91" t="s">
        <v>113</v>
      </c>
      <c r="D370" s="91" t="s">
        <v>114</v>
      </c>
      <c r="E370" s="91" t="s">
        <v>4149</v>
      </c>
      <c r="F370" s="91" t="s">
        <v>5422</v>
      </c>
      <c r="G370" s="91">
        <f t="shared" si="15"/>
        <v>5</v>
      </c>
      <c r="H370" s="91" t="s">
        <v>5423</v>
      </c>
      <c r="I370" s="91" t="s">
        <v>118</v>
      </c>
      <c r="J370" s="91" t="s">
        <v>119</v>
      </c>
      <c r="K370" s="91" t="s">
        <v>153</v>
      </c>
      <c r="L370" s="91" t="s">
        <v>121</v>
      </c>
      <c r="M370" s="91" t="s">
        <v>4152</v>
      </c>
      <c r="N370" s="91" t="s">
        <v>123</v>
      </c>
      <c r="O370" s="91" t="s">
        <v>5330</v>
      </c>
      <c r="P370" s="91">
        <f t="shared" si="16"/>
        <v>5</v>
      </c>
      <c r="Q370" s="91" t="s">
        <v>4138</v>
      </c>
      <c r="R370" s="91" t="s">
        <v>4275</v>
      </c>
      <c r="S370" s="91" t="s">
        <v>5424</v>
      </c>
      <c r="T370" s="91" t="s">
        <v>114</v>
      </c>
      <c r="U370" s="91" t="s">
        <v>5425</v>
      </c>
      <c r="V370" s="91" t="s">
        <v>129</v>
      </c>
      <c r="W370" s="91" t="s">
        <v>635</v>
      </c>
      <c r="X370" s="91" t="s">
        <v>5255</v>
      </c>
      <c r="Y370" s="91" t="s">
        <v>5426</v>
      </c>
      <c r="Z370" s="91" t="s">
        <v>5427</v>
      </c>
      <c r="AA370" s="91" t="s">
        <v>5424</v>
      </c>
      <c r="AB370" s="91" t="s">
        <v>114</v>
      </c>
      <c r="AC370" s="91" t="s">
        <v>5425</v>
      </c>
      <c r="AD370" s="91" t="s">
        <v>134</v>
      </c>
      <c r="AE370" s="91" t="s">
        <v>5428</v>
      </c>
      <c r="AF370" s="91" t="s">
        <v>161</v>
      </c>
      <c r="AG370" s="91" t="s">
        <v>5426</v>
      </c>
      <c r="AH370" s="91" t="s">
        <v>114</v>
      </c>
      <c r="AI370" s="91" t="s">
        <v>5427</v>
      </c>
      <c r="AJ370" s="91" t="s">
        <v>137</v>
      </c>
      <c r="AK370" s="91" t="s">
        <v>211</v>
      </c>
      <c r="AL370" s="91" t="s">
        <v>179</v>
      </c>
      <c r="AM370" s="91" t="s">
        <v>180</v>
      </c>
      <c r="AN370" s="91" t="s">
        <v>141</v>
      </c>
      <c r="AO370" s="91" t="s">
        <v>142</v>
      </c>
      <c r="AP370" s="91" t="s">
        <v>333</v>
      </c>
      <c r="AQ370" s="91" t="s">
        <v>144</v>
      </c>
      <c r="AR370" s="91" t="s">
        <v>144</v>
      </c>
      <c r="AS370" s="91" t="s">
        <v>635</v>
      </c>
      <c r="AT370" s="91" t="s">
        <v>362</v>
      </c>
      <c r="AU370" s="91" t="s">
        <v>5429</v>
      </c>
      <c r="AV370" s="91" t="s">
        <v>5426</v>
      </c>
      <c r="AW370" s="91" t="s">
        <v>148</v>
      </c>
      <c r="AX370" s="91" t="str">
        <f t="shared" si="17"/>
        <v>291569</v>
      </c>
      <c r="AY370" s="93" t="s">
        <v>149</v>
      </c>
    </row>
    <row r="371" spans="2:51" ht="15" customHeight="1" x14ac:dyDescent="0.25">
      <c r="B371" s="95" t="s">
        <v>2679</v>
      </c>
      <c r="C371" s="91" t="s">
        <v>113</v>
      </c>
      <c r="D371" s="91" t="s">
        <v>114</v>
      </c>
      <c r="E371" s="91" t="s">
        <v>542</v>
      </c>
      <c r="F371" s="91" t="s">
        <v>2680</v>
      </c>
      <c r="G371" s="91">
        <f t="shared" si="15"/>
        <v>3</v>
      </c>
      <c r="H371" s="91" t="s">
        <v>2681</v>
      </c>
      <c r="I371" s="91" t="s">
        <v>118</v>
      </c>
      <c r="J371" s="91" t="s">
        <v>119</v>
      </c>
      <c r="K371" s="91" t="s">
        <v>584</v>
      </c>
      <c r="L371" s="91" t="s">
        <v>121</v>
      </c>
      <c r="M371" s="91" t="s">
        <v>261</v>
      </c>
      <c r="N371" s="91" t="s">
        <v>123</v>
      </c>
      <c r="O371" s="91" t="s">
        <v>410</v>
      </c>
      <c r="P371" s="91">
        <f t="shared" si="16"/>
        <v>3</v>
      </c>
      <c r="Q371" s="91" t="s">
        <v>188</v>
      </c>
      <c r="R371" s="91" t="s">
        <v>1700</v>
      </c>
      <c r="S371" s="91" t="s">
        <v>2682</v>
      </c>
      <c r="T371" s="91" t="s">
        <v>114</v>
      </c>
      <c r="U371" s="91" t="s">
        <v>2683</v>
      </c>
      <c r="V371" s="91" t="s">
        <v>225</v>
      </c>
      <c r="W371" s="91" t="s">
        <v>265</v>
      </c>
      <c r="X371" s="91" t="s">
        <v>2684</v>
      </c>
      <c r="Y371" s="91" t="s">
        <v>2685</v>
      </c>
      <c r="Z371" s="91" t="s">
        <v>2686</v>
      </c>
      <c r="AA371" s="91" t="s">
        <v>2682</v>
      </c>
      <c r="AB371" s="91" t="s">
        <v>114</v>
      </c>
      <c r="AC371" s="91" t="s">
        <v>2683</v>
      </c>
      <c r="AD371" s="91" t="s">
        <v>134</v>
      </c>
      <c r="AE371" s="91" t="s">
        <v>2687</v>
      </c>
      <c r="AF371" s="91" t="s">
        <v>161</v>
      </c>
      <c r="AG371" s="91" t="s">
        <v>2685</v>
      </c>
      <c r="AH371" s="91" t="s">
        <v>114</v>
      </c>
      <c r="AI371" s="91" t="s">
        <v>2686</v>
      </c>
      <c r="AJ371" s="91" t="s">
        <v>137</v>
      </c>
      <c r="AK371" s="91" t="s">
        <v>162</v>
      </c>
      <c r="AL371" s="91" t="s">
        <v>179</v>
      </c>
      <c r="AM371" s="91" t="s">
        <v>233</v>
      </c>
      <c r="AN371" s="91" t="s">
        <v>141</v>
      </c>
      <c r="AO371" s="91" t="s">
        <v>142</v>
      </c>
      <c r="AP371" s="91" t="s">
        <v>333</v>
      </c>
      <c r="AQ371" s="91" t="s">
        <v>144</v>
      </c>
      <c r="AR371" s="91" t="s">
        <v>144</v>
      </c>
      <c r="AS371" s="91" t="s">
        <v>265</v>
      </c>
      <c r="AT371" s="91" t="s">
        <v>145</v>
      </c>
      <c r="AU371" s="91" t="s">
        <v>2688</v>
      </c>
      <c r="AV371" s="91" t="s">
        <v>2689</v>
      </c>
      <c r="AW371" s="91" t="s">
        <v>148</v>
      </c>
      <c r="AX371" s="91" t="str">
        <f t="shared" si="17"/>
        <v>289522</v>
      </c>
      <c r="AY371" s="93" t="s">
        <v>149</v>
      </c>
    </row>
    <row r="372" spans="2:51" ht="15" customHeight="1" x14ac:dyDescent="0.25">
      <c r="B372" s="95" t="s">
        <v>5430</v>
      </c>
      <c r="C372" s="91" t="s">
        <v>113</v>
      </c>
      <c r="D372" s="91" t="s">
        <v>114</v>
      </c>
      <c r="E372" s="91" t="s">
        <v>167</v>
      </c>
      <c r="F372" s="91" t="s">
        <v>5431</v>
      </c>
      <c r="G372" s="91">
        <f t="shared" si="15"/>
        <v>5</v>
      </c>
      <c r="H372" s="91" t="s">
        <v>5432</v>
      </c>
      <c r="I372" s="91" t="s">
        <v>118</v>
      </c>
      <c r="J372" s="91" t="s">
        <v>119</v>
      </c>
      <c r="K372" s="91" t="s">
        <v>498</v>
      </c>
      <c r="L372" s="91" t="s">
        <v>121</v>
      </c>
      <c r="M372" s="91" t="s">
        <v>295</v>
      </c>
      <c r="N372" s="91" t="s">
        <v>123</v>
      </c>
      <c r="O372" s="91" t="s">
        <v>5330</v>
      </c>
      <c r="P372" s="91">
        <f t="shared" si="16"/>
        <v>5</v>
      </c>
      <c r="Q372" s="91" t="s">
        <v>4204</v>
      </c>
      <c r="R372" s="91" t="s">
        <v>4275</v>
      </c>
      <c r="S372" s="91" t="s">
        <v>5433</v>
      </c>
      <c r="T372" s="91" t="s">
        <v>114</v>
      </c>
      <c r="U372" s="91" t="s">
        <v>5434</v>
      </c>
      <c r="V372" s="91" t="s">
        <v>225</v>
      </c>
      <c r="W372" s="91" t="s">
        <v>174</v>
      </c>
      <c r="X372" s="91" t="s">
        <v>175</v>
      </c>
      <c r="Y372" s="91" t="s">
        <v>5435</v>
      </c>
      <c r="Z372" s="91" t="s">
        <v>5436</v>
      </c>
      <c r="AA372" s="91" t="s">
        <v>5433</v>
      </c>
      <c r="AB372" s="91" t="s">
        <v>114</v>
      </c>
      <c r="AC372" s="91" t="s">
        <v>5434</v>
      </c>
      <c r="AD372" s="91" t="s">
        <v>134</v>
      </c>
      <c r="AE372" s="91" t="s">
        <v>5437</v>
      </c>
      <c r="AF372" s="91" t="s">
        <v>161</v>
      </c>
      <c r="AG372" s="91" t="s">
        <v>5435</v>
      </c>
      <c r="AH372" s="91" t="s">
        <v>114</v>
      </c>
      <c r="AI372" s="91" t="s">
        <v>5436</v>
      </c>
      <c r="AJ372" s="91" t="s">
        <v>137</v>
      </c>
      <c r="AK372" s="91" t="s">
        <v>138</v>
      </c>
      <c r="AL372" s="91" t="s">
        <v>284</v>
      </c>
      <c r="AM372" s="91" t="s">
        <v>180</v>
      </c>
      <c r="AN372" s="91" t="s">
        <v>141</v>
      </c>
      <c r="AO372" s="91" t="s">
        <v>142</v>
      </c>
      <c r="AP372" s="91" t="s">
        <v>143</v>
      </c>
      <c r="AQ372" s="91" t="s">
        <v>144</v>
      </c>
      <c r="AR372" s="91" t="s">
        <v>144</v>
      </c>
      <c r="AS372" s="91" t="s">
        <v>174</v>
      </c>
      <c r="AT372" s="91" t="s">
        <v>145</v>
      </c>
      <c r="AU372" s="91" t="s">
        <v>5438</v>
      </c>
      <c r="AV372" s="91" t="s">
        <v>114</v>
      </c>
      <c r="AW372" s="91" t="s">
        <v>148</v>
      </c>
      <c r="AX372" s="91" t="str">
        <f t="shared" si="17"/>
        <v>291571</v>
      </c>
      <c r="AY372" s="93" t="s">
        <v>149</v>
      </c>
    </row>
    <row r="373" spans="2:51" ht="15" customHeight="1" x14ac:dyDescent="0.25">
      <c r="B373" s="95" t="s">
        <v>6925</v>
      </c>
      <c r="C373" s="91" t="s">
        <v>113</v>
      </c>
      <c r="D373" s="91" t="s">
        <v>114</v>
      </c>
      <c r="E373" s="91" t="s">
        <v>167</v>
      </c>
      <c r="F373" s="91" t="s">
        <v>6926</v>
      </c>
      <c r="G373" s="91">
        <f t="shared" si="15"/>
        <v>7</v>
      </c>
      <c r="H373" s="91" t="s">
        <v>7646</v>
      </c>
      <c r="I373" s="91" t="s">
        <v>118</v>
      </c>
      <c r="J373" s="91" t="s">
        <v>119</v>
      </c>
      <c r="K373" s="91" t="s">
        <v>1597</v>
      </c>
      <c r="L373" s="91" t="s">
        <v>121</v>
      </c>
      <c r="M373" s="91" t="s">
        <v>295</v>
      </c>
      <c r="N373" s="91" t="s">
        <v>123</v>
      </c>
      <c r="O373" s="91" t="s">
        <v>6680</v>
      </c>
      <c r="P373" s="91">
        <f t="shared" si="16"/>
        <v>8</v>
      </c>
      <c r="Q373" s="91" t="s">
        <v>7401</v>
      </c>
      <c r="R373" s="91" t="s">
        <v>6636</v>
      </c>
      <c r="S373" s="91" t="s">
        <v>6927</v>
      </c>
      <c r="T373" s="91" t="s">
        <v>114</v>
      </c>
      <c r="U373" s="91" t="s">
        <v>6928</v>
      </c>
      <c r="V373" s="91" t="s">
        <v>129</v>
      </c>
      <c r="W373" s="91" t="s">
        <v>174</v>
      </c>
      <c r="X373" s="91" t="s">
        <v>650</v>
      </c>
      <c r="Y373" s="91" t="s">
        <v>6929</v>
      </c>
      <c r="Z373" s="91" t="s">
        <v>6930</v>
      </c>
      <c r="AA373" s="91" t="s">
        <v>6927</v>
      </c>
      <c r="AB373" s="91" t="s">
        <v>114</v>
      </c>
      <c r="AC373" s="91" t="s">
        <v>6928</v>
      </c>
      <c r="AD373" s="91" t="s">
        <v>134</v>
      </c>
      <c r="AE373" s="91" t="s">
        <v>6931</v>
      </c>
      <c r="AF373" s="91" t="s">
        <v>161</v>
      </c>
      <c r="AG373" s="91" t="s">
        <v>6929</v>
      </c>
      <c r="AH373" s="91" t="s">
        <v>114</v>
      </c>
      <c r="AI373" s="91" t="s">
        <v>6930</v>
      </c>
      <c r="AJ373" s="91" t="s">
        <v>137</v>
      </c>
      <c r="AK373" s="91" t="s">
        <v>211</v>
      </c>
      <c r="AL373" s="91" t="s">
        <v>305</v>
      </c>
      <c r="AM373" s="91" t="s">
        <v>164</v>
      </c>
      <c r="AN373" s="91" t="s">
        <v>141</v>
      </c>
      <c r="AO373" s="91" t="s">
        <v>142</v>
      </c>
      <c r="AP373" s="91" t="s">
        <v>333</v>
      </c>
      <c r="AQ373" s="91" t="s">
        <v>144</v>
      </c>
      <c r="AR373" s="91" t="s">
        <v>144</v>
      </c>
      <c r="AS373" s="91" t="s">
        <v>174</v>
      </c>
      <c r="AT373" s="91" t="s">
        <v>145</v>
      </c>
      <c r="AU373" s="91" t="s">
        <v>7647</v>
      </c>
      <c r="AV373" s="91" t="s">
        <v>114</v>
      </c>
      <c r="AW373" s="91" t="s">
        <v>148</v>
      </c>
      <c r="AX373" s="91" t="str">
        <f t="shared" si="17"/>
        <v>324348</v>
      </c>
      <c r="AY373" s="93" t="s">
        <v>149</v>
      </c>
    </row>
    <row r="374" spans="2:51" ht="15" customHeight="1" x14ac:dyDescent="0.25">
      <c r="B374" s="95" t="s">
        <v>5439</v>
      </c>
      <c r="C374" s="91" t="s">
        <v>113</v>
      </c>
      <c r="D374" s="91" t="s">
        <v>114</v>
      </c>
      <c r="E374" s="91" t="s">
        <v>257</v>
      </c>
      <c r="F374" s="91" t="s">
        <v>5440</v>
      </c>
      <c r="G374" s="91">
        <f t="shared" si="15"/>
        <v>5</v>
      </c>
      <c r="H374" s="91" t="s">
        <v>5441</v>
      </c>
      <c r="I374" s="91" t="s">
        <v>118</v>
      </c>
      <c r="J374" s="91" t="s">
        <v>119</v>
      </c>
      <c r="K374" s="91" t="s">
        <v>498</v>
      </c>
      <c r="L374" s="91" t="s">
        <v>121</v>
      </c>
      <c r="M374" s="91" t="s">
        <v>261</v>
      </c>
      <c r="N374" s="91" t="s">
        <v>123</v>
      </c>
      <c r="O374" s="91" t="s">
        <v>5408</v>
      </c>
      <c r="P374" s="91">
        <f t="shared" si="16"/>
        <v>6</v>
      </c>
      <c r="Q374" s="91" t="s">
        <v>4869</v>
      </c>
      <c r="R374" s="91" t="s">
        <v>4137</v>
      </c>
      <c r="S374" s="91" t="s">
        <v>5442</v>
      </c>
      <c r="T374" s="91" t="s">
        <v>114</v>
      </c>
      <c r="U374" s="91" t="s">
        <v>5443</v>
      </c>
      <c r="V374" s="91" t="s">
        <v>225</v>
      </c>
      <c r="W374" s="91" t="s">
        <v>265</v>
      </c>
      <c r="X374" s="91" t="s">
        <v>460</v>
      </c>
      <c r="Y374" s="91" t="s">
        <v>5444</v>
      </c>
      <c r="Z374" s="91" t="s">
        <v>5445</v>
      </c>
      <c r="AA374" s="91" t="s">
        <v>5442</v>
      </c>
      <c r="AB374" s="91" t="s">
        <v>114</v>
      </c>
      <c r="AC374" s="91" t="s">
        <v>5443</v>
      </c>
      <c r="AD374" s="91" t="s">
        <v>134</v>
      </c>
      <c r="AE374" s="91" t="s">
        <v>5446</v>
      </c>
      <c r="AF374" s="91" t="s">
        <v>161</v>
      </c>
      <c r="AG374" s="91" t="s">
        <v>5444</v>
      </c>
      <c r="AH374" s="91" t="s">
        <v>114</v>
      </c>
      <c r="AI374" s="91" t="s">
        <v>5445</v>
      </c>
      <c r="AJ374" s="91" t="s">
        <v>137</v>
      </c>
      <c r="AK374" s="91" t="s">
        <v>211</v>
      </c>
      <c r="AL374" s="91" t="s">
        <v>212</v>
      </c>
      <c r="AM374" s="91" t="s">
        <v>213</v>
      </c>
      <c r="AN374" s="91" t="s">
        <v>141</v>
      </c>
      <c r="AO374" s="91" t="s">
        <v>142</v>
      </c>
      <c r="AP374" s="91" t="s">
        <v>143</v>
      </c>
      <c r="AQ374" s="91" t="s">
        <v>144</v>
      </c>
      <c r="AR374" s="91" t="s">
        <v>144</v>
      </c>
      <c r="AS374" s="91" t="s">
        <v>265</v>
      </c>
      <c r="AT374" s="91" t="s">
        <v>145</v>
      </c>
      <c r="AU374" s="91" t="s">
        <v>5447</v>
      </c>
      <c r="AV374" s="91" t="s">
        <v>5448</v>
      </c>
      <c r="AW374" s="91" t="s">
        <v>148</v>
      </c>
      <c r="AX374" s="91" t="str">
        <f t="shared" si="17"/>
        <v>312063</v>
      </c>
      <c r="AY374" s="93" t="s">
        <v>149</v>
      </c>
    </row>
    <row r="375" spans="2:51" ht="15" customHeight="1" x14ac:dyDescent="0.25">
      <c r="B375" s="95" t="s">
        <v>7648</v>
      </c>
      <c r="C375" s="91" t="s">
        <v>113</v>
      </c>
      <c r="D375" s="91" t="s">
        <v>114</v>
      </c>
      <c r="E375" s="91" t="s">
        <v>216</v>
      </c>
      <c r="F375" s="91" t="s">
        <v>7649</v>
      </c>
      <c r="G375" s="91">
        <f t="shared" si="15"/>
        <v>8</v>
      </c>
      <c r="H375" s="91" t="s">
        <v>7650</v>
      </c>
      <c r="I375" s="91" t="s">
        <v>118</v>
      </c>
      <c r="J375" s="91" t="s">
        <v>119</v>
      </c>
      <c r="K375" s="91" t="s">
        <v>240</v>
      </c>
      <c r="L375" s="91" t="s">
        <v>121</v>
      </c>
      <c r="M375" s="91" t="s">
        <v>219</v>
      </c>
      <c r="N375" s="91" t="s">
        <v>123</v>
      </c>
      <c r="O375" s="91" t="s">
        <v>7635</v>
      </c>
      <c r="P375" s="91">
        <f t="shared" si="16"/>
        <v>8</v>
      </c>
      <c r="Q375" s="91" t="s">
        <v>7453</v>
      </c>
      <c r="R375" s="91" t="s">
        <v>7482</v>
      </c>
      <c r="S375" s="91" t="s">
        <v>7651</v>
      </c>
      <c r="T375" s="91" t="s">
        <v>114</v>
      </c>
      <c r="U375" s="91" t="s">
        <v>7652</v>
      </c>
      <c r="V375" s="91" t="s">
        <v>129</v>
      </c>
      <c r="W375" s="91" t="s">
        <v>226</v>
      </c>
      <c r="X375" s="91" t="s">
        <v>1133</v>
      </c>
      <c r="Y375" s="91" t="s">
        <v>7653</v>
      </c>
      <c r="Z375" s="91" t="s">
        <v>7654</v>
      </c>
      <c r="AA375" s="91" t="s">
        <v>7651</v>
      </c>
      <c r="AB375" s="91" t="s">
        <v>114</v>
      </c>
      <c r="AC375" s="91" t="s">
        <v>7652</v>
      </c>
      <c r="AD375" s="91" t="s">
        <v>134</v>
      </c>
      <c r="AE375" s="91" t="s">
        <v>7655</v>
      </c>
      <c r="AF375" s="91" t="s">
        <v>161</v>
      </c>
      <c r="AG375" s="91" t="s">
        <v>7653</v>
      </c>
      <c r="AH375" s="91" t="s">
        <v>114</v>
      </c>
      <c r="AI375" s="91" t="s">
        <v>7654</v>
      </c>
      <c r="AJ375" s="91" t="s">
        <v>137</v>
      </c>
      <c r="AK375" s="91" t="s">
        <v>162</v>
      </c>
      <c r="AL375" s="91" t="s">
        <v>212</v>
      </c>
      <c r="AM375" s="91" t="s">
        <v>233</v>
      </c>
      <c r="AN375" s="91" t="s">
        <v>141</v>
      </c>
      <c r="AO375" s="91" t="s">
        <v>142</v>
      </c>
      <c r="AP375" s="91" t="s">
        <v>143</v>
      </c>
      <c r="AQ375" s="91" t="s">
        <v>144</v>
      </c>
      <c r="AR375" s="91" t="s">
        <v>144</v>
      </c>
      <c r="AS375" s="91" t="s">
        <v>226</v>
      </c>
      <c r="AT375" s="91" t="s">
        <v>145</v>
      </c>
      <c r="AU375" s="91" t="s">
        <v>7656</v>
      </c>
      <c r="AV375" s="91" t="s">
        <v>7657</v>
      </c>
      <c r="AW375" s="91" t="s">
        <v>148</v>
      </c>
      <c r="AX375" s="91" t="str">
        <f t="shared" si="17"/>
        <v>326392</v>
      </c>
      <c r="AY375" s="93" t="s">
        <v>149</v>
      </c>
    </row>
    <row r="376" spans="2:51" ht="15" customHeight="1" x14ac:dyDescent="0.25">
      <c r="B376" s="95" t="s">
        <v>5449</v>
      </c>
      <c r="C376" s="91" t="s">
        <v>113</v>
      </c>
      <c r="D376" s="91" t="s">
        <v>114</v>
      </c>
      <c r="E376" s="91" t="s">
        <v>167</v>
      </c>
      <c r="F376" s="91" t="s">
        <v>5450</v>
      </c>
      <c r="G376" s="91">
        <f t="shared" si="15"/>
        <v>5</v>
      </c>
      <c r="H376" s="91" t="s">
        <v>5451</v>
      </c>
      <c r="I376" s="91" t="s">
        <v>118</v>
      </c>
      <c r="J376" s="91" t="s">
        <v>119</v>
      </c>
      <c r="K376" s="91" t="s">
        <v>260</v>
      </c>
      <c r="L376" s="91" t="s">
        <v>121</v>
      </c>
      <c r="M376" s="91" t="s">
        <v>3374</v>
      </c>
      <c r="N376" s="91" t="s">
        <v>123</v>
      </c>
      <c r="O376" s="91" t="s">
        <v>5408</v>
      </c>
      <c r="P376" s="91">
        <f t="shared" si="16"/>
        <v>6</v>
      </c>
      <c r="Q376" s="91" t="s">
        <v>4153</v>
      </c>
      <c r="R376" s="91" t="s">
        <v>4137</v>
      </c>
      <c r="S376" s="91" t="s">
        <v>5452</v>
      </c>
      <c r="T376" s="91" t="s">
        <v>114</v>
      </c>
      <c r="U376" s="91" t="s">
        <v>5453</v>
      </c>
      <c r="V376" s="91" t="s">
        <v>129</v>
      </c>
      <c r="W376" s="91" t="s">
        <v>174</v>
      </c>
      <c r="X376" s="91" t="s">
        <v>413</v>
      </c>
      <c r="Y376" s="91" t="s">
        <v>5454</v>
      </c>
      <c r="Z376" s="91" t="s">
        <v>5455</v>
      </c>
      <c r="AA376" s="91" t="s">
        <v>5452</v>
      </c>
      <c r="AB376" s="91" t="s">
        <v>114</v>
      </c>
      <c r="AC376" s="91" t="s">
        <v>5453</v>
      </c>
      <c r="AD376" s="91" t="s">
        <v>331</v>
      </c>
      <c r="AE376" s="91" t="s">
        <v>5456</v>
      </c>
      <c r="AF376" s="91" t="s">
        <v>161</v>
      </c>
      <c r="AG376" s="91" t="s">
        <v>5454</v>
      </c>
      <c r="AH376" s="91" t="s">
        <v>114</v>
      </c>
      <c r="AI376" s="91" t="s">
        <v>5455</v>
      </c>
      <c r="AJ376" s="91" t="s">
        <v>137</v>
      </c>
      <c r="AK376" s="91" t="s">
        <v>197</v>
      </c>
      <c r="AL376" s="91" t="s">
        <v>179</v>
      </c>
      <c r="AM376" s="91" t="s">
        <v>213</v>
      </c>
      <c r="AN376" s="91" t="s">
        <v>141</v>
      </c>
      <c r="AO376" s="91" t="s">
        <v>142</v>
      </c>
      <c r="AP376" s="91" t="s">
        <v>143</v>
      </c>
      <c r="AQ376" s="91" t="s">
        <v>506</v>
      </c>
      <c r="AR376" s="91" t="s">
        <v>506</v>
      </c>
      <c r="AS376" s="91" t="s">
        <v>174</v>
      </c>
      <c r="AT376" s="91" t="s">
        <v>145</v>
      </c>
      <c r="AU376" s="91" t="s">
        <v>5457</v>
      </c>
      <c r="AV376" s="91" t="s">
        <v>114</v>
      </c>
      <c r="AW376" s="91" t="s">
        <v>148</v>
      </c>
      <c r="AX376" s="91" t="str">
        <f t="shared" si="17"/>
        <v>312057</v>
      </c>
      <c r="AY376" s="93" t="s">
        <v>149</v>
      </c>
    </row>
    <row r="377" spans="2:51" ht="15" customHeight="1" x14ac:dyDescent="0.25">
      <c r="B377" s="95" t="s">
        <v>5458</v>
      </c>
      <c r="C377" s="91" t="s">
        <v>113</v>
      </c>
      <c r="D377" s="91" t="s">
        <v>114</v>
      </c>
      <c r="E377" s="91" t="s">
        <v>257</v>
      </c>
      <c r="F377" s="91" t="s">
        <v>5459</v>
      </c>
      <c r="G377" s="91">
        <f t="shared" si="15"/>
        <v>5</v>
      </c>
      <c r="H377" s="91" t="s">
        <v>5460</v>
      </c>
      <c r="I377" s="91" t="s">
        <v>118</v>
      </c>
      <c r="J377" s="91" t="s">
        <v>119</v>
      </c>
      <c r="K377" s="91" t="s">
        <v>260</v>
      </c>
      <c r="L377" s="91" t="s">
        <v>121</v>
      </c>
      <c r="M377" s="91" t="s">
        <v>261</v>
      </c>
      <c r="N377" s="91" t="s">
        <v>123</v>
      </c>
      <c r="O377" s="91" t="s">
        <v>5408</v>
      </c>
      <c r="P377" s="91">
        <f t="shared" si="16"/>
        <v>6</v>
      </c>
      <c r="Q377" s="91" t="s">
        <v>4869</v>
      </c>
      <c r="R377" s="91" t="s">
        <v>4137</v>
      </c>
      <c r="S377" s="91" t="s">
        <v>5461</v>
      </c>
      <c r="T377" s="91" t="s">
        <v>114</v>
      </c>
      <c r="U377" s="91" t="s">
        <v>5462</v>
      </c>
      <c r="V377" s="91" t="s">
        <v>225</v>
      </c>
      <c r="W377" s="91" t="s">
        <v>265</v>
      </c>
      <c r="X377" s="91" t="s">
        <v>460</v>
      </c>
      <c r="Y377" s="91" t="s">
        <v>5463</v>
      </c>
      <c r="Z377" s="91" t="s">
        <v>5464</v>
      </c>
      <c r="AA377" s="91" t="s">
        <v>5461</v>
      </c>
      <c r="AB377" s="91" t="s">
        <v>114</v>
      </c>
      <c r="AC377" s="91" t="s">
        <v>5462</v>
      </c>
      <c r="AD377" s="91" t="s">
        <v>134</v>
      </c>
      <c r="AE377" s="91" t="s">
        <v>5465</v>
      </c>
      <c r="AF377" s="91" t="s">
        <v>161</v>
      </c>
      <c r="AG377" s="91" t="s">
        <v>5463</v>
      </c>
      <c r="AH377" s="91" t="s">
        <v>114</v>
      </c>
      <c r="AI377" s="91" t="s">
        <v>5464</v>
      </c>
      <c r="AJ377" s="91" t="s">
        <v>137</v>
      </c>
      <c r="AK377" s="91" t="s">
        <v>138</v>
      </c>
      <c r="AL377" s="91" t="s">
        <v>139</v>
      </c>
      <c r="AM377" s="91" t="s">
        <v>140</v>
      </c>
      <c r="AN377" s="91" t="s">
        <v>141</v>
      </c>
      <c r="AO377" s="91" t="s">
        <v>142</v>
      </c>
      <c r="AP377" s="91" t="s">
        <v>143</v>
      </c>
      <c r="AQ377" s="91" t="s">
        <v>144</v>
      </c>
      <c r="AR377" s="91" t="s">
        <v>144</v>
      </c>
      <c r="AS377" s="91" t="s">
        <v>265</v>
      </c>
      <c r="AT377" s="91" t="s">
        <v>362</v>
      </c>
      <c r="AU377" s="91" t="s">
        <v>5466</v>
      </c>
      <c r="AV377" s="91" t="s">
        <v>5467</v>
      </c>
      <c r="AW377" s="91" t="s">
        <v>148</v>
      </c>
      <c r="AX377" s="91" t="str">
        <f t="shared" si="17"/>
        <v>312058</v>
      </c>
      <c r="AY377" s="93" t="s">
        <v>149</v>
      </c>
    </row>
    <row r="378" spans="2:51" ht="15" customHeight="1" x14ac:dyDescent="0.25">
      <c r="B378" s="95" t="s">
        <v>5468</v>
      </c>
      <c r="C378" s="91" t="s">
        <v>113</v>
      </c>
      <c r="D378" s="91" t="s">
        <v>114</v>
      </c>
      <c r="E378" s="91" t="s">
        <v>257</v>
      </c>
      <c r="F378" s="91" t="s">
        <v>5469</v>
      </c>
      <c r="G378" s="91">
        <f t="shared" si="15"/>
        <v>5</v>
      </c>
      <c r="H378" s="91" t="s">
        <v>5470</v>
      </c>
      <c r="I378" s="91" t="s">
        <v>118</v>
      </c>
      <c r="J378" s="91" t="s">
        <v>119</v>
      </c>
      <c r="K378" s="91" t="s">
        <v>522</v>
      </c>
      <c r="L378" s="91" t="s">
        <v>121</v>
      </c>
      <c r="M378" s="91" t="s">
        <v>261</v>
      </c>
      <c r="N378" s="91" t="s">
        <v>123</v>
      </c>
      <c r="O378" s="91" t="s">
        <v>5471</v>
      </c>
      <c r="P378" s="91">
        <f t="shared" si="16"/>
        <v>5</v>
      </c>
      <c r="Q378" s="91" t="s">
        <v>5242</v>
      </c>
      <c r="R378" s="91" t="s">
        <v>4255</v>
      </c>
      <c r="S378" s="91" t="s">
        <v>5472</v>
      </c>
      <c r="T378" s="91" t="s">
        <v>114</v>
      </c>
      <c r="U378" s="91" t="s">
        <v>5473</v>
      </c>
      <c r="V378" s="91" t="s">
        <v>129</v>
      </c>
      <c r="W378" s="91" t="s">
        <v>265</v>
      </c>
      <c r="X378" s="91" t="s">
        <v>959</v>
      </c>
      <c r="Y378" s="91" t="s">
        <v>5474</v>
      </c>
      <c r="Z378" s="91" t="s">
        <v>5475</v>
      </c>
      <c r="AA378" s="91" t="s">
        <v>5472</v>
      </c>
      <c r="AB378" s="91" t="s">
        <v>114</v>
      </c>
      <c r="AC378" s="91" t="s">
        <v>5473</v>
      </c>
      <c r="AD378" s="91" t="s">
        <v>134</v>
      </c>
      <c r="AE378" s="91" t="s">
        <v>5476</v>
      </c>
      <c r="AF378" s="91" t="s">
        <v>161</v>
      </c>
      <c r="AG378" s="91" t="s">
        <v>5474</v>
      </c>
      <c r="AH378" s="91" t="s">
        <v>114</v>
      </c>
      <c r="AI378" s="91" t="s">
        <v>5475</v>
      </c>
      <c r="AJ378" s="91" t="s">
        <v>137</v>
      </c>
      <c r="AK378" s="91" t="s">
        <v>138</v>
      </c>
      <c r="AL378" s="91" t="s">
        <v>305</v>
      </c>
      <c r="AM378" s="91" t="s">
        <v>233</v>
      </c>
      <c r="AN378" s="91" t="s">
        <v>141</v>
      </c>
      <c r="AO378" s="91" t="s">
        <v>142</v>
      </c>
      <c r="AP378" s="91" t="s">
        <v>333</v>
      </c>
      <c r="AQ378" s="91" t="s">
        <v>144</v>
      </c>
      <c r="AR378" s="91" t="s">
        <v>144</v>
      </c>
      <c r="AS378" s="91" t="s">
        <v>265</v>
      </c>
      <c r="AT378" s="91" t="s">
        <v>145</v>
      </c>
      <c r="AU378" s="91" t="s">
        <v>5477</v>
      </c>
      <c r="AV378" s="91" t="s">
        <v>5478</v>
      </c>
      <c r="AW378" s="91" t="s">
        <v>148</v>
      </c>
      <c r="AX378" s="91" t="str">
        <f t="shared" si="17"/>
        <v>291588</v>
      </c>
      <c r="AY378" s="93" t="s">
        <v>149</v>
      </c>
    </row>
    <row r="379" spans="2:51" ht="15" customHeight="1" x14ac:dyDescent="0.25">
      <c r="B379" s="95" t="s">
        <v>5479</v>
      </c>
      <c r="C379" s="91" t="s">
        <v>113</v>
      </c>
      <c r="D379" s="91" t="s">
        <v>114</v>
      </c>
      <c r="E379" s="91" t="s">
        <v>257</v>
      </c>
      <c r="F379" s="91" t="s">
        <v>5480</v>
      </c>
      <c r="G379" s="91">
        <f t="shared" si="15"/>
        <v>5</v>
      </c>
      <c r="H379" s="91" t="s">
        <v>6337</v>
      </c>
      <c r="I379" s="91" t="s">
        <v>118</v>
      </c>
      <c r="J379" s="91" t="s">
        <v>119</v>
      </c>
      <c r="K379" s="91" t="s">
        <v>4603</v>
      </c>
      <c r="L379" s="91" t="s">
        <v>121</v>
      </c>
      <c r="M379" s="91" t="s">
        <v>261</v>
      </c>
      <c r="N379" s="91" t="s">
        <v>123</v>
      </c>
      <c r="O379" s="91" t="s">
        <v>5471</v>
      </c>
      <c r="P379" s="91">
        <f t="shared" si="16"/>
        <v>6</v>
      </c>
      <c r="Q379" s="91" t="s">
        <v>5848</v>
      </c>
      <c r="R379" s="91" t="s">
        <v>4255</v>
      </c>
      <c r="S379" s="91" t="s">
        <v>5481</v>
      </c>
      <c r="T379" s="91" t="s">
        <v>114</v>
      </c>
      <c r="U379" s="91" t="s">
        <v>5482</v>
      </c>
      <c r="V379" s="91" t="s">
        <v>129</v>
      </c>
      <c r="W379" s="91" t="s">
        <v>265</v>
      </c>
      <c r="X379" s="91" t="s">
        <v>959</v>
      </c>
      <c r="Y379" s="91" t="s">
        <v>5483</v>
      </c>
      <c r="Z379" s="91" t="s">
        <v>5484</v>
      </c>
      <c r="AA379" s="91" t="s">
        <v>5481</v>
      </c>
      <c r="AB379" s="91" t="s">
        <v>114</v>
      </c>
      <c r="AC379" s="91" t="s">
        <v>5482</v>
      </c>
      <c r="AD379" s="91" t="s">
        <v>134</v>
      </c>
      <c r="AE379" s="91" t="s">
        <v>5485</v>
      </c>
      <c r="AF379" s="91" t="s">
        <v>161</v>
      </c>
      <c r="AG379" s="91" t="s">
        <v>5483</v>
      </c>
      <c r="AH379" s="91" t="s">
        <v>114</v>
      </c>
      <c r="AI379" s="91" t="s">
        <v>5484</v>
      </c>
      <c r="AJ379" s="91" t="s">
        <v>137</v>
      </c>
      <c r="AK379" s="91" t="s">
        <v>162</v>
      </c>
      <c r="AL379" s="91" t="s">
        <v>305</v>
      </c>
      <c r="AM379" s="91" t="s">
        <v>164</v>
      </c>
      <c r="AN379" s="91" t="s">
        <v>141</v>
      </c>
      <c r="AO379" s="91" t="s">
        <v>142</v>
      </c>
      <c r="AP379" s="91" t="s">
        <v>333</v>
      </c>
      <c r="AQ379" s="91" t="s">
        <v>144</v>
      </c>
      <c r="AR379" s="91" t="s">
        <v>144</v>
      </c>
      <c r="AS379" s="91" t="s">
        <v>265</v>
      </c>
      <c r="AT379" s="91" t="s">
        <v>145</v>
      </c>
      <c r="AU379" s="91" t="s">
        <v>6338</v>
      </c>
      <c r="AV379" s="91" t="s">
        <v>6339</v>
      </c>
      <c r="AW379" s="91" t="s">
        <v>433</v>
      </c>
      <c r="AX379" s="91" t="str">
        <f t="shared" si="17"/>
        <v>291591</v>
      </c>
      <c r="AY379" s="93" t="s">
        <v>149</v>
      </c>
    </row>
    <row r="380" spans="2:51" ht="15" customHeight="1" x14ac:dyDescent="0.25">
      <c r="B380" s="95" t="s">
        <v>2782</v>
      </c>
      <c r="C380" s="91" t="s">
        <v>113</v>
      </c>
      <c r="D380" s="91" t="s">
        <v>114</v>
      </c>
      <c r="E380" s="91" t="s">
        <v>167</v>
      </c>
      <c r="F380" s="91" t="s">
        <v>2783</v>
      </c>
      <c r="G380" s="91">
        <f t="shared" si="15"/>
        <v>3</v>
      </c>
      <c r="H380" s="91" t="s">
        <v>2784</v>
      </c>
      <c r="I380" s="91" t="s">
        <v>118</v>
      </c>
      <c r="J380" s="91" t="s">
        <v>119</v>
      </c>
      <c r="K380" s="91" t="s">
        <v>498</v>
      </c>
      <c r="L380" s="91" t="s">
        <v>121</v>
      </c>
      <c r="M380" s="91" t="s">
        <v>170</v>
      </c>
      <c r="N380" s="91" t="s">
        <v>123</v>
      </c>
      <c r="O380" s="91" t="s">
        <v>410</v>
      </c>
      <c r="P380" s="91">
        <f t="shared" si="16"/>
        <v>3</v>
      </c>
      <c r="Q380" s="91" t="s">
        <v>244</v>
      </c>
      <c r="R380" s="91" t="s">
        <v>1700</v>
      </c>
      <c r="S380" s="91" t="s">
        <v>2785</v>
      </c>
      <c r="T380" s="91" t="s">
        <v>114</v>
      </c>
      <c r="U380" s="91" t="s">
        <v>2786</v>
      </c>
      <c r="V380" s="91" t="s">
        <v>129</v>
      </c>
      <c r="W380" s="91" t="s">
        <v>174</v>
      </c>
      <c r="X380" s="91" t="s">
        <v>2787</v>
      </c>
      <c r="Y380" s="91" t="s">
        <v>2788</v>
      </c>
      <c r="Z380" s="91" t="s">
        <v>2789</v>
      </c>
      <c r="AA380" s="91" t="s">
        <v>2785</v>
      </c>
      <c r="AB380" s="91" t="s">
        <v>114</v>
      </c>
      <c r="AC380" s="91" t="s">
        <v>2786</v>
      </c>
      <c r="AD380" s="91" t="s">
        <v>134</v>
      </c>
      <c r="AE380" s="91" t="s">
        <v>2790</v>
      </c>
      <c r="AF380" s="91" t="s">
        <v>161</v>
      </c>
      <c r="AG380" s="91" t="s">
        <v>2788</v>
      </c>
      <c r="AH380" s="91" t="s">
        <v>114</v>
      </c>
      <c r="AI380" s="91" t="s">
        <v>2789</v>
      </c>
      <c r="AJ380" s="91" t="s">
        <v>137</v>
      </c>
      <c r="AK380" s="91" t="s">
        <v>211</v>
      </c>
      <c r="AL380" s="91" t="s">
        <v>198</v>
      </c>
      <c r="AM380" s="91" t="s">
        <v>180</v>
      </c>
      <c r="AN380" s="91" t="s">
        <v>141</v>
      </c>
      <c r="AO380" s="91" t="s">
        <v>142</v>
      </c>
      <c r="AP380" s="91" t="s">
        <v>143</v>
      </c>
      <c r="AQ380" s="91" t="s">
        <v>144</v>
      </c>
      <c r="AR380" s="91" t="s">
        <v>144</v>
      </c>
      <c r="AS380" s="91" t="s">
        <v>174</v>
      </c>
      <c r="AT380" s="91" t="s">
        <v>145</v>
      </c>
      <c r="AU380" s="91" t="s">
        <v>2791</v>
      </c>
      <c r="AV380" s="91" t="s">
        <v>114</v>
      </c>
      <c r="AW380" s="91" t="s">
        <v>433</v>
      </c>
      <c r="AX380" s="91" t="str">
        <f t="shared" si="17"/>
        <v>289536</v>
      </c>
      <c r="AY380" s="93" t="s">
        <v>149</v>
      </c>
    </row>
    <row r="381" spans="2:51" ht="15" customHeight="1" x14ac:dyDescent="0.25">
      <c r="B381" s="95" t="s">
        <v>6340</v>
      </c>
      <c r="C381" s="91" t="s">
        <v>113</v>
      </c>
      <c r="D381" s="91" t="s">
        <v>114</v>
      </c>
      <c r="E381" s="91" t="s">
        <v>167</v>
      </c>
      <c r="F381" s="91" t="s">
        <v>6341</v>
      </c>
      <c r="G381" s="91">
        <f t="shared" si="15"/>
        <v>6</v>
      </c>
      <c r="H381" s="91" t="s">
        <v>6342</v>
      </c>
      <c r="I381" s="91" t="s">
        <v>118</v>
      </c>
      <c r="J381" s="91" t="s">
        <v>119</v>
      </c>
      <c r="K381" s="91" t="s">
        <v>387</v>
      </c>
      <c r="L381" s="91" t="s">
        <v>121</v>
      </c>
      <c r="M381" s="91" t="s">
        <v>295</v>
      </c>
      <c r="N381" s="91" t="s">
        <v>123</v>
      </c>
      <c r="O381" s="91" t="s">
        <v>5848</v>
      </c>
      <c r="P381" s="91">
        <f t="shared" si="16"/>
        <v>6</v>
      </c>
      <c r="Q381" s="91" t="s">
        <v>5946</v>
      </c>
      <c r="R381" s="91" t="s">
        <v>4192</v>
      </c>
      <c r="S381" s="91" t="s">
        <v>6343</v>
      </c>
      <c r="T381" s="91" t="s">
        <v>114</v>
      </c>
      <c r="U381" s="91" t="s">
        <v>6344</v>
      </c>
      <c r="V381" s="91" t="s">
        <v>129</v>
      </c>
      <c r="W381" s="91" t="s">
        <v>174</v>
      </c>
      <c r="X381" s="91" t="s">
        <v>1055</v>
      </c>
      <c r="Y381" s="91" t="s">
        <v>114</v>
      </c>
      <c r="Z381" s="91" t="s">
        <v>6345</v>
      </c>
      <c r="AA381" s="91" t="s">
        <v>114</v>
      </c>
      <c r="AB381" s="91" t="s">
        <v>6346</v>
      </c>
      <c r="AC381" s="91" t="s">
        <v>6344</v>
      </c>
      <c r="AD381" s="91" t="s">
        <v>269</v>
      </c>
      <c r="AE381" s="91" t="s">
        <v>6347</v>
      </c>
      <c r="AF381" s="91" t="s">
        <v>136</v>
      </c>
      <c r="AG381" s="91" t="s">
        <v>114</v>
      </c>
      <c r="AH381" s="91" t="s">
        <v>114</v>
      </c>
      <c r="AI381" s="91" t="s">
        <v>6345</v>
      </c>
      <c r="AJ381" s="91" t="s">
        <v>137</v>
      </c>
      <c r="AK381" s="91" t="s">
        <v>231</v>
      </c>
      <c r="AL381" s="91" t="s">
        <v>114</v>
      </c>
      <c r="AM381" s="91" t="s">
        <v>180</v>
      </c>
      <c r="AN381" s="91" t="s">
        <v>141</v>
      </c>
      <c r="AO381" s="91" t="s">
        <v>142</v>
      </c>
      <c r="AP381" s="91" t="s">
        <v>143</v>
      </c>
      <c r="AQ381" s="91" t="s">
        <v>144</v>
      </c>
      <c r="AR381" s="91" t="s">
        <v>144</v>
      </c>
      <c r="AS381" s="91" t="s">
        <v>174</v>
      </c>
      <c r="AT381" s="91" t="s">
        <v>145</v>
      </c>
      <c r="AU381" s="91" t="s">
        <v>6348</v>
      </c>
      <c r="AV381" s="91" t="s">
        <v>114</v>
      </c>
      <c r="AW381" s="91" t="s">
        <v>148</v>
      </c>
      <c r="AX381" s="91" t="str">
        <f t="shared" si="17"/>
        <v>312077</v>
      </c>
      <c r="AY381" s="93" t="s">
        <v>149</v>
      </c>
    </row>
    <row r="382" spans="2:51" ht="15" customHeight="1" x14ac:dyDescent="0.25">
      <c r="B382" s="95" t="s">
        <v>5486</v>
      </c>
      <c r="C382" s="91" t="s">
        <v>113</v>
      </c>
      <c r="D382" s="91" t="s">
        <v>114</v>
      </c>
      <c r="E382" s="91" t="s">
        <v>167</v>
      </c>
      <c r="F382" s="91" t="s">
        <v>5487</v>
      </c>
      <c r="G382" s="91">
        <f t="shared" si="15"/>
        <v>5</v>
      </c>
      <c r="H382" s="91" t="s">
        <v>6349</v>
      </c>
      <c r="I382" s="91" t="s">
        <v>118</v>
      </c>
      <c r="J382" s="91" t="s">
        <v>119</v>
      </c>
      <c r="K382" s="91" t="s">
        <v>1823</v>
      </c>
      <c r="L382" s="91" t="s">
        <v>121</v>
      </c>
      <c r="M382" s="91" t="s">
        <v>295</v>
      </c>
      <c r="N382" s="91" t="s">
        <v>123</v>
      </c>
      <c r="O382" s="91" t="s">
        <v>5471</v>
      </c>
      <c r="P382" s="91">
        <f t="shared" si="16"/>
        <v>6</v>
      </c>
      <c r="Q382" s="91" t="s">
        <v>5848</v>
      </c>
      <c r="R382" s="91" t="s">
        <v>4255</v>
      </c>
      <c r="S382" s="91" t="s">
        <v>114</v>
      </c>
      <c r="T382" s="91" t="s">
        <v>5488</v>
      </c>
      <c r="U382" s="91" t="s">
        <v>5489</v>
      </c>
      <c r="V382" s="91" t="s">
        <v>129</v>
      </c>
      <c r="W382" s="91" t="s">
        <v>174</v>
      </c>
      <c r="X382" s="91" t="s">
        <v>5080</v>
      </c>
      <c r="Y382" s="91" t="s">
        <v>5490</v>
      </c>
      <c r="Z382" s="91" t="s">
        <v>5491</v>
      </c>
      <c r="AA382" s="91" t="s">
        <v>5492</v>
      </c>
      <c r="AB382" s="91" t="s">
        <v>114</v>
      </c>
      <c r="AC382" s="91" t="s">
        <v>5489</v>
      </c>
      <c r="AD382" s="91" t="s">
        <v>269</v>
      </c>
      <c r="AE382" s="91" t="s">
        <v>5493</v>
      </c>
      <c r="AF382" s="91" t="s">
        <v>161</v>
      </c>
      <c r="AG382" s="91" t="s">
        <v>5490</v>
      </c>
      <c r="AH382" s="91" t="s">
        <v>114</v>
      </c>
      <c r="AI382" s="91" t="s">
        <v>5491</v>
      </c>
      <c r="AJ382" s="91" t="s">
        <v>137</v>
      </c>
      <c r="AK382" s="91" t="s">
        <v>162</v>
      </c>
      <c r="AL382" s="91" t="s">
        <v>212</v>
      </c>
      <c r="AM382" s="91" t="s">
        <v>180</v>
      </c>
      <c r="AN382" s="91" t="s">
        <v>141</v>
      </c>
      <c r="AO382" s="91" t="s">
        <v>142</v>
      </c>
      <c r="AP382" s="91" t="s">
        <v>333</v>
      </c>
      <c r="AQ382" s="91" t="s">
        <v>144</v>
      </c>
      <c r="AR382" s="91" t="s">
        <v>144</v>
      </c>
      <c r="AS382" s="91" t="s">
        <v>174</v>
      </c>
      <c r="AT382" s="91" t="s">
        <v>145</v>
      </c>
      <c r="AU382" s="91" t="s">
        <v>6350</v>
      </c>
      <c r="AV382" s="91" t="s">
        <v>114</v>
      </c>
      <c r="AW382" s="91" t="s">
        <v>433</v>
      </c>
      <c r="AX382" s="91" t="str">
        <f t="shared" si="17"/>
        <v>291594</v>
      </c>
      <c r="AY382" s="93" t="s">
        <v>149</v>
      </c>
    </row>
    <row r="383" spans="2:51" ht="15" customHeight="1" x14ac:dyDescent="0.25">
      <c r="B383" s="95" t="s">
        <v>6932</v>
      </c>
      <c r="C383" s="91" t="s">
        <v>113</v>
      </c>
      <c r="D383" s="91" t="s">
        <v>114</v>
      </c>
      <c r="E383" s="91" t="s">
        <v>6689</v>
      </c>
      <c r="F383" s="91" t="s">
        <v>6933</v>
      </c>
      <c r="G383" s="91">
        <f t="shared" si="15"/>
        <v>7</v>
      </c>
      <c r="H383" s="91" t="s">
        <v>6934</v>
      </c>
      <c r="I383" s="91" t="s">
        <v>118</v>
      </c>
      <c r="J383" s="91" t="s">
        <v>119</v>
      </c>
      <c r="K383" s="91" t="s">
        <v>498</v>
      </c>
      <c r="L383" s="91" t="s">
        <v>121</v>
      </c>
      <c r="M383" s="91" t="s">
        <v>6603</v>
      </c>
      <c r="N383" s="91" t="s">
        <v>123</v>
      </c>
      <c r="O383" s="91" t="s">
        <v>6935</v>
      </c>
      <c r="P383" s="91">
        <f t="shared" si="16"/>
        <v>7</v>
      </c>
      <c r="Q383" s="91" t="s">
        <v>6604</v>
      </c>
      <c r="R383" s="91" t="s">
        <v>6658</v>
      </c>
      <c r="S383" s="91" t="s">
        <v>6936</v>
      </c>
      <c r="T383" s="91" t="s">
        <v>114</v>
      </c>
      <c r="U383" s="91" t="s">
        <v>6937</v>
      </c>
      <c r="V383" s="91" t="s">
        <v>225</v>
      </c>
      <c r="W383" s="91" t="s">
        <v>265</v>
      </c>
      <c r="X383" s="91" t="s">
        <v>460</v>
      </c>
      <c r="Y383" s="91" t="s">
        <v>6938</v>
      </c>
      <c r="Z383" s="91" t="s">
        <v>6939</v>
      </c>
      <c r="AA383" s="91" t="s">
        <v>6936</v>
      </c>
      <c r="AB383" s="91" t="s">
        <v>114</v>
      </c>
      <c r="AC383" s="91" t="s">
        <v>6940</v>
      </c>
      <c r="AD383" s="91" t="s">
        <v>134</v>
      </c>
      <c r="AE383" s="91" t="s">
        <v>6941</v>
      </c>
      <c r="AF383" s="91" t="s">
        <v>161</v>
      </c>
      <c r="AG383" s="91" t="s">
        <v>6938</v>
      </c>
      <c r="AH383" s="91" t="s">
        <v>114</v>
      </c>
      <c r="AI383" s="91" t="s">
        <v>6939</v>
      </c>
      <c r="AJ383" s="91" t="s">
        <v>137</v>
      </c>
      <c r="AK383" s="91" t="s">
        <v>211</v>
      </c>
      <c r="AL383" s="91" t="s">
        <v>179</v>
      </c>
      <c r="AM383" s="91" t="s">
        <v>252</v>
      </c>
      <c r="AN383" s="91" t="s">
        <v>141</v>
      </c>
      <c r="AO383" s="91" t="s">
        <v>142</v>
      </c>
      <c r="AP383" s="91" t="s">
        <v>143</v>
      </c>
      <c r="AQ383" s="91" t="s">
        <v>144</v>
      </c>
      <c r="AR383" s="91" t="s">
        <v>144</v>
      </c>
      <c r="AS383" s="91" t="s">
        <v>265</v>
      </c>
      <c r="AT383" s="91" t="s">
        <v>362</v>
      </c>
      <c r="AU383" s="91" t="s">
        <v>6942</v>
      </c>
      <c r="AV383" s="91" t="s">
        <v>6943</v>
      </c>
      <c r="AW383" s="91" t="s">
        <v>148</v>
      </c>
      <c r="AX383" s="91" t="str">
        <f t="shared" si="17"/>
        <v>324362</v>
      </c>
      <c r="AY383" s="93" t="s">
        <v>149</v>
      </c>
    </row>
    <row r="384" spans="2:51" ht="15" customHeight="1" x14ac:dyDescent="0.25">
      <c r="B384" s="95" t="s">
        <v>6359</v>
      </c>
      <c r="C384" s="91" t="s">
        <v>113</v>
      </c>
      <c r="D384" s="91" t="s">
        <v>114</v>
      </c>
      <c r="E384" s="91" t="s">
        <v>183</v>
      </c>
      <c r="F384" s="91" t="s">
        <v>6360</v>
      </c>
      <c r="G384" s="91">
        <f t="shared" si="15"/>
        <v>6</v>
      </c>
      <c r="H384" s="91" t="s">
        <v>6361</v>
      </c>
      <c r="I384" s="91" t="s">
        <v>118</v>
      </c>
      <c r="J384" s="91" t="s">
        <v>119</v>
      </c>
      <c r="K384" s="91" t="s">
        <v>153</v>
      </c>
      <c r="L384" s="91" t="s">
        <v>121</v>
      </c>
      <c r="M384" s="91" t="s">
        <v>187</v>
      </c>
      <c r="N384" s="91" t="s">
        <v>123</v>
      </c>
      <c r="O384" s="91" t="s">
        <v>5848</v>
      </c>
      <c r="P384" s="91">
        <f t="shared" si="16"/>
        <v>6</v>
      </c>
      <c r="Q384" s="91" t="s">
        <v>4153</v>
      </c>
      <c r="R384" s="91" t="s">
        <v>4192</v>
      </c>
      <c r="S384" s="91" t="s">
        <v>6362</v>
      </c>
      <c r="T384" s="91" t="s">
        <v>114</v>
      </c>
      <c r="U384" s="91" t="s">
        <v>6363</v>
      </c>
      <c r="V384" s="91" t="s">
        <v>129</v>
      </c>
      <c r="W384" s="91" t="s">
        <v>130</v>
      </c>
      <c r="X384" s="91" t="s">
        <v>2175</v>
      </c>
      <c r="Y384" s="91" t="s">
        <v>6364</v>
      </c>
      <c r="Z384" s="91" t="s">
        <v>6365</v>
      </c>
      <c r="AA384" s="91" t="s">
        <v>6362</v>
      </c>
      <c r="AB384" s="91" t="s">
        <v>114</v>
      </c>
      <c r="AC384" s="91" t="s">
        <v>6363</v>
      </c>
      <c r="AD384" s="91" t="s">
        <v>134</v>
      </c>
      <c r="AE384" s="91" t="s">
        <v>6366</v>
      </c>
      <c r="AF384" s="91" t="s">
        <v>161</v>
      </c>
      <c r="AG384" s="91" t="s">
        <v>6364</v>
      </c>
      <c r="AH384" s="91" t="s">
        <v>114</v>
      </c>
      <c r="AI384" s="91" t="s">
        <v>6365</v>
      </c>
      <c r="AJ384" s="91" t="s">
        <v>114</v>
      </c>
      <c r="AK384" s="91" t="s">
        <v>114</v>
      </c>
      <c r="AL384" s="91" t="s">
        <v>114</v>
      </c>
      <c r="AM384" s="91" t="s">
        <v>252</v>
      </c>
      <c r="AN384" s="91" t="s">
        <v>141</v>
      </c>
      <c r="AO384" s="91" t="s">
        <v>142</v>
      </c>
      <c r="AP384" s="91" t="s">
        <v>143</v>
      </c>
      <c r="AQ384" s="91" t="s">
        <v>144</v>
      </c>
      <c r="AR384" s="91" t="s">
        <v>144</v>
      </c>
      <c r="AS384" s="91" t="s">
        <v>130</v>
      </c>
      <c r="AT384" s="91" t="s">
        <v>362</v>
      </c>
      <c r="AU384" s="91" t="s">
        <v>6367</v>
      </c>
      <c r="AV384" s="91" t="s">
        <v>114</v>
      </c>
      <c r="AW384" s="91" t="s">
        <v>148</v>
      </c>
      <c r="AX384" s="91" t="str">
        <f t="shared" si="17"/>
        <v>312082</v>
      </c>
      <c r="AY384" s="93" t="s">
        <v>149</v>
      </c>
    </row>
    <row r="385" spans="2:51" ht="15" customHeight="1" x14ac:dyDescent="0.25">
      <c r="B385" s="95" t="s">
        <v>6368</v>
      </c>
      <c r="C385" s="91" t="s">
        <v>113</v>
      </c>
      <c r="D385" s="91" t="s">
        <v>114</v>
      </c>
      <c r="E385" s="91" t="s">
        <v>183</v>
      </c>
      <c r="F385" s="91" t="s">
        <v>6369</v>
      </c>
      <c r="G385" s="91">
        <f t="shared" si="15"/>
        <v>6</v>
      </c>
      <c r="H385" s="91" t="s">
        <v>6370</v>
      </c>
      <c r="I385" s="91" t="s">
        <v>118</v>
      </c>
      <c r="J385" s="91" t="s">
        <v>119</v>
      </c>
      <c r="K385" s="91" t="s">
        <v>153</v>
      </c>
      <c r="L385" s="91" t="s">
        <v>121</v>
      </c>
      <c r="M385" s="91" t="s">
        <v>187</v>
      </c>
      <c r="N385" s="91" t="s">
        <v>123</v>
      </c>
      <c r="O385" s="91" t="s">
        <v>5848</v>
      </c>
      <c r="P385" s="91">
        <f t="shared" si="16"/>
        <v>6</v>
      </c>
      <c r="Q385" s="91" t="s">
        <v>4153</v>
      </c>
      <c r="R385" s="91" t="s">
        <v>4192</v>
      </c>
      <c r="S385" s="91" t="s">
        <v>5777</v>
      </c>
      <c r="T385" s="91" t="s">
        <v>114</v>
      </c>
      <c r="U385" s="91" t="s">
        <v>5778</v>
      </c>
      <c r="V385" s="91" t="s">
        <v>129</v>
      </c>
      <c r="W385" s="91" t="s">
        <v>130</v>
      </c>
      <c r="X385" s="91" t="s">
        <v>157</v>
      </c>
      <c r="Y385" s="91" t="s">
        <v>5779</v>
      </c>
      <c r="Z385" s="91" t="s">
        <v>5780</v>
      </c>
      <c r="AA385" s="91" t="s">
        <v>5777</v>
      </c>
      <c r="AB385" s="91" t="s">
        <v>114</v>
      </c>
      <c r="AC385" s="91" t="s">
        <v>5778</v>
      </c>
      <c r="AD385" s="91" t="s">
        <v>134</v>
      </c>
      <c r="AE385" s="91" t="s">
        <v>6371</v>
      </c>
      <c r="AF385" s="91" t="s">
        <v>161</v>
      </c>
      <c r="AG385" s="91" t="s">
        <v>5779</v>
      </c>
      <c r="AH385" s="91" t="s">
        <v>114</v>
      </c>
      <c r="AI385" s="91" t="s">
        <v>5780</v>
      </c>
      <c r="AJ385" s="91" t="s">
        <v>137</v>
      </c>
      <c r="AK385" s="91" t="s">
        <v>197</v>
      </c>
      <c r="AL385" s="91" t="s">
        <v>284</v>
      </c>
      <c r="AM385" s="91" t="s">
        <v>180</v>
      </c>
      <c r="AN385" s="91" t="s">
        <v>141</v>
      </c>
      <c r="AO385" s="91" t="s">
        <v>142</v>
      </c>
      <c r="AP385" s="91" t="s">
        <v>143</v>
      </c>
      <c r="AQ385" s="91" t="s">
        <v>144</v>
      </c>
      <c r="AR385" s="91" t="s">
        <v>144</v>
      </c>
      <c r="AS385" s="91" t="s">
        <v>130</v>
      </c>
      <c r="AT385" s="91" t="s">
        <v>145</v>
      </c>
      <c r="AU385" s="91" t="s">
        <v>6372</v>
      </c>
      <c r="AV385" s="91" t="s">
        <v>114</v>
      </c>
      <c r="AW385" s="91" t="s">
        <v>148</v>
      </c>
      <c r="AX385" s="91" t="str">
        <f t="shared" si="17"/>
        <v>312088</v>
      </c>
      <c r="AY385" s="93" t="s">
        <v>149</v>
      </c>
    </row>
    <row r="386" spans="2:51" ht="15" customHeight="1" x14ac:dyDescent="0.25">
      <c r="B386" s="95" t="s">
        <v>6373</v>
      </c>
      <c r="C386" s="91" t="s">
        <v>113</v>
      </c>
      <c r="D386" s="91" t="s">
        <v>114</v>
      </c>
      <c r="E386" s="91" t="s">
        <v>4149</v>
      </c>
      <c r="F386" s="91" t="s">
        <v>6374</v>
      </c>
      <c r="G386" s="91">
        <f t="shared" si="15"/>
        <v>6</v>
      </c>
      <c r="H386" s="91" t="s">
        <v>6375</v>
      </c>
      <c r="I386" s="91" t="s">
        <v>118</v>
      </c>
      <c r="J386" s="91" t="s">
        <v>119</v>
      </c>
      <c r="K386" s="91" t="s">
        <v>367</v>
      </c>
      <c r="L386" s="91" t="s">
        <v>121</v>
      </c>
      <c r="M386" s="91" t="s">
        <v>4152</v>
      </c>
      <c r="N386" s="91" t="s">
        <v>123</v>
      </c>
      <c r="O386" s="91" t="s">
        <v>5848</v>
      </c>
      <c r="P386" s="91">
        <f t="shared" si="16"/>
        <v>6</v>
      </c>
      <c r="Q386" s="91" t="s">
        <v>4173</v>
      </c>
      <c r="R386" s="91" t="s">
        <v>4192</v>
      </c>
      <c r="S386" s="91" t="s">
        <v>6376</v>
      </c>
      <c r="T386" s="91" t="s">
        <v>114</v>
      </c>
      <c r="U386" s="91" t="s">
        <v>6377</v>
      </c>
      <c r="V386" s="91" t="s">
        <v>129</v>
      </c>
      <c r="W386" s="91" t="s">
        <v>635</v>
      </c>
      <c r="X386" s="91" t="s">
        <v>2144</v>
      </c>
      <c r="Y386" s="91" t="s">
        <v>6378</v>
      </c>
      <c r="Z386" s="91" t="s">
        <v>6379</v>
      </c>
      <c r="AA386" s="91" t="s">
        <v>6376</v>
      </c>
      <c r="AB386" s="91" t="s">
        <v>114</v>
      </c>
      <c r="AC386" s="91" t="s">
        <v>6377</v>
      </c>
      <c r="AD386" s="91" t="s">
        <v>134</v>
      </c>
      <c r="AE386" s="91" t="s">
        <v>6380</v>
      </c>
      <c r="AF386" s="91" t="s">
        <v>161</v>
      </c>
      <c r="AG386" s="91" t="s">
        <v>6378</v>
      </c>
      <c r="AH386" s="91" t="s">
        <v>114</v>
      </c>
      <c r="AI386" s="91" t="s">
        <v>6379</v>
      </c>
      <c r="AJ386" s="91" t="s">
        <v>137</v>
      </c>
      <c r="AK386" s="91" t="s">
        <v>197</v>
      </c>
      <c r="AL386" s="91" t="s">
        <v>212</v>
      </c>
      <c r="AM386" s="91" t="s">
        <v>233</v>
      </c>
      <c r="AN386" s="91" t="s">
        <v>141</v>
      </c>
      <c r="AO386" s="91" t="s">
        <v>142</v>
      </c>
      <c r="AP386" s="91" t="s">
        <v>143</v>
      </c>
      <c r="AQ386" s="91" t="s">
        <v>144</v>
      </c>
      <c r="AR386" s="91" t="s">
        <v>144</v>
      </c>
      <c r="AS386" s="91" t="s">
        <v>635</v>
      </c>
      <c r="AT386" s="91" t="s">
        <v>145</v>
      </c>
      <c r="AU386" s="91" t="s">
        <v>6381</v>
      </c>
      <c r="AV386" s="91" t="s">
        <v>6382</v>
      </c>
      <c r="AW386" s="91" t="s">
        <v>148</v>
      </c>
      <c r="AX386" s="91" t="str">
        <f t="shared" si="17"/>
        <v>312089</v>
      </c>
      <c r="AY386" s="93" t="s">
        <v>149</v>
      </c>
    </row>
    <row r="387" spans="2:51" ht="15" customHeight="1" x14ac:dyDescent="0.25">
      <c r="B387" s="95" t="s">
        <v>5499</v>
      </c>
      <c r="C387" s="91" t="s">
        <v>113</v>
      </c>
      <c r="D387" s="91" t="s">
        <v>114</v>
      </c>
      <c r="E387" s="91" t="s">
        <v>183</v>
      </c>
      <c r="F387" s="91" t="s">
        <v>5500</v>
      </c>
      <c r="G387" s="91">
        <f t="shared" si="15"/>
        <v>5</v>
      </c>
      <c r="H387" s="91" t="s">
        <v>5501</v>
      </c>
      <c r="I387" s="91" t="s">
        <v>118</v>
      </c>
      <c r="J387" s="91" t="s">
        <v>119</v>
      </c>
      <c r="K387" s="91" t="s">
        <v>2484</v>
      </c>
      <c r="L387" s="91" t="s">
        <v>121</v>
      </c>
      <c r="M387" s="91" t="s">
        <v>187</v>
      </c>
      <c r="N387" s="91" t="s">
        <v>123</v>
      </c>
      <c r="O387" s="91" t="s">
        <v>5471</v>
      </c>
      <c r="P387" s="91">
        <f t="shared" si="16"/>
        <v>5</v>
      </c>
      <c r="Q387" s="91" t="s">
        <v>4137</v>
      </c>
      <c r="R387" s="91" t="s">
        <v>4255</v>
      </c>
      <c r="S387" s="91" t="s">
        <v>5502</v>
      </c>
      <c r="T387" s="91" t="s">
        <v>114</v>
      </c>
      <c r="U387" s="91" t="s">
        <v>5503</v>
      </c>
      <c r="V387" s="91" t="s">
        <v>129</v>
      </c>
      <c r="W387" s="91" t="s">
        <v>130</v>
      </c>
      <c r="X387" s="91" t="s">
        <v>157</v>
      </c>
      <c r="Y387" s="91" t="s">
        <v>5504</v>
      </c>
      <c r="Z387" s="91" t="s">
        <v>5505</v>
      </c>
      <c r="AA387" s="91" t="s">
        <v>5502</v>
      </c>
      <c r="AB387" s="91" t="s">
        <v>114</v>
      </c>
      <c r="AC387" s="91" t="s">
        <v>5503</v>
      </c>
      <c r="AD387" s="91" t="s">
        <v>331</v>
      </c>
      <c r="AE387" s="91" t="s">
        <v>5506</v>
      </c>
      <c r="AF387" s="91" t="s">
        <v>136</v>
      </c>
      <c r="AG387" s="91" t="s">
        <v>5504</v>
      </c>
      <c r="AH387" s="91" t="s">
        <v>114</v>
      </c>
      <c r="AI387" s="91" t="s">
        <v>5505</v>
      </c>
      <c r="AJ387" s="91" t="s">
        <v>137</v>
      </c>
      <c r="AK387" s="91" t="s">
        <v>138</v>
      </c>
      <c r="AL387" s="91" t="s">
        <v>198</v>
      </c>
      <c r="AM387" s="91" t="s">
        <v>213</v>
      </c>
      <c r="AN387" s="91" t="s">
        <v>141</v>
      </c>
      <c r="AO387" s="91" t="s">
        <v>142</v>
      </c>
      <c r="AP387" s="91" t="s">
        <v>143</v>
      </c>
      <c r="AQ387" s="91" t="s">
        <v>829</v>
      </c>
      <c r="AR387" s="91" t="s">
        <v>829</v>
      </c>
      <c r="AS387" s="91" t="s">
        <v>130</v>
      </c>
      <c r="AT387" s="91" t="s">
        <v>145</v>
      </c>
      <c r="AU387" s="91" t="s">
        <v>4990</v>
      </c>
      <c r="AV387" s="91" t="s">
        <v>114</v>
      </c>
      <c r="AW387" s="91" t="s">
        <v>148</v>
      </c>
      <c r="AX387" s="91" t="str">
        <f t="shared" si="17"/>
        <v>291610</v>
      </c>
      <c r="AY387" s="93" t="s">
        <v>149</v>
      </c>
    </row>
    <row r="388" spans="2:51" ht="15" customHeight="1" x14ac:dyDescent="0.25">
      <c r="B388" s="95" t="s">
        <v>6383</v>
      </c>
      <c r="C388" s="91" t="s">
        <v>113</v>
      </c>
      <c r="D388" s="91" t="s">
        <v>114</v>
      </c>
      <c r="E388" s="91" t="s">
        <v>4481</v>
      </c>
      <c r="F388" s="91" t="s">
        <v>6384</v>
      </c>
      <c r="G388" s="91">
        <f t="shared" si="15"/>
        <v>6</v>
      </c>
      <c r="H388" s="91" t="s">
        <v>6385</v>
      </c>
      <c r="I388" s="91" t="s">
        <v>118</v>
      </c>
      <c r="J388" s="91" t="s">
        <v>119</v>
      </c>
      <c r="K388" s="91" t="s">
        <v>153</v>
      </c>
      <c r="L388" s="91" t="s">
        <v>121</v>
      </c>
      <c r="M388" s="91" t="s">
        <v>187</v>
      </c>
      <c r="N388" s="91" t="s">
        <v>123</v>
      </c>
      <c r="O388" s="91" t="s">
        <v>5848</v>
      </c>
      <c r="P388" s="91">
        <f t="shared" si="16"/>
        <v>6</v>
      </c>
      <c r="Q388" s="91" t="s">
        <v>4869</v>
      </c>
      <c r="R388" s="91" t="s">
        <v>4192</v>
      </c>
      <c r="S388" s="91" t="s">
        <v>6386</v>
      </c>
      <c r="T388" s="91" t="s">
        <v>114</v>
      </c>
      <c r="U388" s="91" t="s">
        <v>6387</v>
      </c>
      <c r="V388" s="91" t="s">
        <v>225</v>
      </c>
      <c r="W388" s="91" t="s">
        <v>485</v>
      </c>
      <c r="X388" s="91" t="s">
        <v>6388</v>
      </c>
      <c r="Y388" s="91" t="s">
        <v>6389</v>
      </c>
      <c r="Z388" s="91" t="s">
        <v>6390</v>
      </c>
      <c r="AA388" s="91" t="s">
        <v>6386</v>
      </c>
      <c r="AB388" s="91" t="s">
        <v>114</v>
      </c>
      <c r="AC388" s="91" t="s">
        <v>6387</v>
      </c>
      <c r="AD388" s="91" t="s">
        <v>269</v>
      </c>
      <c r="AE388" s="91" t="s">
        <v>6391</v>
      </c>
      <c r="AF388" s="91" t="s">
        <v>161</v>
      </c>
      <c r="AG388" s="91" t="s">
        <v>6389</v>
      </c>
      <c r="AH388" s="91" t="s">
        <v>114</v>
      </c>
      <c r="AI388" s="91" t="s">
        <v>6390</v>
      </c>
      <c r="AJ388" s="91" t="s">
        <v>137</v>
      </c>
      <c r="AK388" s="91" t="s">
        <v>211</v>
      </c>
      <c r="AL388" s="91" t="s">
        <v>605</v>
      </c>
      <c r="AM388" s="91" t="s">
        <v>711</v>
      </c>
      <c r="AN388" s="91" t="s">
        <v>141</v>
      </c>
      <c r="AO388" s="91" t="s">
        <v>142</v>
      </c>
      <c r="AP388" s="91" t="s">
        <v>143</v>
      </c>
      <c r="AQ388" s="91" t="s">
        <v>493</v>
      </c>
      <c r="AR388" s="91" t="s">
        <v>493</v>
      </c>
      <c r="AS388" s="91" t="s">
        <v>130</v>
      </c>
      <c r="AT388" s="91" t="s">
        <v>145</v>
      </c>
      <c r="AU388" s="91" t="s">
        <v>6392</v>
      </c>
      <c r="AV388" s="91" t="s">
        <v>114</v>
      </c>
      <c r="AW388" s="91" t="s">
        <v>148</v>
      </c>
      <c r="AX388" s="91" t="str">
        <f t="shared" si="17"/>
        <v>312090</v>
      </c>
      <c r="AY388" s="93" t="s">
        <v>149</v>
      </c>
    </row>
    <row r="389" spans="2:51" ht="15" customHeight="1" x14ac:dyDescent="0.25">
      <c r="B389" s="95" t="s">
        <v>2953</v>
      </c>
      <c r="C389" s="91" t="s">
        <v>113</v>
      </c>
      <c r="D389" s="91" t="s">
        <v>114</v>
      </c>
      <c r="E389" s="91" t="s">
        <v>167</v>
      </c>
      <c r="F389" s="91" t="s">
        <v>2954</v>
      </c>
      <c r="G389" s="91">
        <f t="shared" si="15"/>
        <v>3</v>
      </c>
      <c r="H389" s="91" t="s">
        <v>2955</v>
      </c>
      <c r="I389" s="91" t="s">
        <v>118</v>
      </c>
      <c r="J389" s="91" t="s">
        <v>119</v>
      </c>
      <c r="K389" s="91" t="s">
        <v>545</v>
      </c>
      <c r="L389" s="91" t="s">
        <v>121</v>
      </c>
      <c r="M389" s="91" t="s">
        <v>295</v>
      </c>
      <c r="N389" s="91" t="s">
        <v>123</v>
      </c>
      <c r="O389" s="91" t="s">
        <v>647</v>
      </c>
      <c r="P389" s="91">
        <f t="shared" si="16"/>
        <v>3</v>
      </c>
      <c r="Q389" s="91" t="s">
        <v>410</v>
      </c>
      <c r="R389" s="91" t="s">
        <v>2956</v>
      </c>
      <c r="S389" s="91" t="s">
        <v>2957</v>
      </c>
      <c r="T389" s="91" t="s">
        <v>114</v>
      </c>
      <c r="U389" s="91" t="s">
        <v>2958</v>
      </c>
      <c r="V389" s="91" t="s">
        <v>129</v>
      </c>
      <c r="W389" s="91" t="s">
        <v>174</v>
      </c>
      <c r="X389" s="91" t="s">
        <v>813</v>
      </c>
      <c r="Y389" s="91" t="s">
        <v>2959</v>
      </c>
      <c r="Z389" s="91" t="s">
        <v>2960</v>
      </c>
      <c r="AA389" s="91" t="s">
        <v>2957</v>
      </c>
      <c r="AB389" s="91" t="s">
        <v>114</v>
      </c>
      <c r="AC389" s="91" t="s">
        <v>2958</v>
      </c>
      <c r="AD389" s="91" t="s">
        <v>134</v>
      </c>
      <c r="AE389" s="91" t="s">
        <v>2961</v>
      </c>
      <c r="AF389" s="91" t="s">
        <v>161</v>
      </c>
      <c r="AG389" s="91" t="s">
        <v>2959</v>
      </c>
      <c r="AH389" s="91" t="s">
        <v>114</v>
      </c>
      <c r="AI389" s="91" t="s">
        <v>2960</v>
      </c>
      <c r="AJ389" s="91" t="s">
        <v>137</v>
      </c>
      <c r="AK389" s="91" t="s">
        <v>138</v>
      </c>
      <c r="AL389" s="91" t="s">
        <v>139</v>
      </c>
      <c r="AM389" s="91" t="s">
        <v>213</v>
      </c>
      <c r="AN389" s="91" t="s">
        <v>141</v>
      </c>
      <c r="AO389" s="91" t="s">
        <v>142</v>
      </c>
      <c r="AP389" s="91" t="s">
        <v>143</v>
      </c>
      <c r="AQ389" s="91" t="s">
        <v>144</v>
      </c>
      <c r="AR389" s="91" t="s">
        <v>144</v>
      </c>
      <c r="AS389" s="91" t="s">
        <v>174</v>
      </c>
      <c r="AT389" s="91" t="s">
        <v>145</v>
      </c>
      <c r="AU389" s="91" t="s">
        <v>2962</v>
      </c>
      <c r="AV389" s="91" t="s">
        <v>114</v>
      </c>
      <c r="AW389" s="91" t="s">
        <v>148</v>
      </c>
      <c r="AX389" s="91" t="str">
        <f t="shared" si="17"/>
        <v>289563</v>
      </c>
      <c r="AY389" s="93" t="s">
        <v>149</v>
      </c>
    </row>
    <row r="390" spans="2:51" ht="15" customHeight="1" x14ac:dyDescent="0.25">
      <c r="B390" s="95" t="s">
        <v>6393</v>
      </c>
      <c r="C390" s="91" t="s">
        <v>113</v>
      </c>
      <c r="D390" s="91" t="s">
        <v>114</v>
      </c>
      <c r="E390" s="91" t="s">
        <v>216</v>
      </c>
      <c r="F390" s="91" t="s">
        <v>6394</v>
      </c>
      <c r="G390" s="91">
        <f t="shared" si="15"/>
        <v>6</v>
      </c>
      <c r="H390" s="91" t="s">
        <v>6395</v>
      </c>
      <c r="I390" s="91" t="s">
        <v>118</v>
      </c>
      <c r="J390" s="91" t="s">
        <v>119</v>
      </c>
      <c r="K390" s="91" t="s">
        <v>644</v>
      </c>
      <c r="L390" s="91" t="s">
        <v>121</v>
      </c>
      <c r="M390" s="91" t="s">
        <v>219</v>
      </c>
      <c r="N390" s="91" t="s">
        <v>123</v>
      </c>
      <c r="O390" s="91" t="s">
        <v>5848</v>
      </c>
      <c r="P390" s="91">
        <f t="shared" si="16"/>
        <v>6</v>
      </c>
      <c r="Q390" s="91" t="s">
        <v>5980</v>
      </c>
      <c r="R390" s="91" t="s">
        <v>4192</v>
      </c>
      <c r="S390" s="91" t="s">
        <v>114</v>
      </c>
      <c r="T390" s="91" t="s">
        <v>6396</v>
      </c>
      <c r="U390" s="91" t="s">
        <v>6397</v>
      </c>
      <c r="V390" s="91" t="s">
        <v>225</v>
      </c>
      <c r="W390" s="91" t="s">
        <v>226</v>
      </c>
      <c r="X390" s="91" t="s">
        <v>426</v>
      </c>
      <c r="Y390" s="91" t="s">
        <v>6398</v>
      </c>
      <c r="Z390" s="91" t="s">
        <v>6399</v>
      </c>
      <c r="AA390" s="91" t="s">
        <v>6400</v>
      </c>
      <c r="AB390" s="91" t="s">
        <v>114</v>
      </c>
      <c r="AC390" s="91" t="s">
        <v>6397</v>
      </c>
      <c r="AD390" s="91" t="s">
        <v>134</v>
      </c>
      <c r="AE390" s="91" t="s">
        <v>6401</v>
      </c>
      <c r="AF390" s="91" t="s">
        <v>161</v>
      </c>
      <c r="AG390" s="91" t="s">
        <v>6398</v>
      </c>
      <c r="AH390" s="91" t="s">
        <v>114</v>
      </c>
      <c r="AI390" s="91" t="s">
        <v>6399</v>
      </c>
      <c r="AJ390" s="91" t="s">
        <v>137</v>
      </c>
      <c r="AK390" s="91" t="s">
        <v>138</v>
      </c>
      <c r="AL390" s="91" t="s">
        <v>374</v>
      </c>
      <c r="AM390" s="91" t="s">
        <v>213</v>
      </c>
      <c r="AN390" s="91" t="s">
        <v>918</v>
      </c>
      <c r="AO390" s="91" t="s">
        <v>142</v>
      </c>
      <c r="AP390" s="91" t="s">
        <v>333</v>
      </c>
      <c r="AQ390" s="91" t="s">
        <v>829</v>
      </c>
      <c r="AR390" s="91" t="s">
        <v>829</v>
      </c>
      <c r="AS390" s="91" t="s">
        <v>226</v>
      </c>
      <c r="AT390" s="91" t="s">
        <v>145</v>
      </c>
      <c r="AU390" s="91" t="s">
        <v>6402</v>
      </c>
      <c r="AV390" s="91" t="s">
        <v>6403</v>
      </c>
      <c r="AW390" s="91" t="s">
        <v>433</v>
      </c>
      <c r="AX390" s="91" t="str">
        <f t="shared" si="17"/>
        <v>312091</v>
      </c>
      <c r="AY390" s="91" t="s">
        <v>5832</v>
      </c>
    </row>
    <row r="391" spans="2:51" ht="15" customHeight="1" x14ac:dyDescent="0.25">
      <c r="B391" s="95" t="s">
        <v>2967</v>
      </c>
      <c r="C391" s="91" t="s">
        <v>113</v>
      </c>
      <c r="D391" s="91" t="s">
        <v>114</v>
      </c>
      <c r="E391" s="91" t="s">
        <v>756</v>
      </c>
      <c r="F391" s="91" t="s">
        <v>2968</v>
      </c>
      <c r="G391" s="91">
        <f t="shared" si="15"/>
        <v>3</v>
      </c>
      <c r="H391" s="91" t="s">
        <v>2969</v>
      </c>
      <c r="I391" s="91" t="s">
        <v>118</v>
      </c>
      <c r="J391" s="91" t="s">
        <v>119</v>
      </c>
      <c r="K391" s="91" t="s">
        <v>584</v>
      </c>
      <c r="L391" s="91" t="s">
        <v>121</v>
      </c>
      <c r="M391" s="91" t="s">
        <v>744</v>
      </c>
      <c r="N391" s="91" t="s">
        <v>123</v>
      </c>
      <c r="O391" s="91" t="s">
        <v>647</v>
      </c>
      <c r="P391" s="91">
        <f t="shared" si="16"/>
        <v>3</v>
      </c>
      <c r="Q391" s="91" t="s">
        <v>242</v>
      </c>
      <c r="R391" s="91" t="s">
        <v>2956</v>
      </c>
      <c r="S391" s="91" t="s">
        <v>2970</v>
      </c>
      <c r="T391" s="91" t="s">
        <v>114</v>
      </c>
      <c r="U391" s="91" t="s">
        <v>2971</v>
      </c>
      <c r="V391" s="91" t="s">
        <v>129</v>
      </c>
      <c r="W391" s="91" t="s">
        <v>748</v>
      </c>
      <c r="X391" s="91" t="s">
        <v>761</v>
      </c>
      <c r="Y391" s="91" t="s">
        <v>2972</v>
      </c>
      <c r="Z391" s="91" t="s">
        <v>2973</v>
      </c>
      <c r="AA391" s="91" t="s">
        <v>2970</v>
      </c>
      <c r="AB391" s="91" t="s">
        <v>114</v>
      </c>
      <c r="AC391" s="91" t="s">
        <v>2971</v>
      </c>
      <c r="AD391" s="91" t="s">
        <v>134</v>
      </c>
      <c r="AE391" s="91" t="s">
        <v>2974</v>
      </c>
      <c r="AF391" s="91" t="s">
        <v>161</v>
      </c>
      <c r="AG391" s="91" t="s">
        <v>2972</v>
      </c>
      <c r="AH391" s="91" t="s">
        <v>114</v>
      </c>
      <c r="AI391" s="91" t="s">
        <v>2973</v>
      </c>
      <c r="AJ391" s="91" t="s">
        <v>137</v>
      </c>
      <c r="AK391" s="91" t="s">
        <v>211</v>
      </c>
      <c r="AL391" s="91" t="s">
        <v>530</v>
      </c>
      <c r="AM391" s="91" t="s">
        <v>252</v>
      </c>
      <c r="AN391" s="91" t="s">
        <v>141</v>
      </c>
      <c r="AO391" s="91" t="s">
        <v>142</v>
      </c>
      <c r="AP391" s="91" t="s">
        <v>333</v>
      </c>
      <c r="AQ391" s="91" t="s">
        <v>144</v>
      </c>
      <c r="AR391" s="91" t="s">
        <v>144</v>
      </c>
      <c r="AS391" s="91" t="s">
        <v>748</v>
      </c>
      <c r="AT391" s="91" t="s">
        <v>145</v>
      </c>
      <c r="AU391" s="91" t="s">
        <v>2975</v>
      </c>
      <c r="AV391" s="91" t="s">
        <v>2976</v>
      </c>
      <c r="AW391" s="91" t="s">
        <v>148</v>
      </c>
      <c r="AX391" s="91" t="str">
        <f t="shared" si="17"/>
        <v>289572</v>
      </c>
      <c r="AY391" s="93" t="s">
        <v>149</v>
      </c>
    </row>
    <row r="392" spans="2:51" ht="15" customHeight="1" x14ac:dyDescent="0.25">
      <c r="B392" s="95" t="s">
        <v>6944</v>
      </c>
      <c r="C392" s="91" t="s">
        <v>113</v>
      </c>
      <c r="D392" s="91" t="s">
        <v>114</v>
      </c>
      <c r="E392" s="91" t="s">
        <v>6945</v>
      </c>
      <c r="F392" s="91" t="s">
        <v>6946</v>
      </c>
      <c r="G392" s="91">
        <f t="shared" si="15"/>
        <v>7</v>
      </c>
      <c r="H392" s="91" t="s">
        <v>6947</v>
      </c>
      <c r="I392" s="91" t="s">
        <v>118</v>
      </c>
      <c r="J392" s="91" t="s">
        <v>119</v>
      </c>
      <c r="K392" s="91" t="s">
        <v>240</v>
      </c>
      <c r="L392" s="91" t="s">
        <v>121</v>
      </c>
      <c r="M392" s="91" t="s">
        <v>4348</v>
      </c>
      <c r="N392" s="91" t="s">
        <v>123</v>
      </c>
      <c r="O392" s="91" t="s">
        <v>6935</v>
      </c>
      <c r="P392" s="91">
        <f t="shared" si="16"/>
        <v>7</v>
      </c>
      <c r="Q392" s="91" t="s">
        <v>6637</v>
      </c>
      <c r="R392" s="91" t="s">
        <v>6658</v>
      </c>
      <c r="S392" s="91" t="s">
        <v>6948</v>
      </c>
      <c r="T392" s="91" t="s">
        <v>114</v>
      </c>
      <c r="U392" s="91" t="s">
        <v>6949</v>
      </c>
      <c r="V392" s="91" t="s">
        <v>225</v>
      </c>
      <c r="W392" s="91" t="s">
        <v>247</v>
      </c>
      <c r="X392" s="91" t="s">
        <v>248</v>
      </c>
      <c r="Y392" s="91" t="s">
        <v>6950</v>
      </c>
      <c r="Z392" s="91" t="s">
        <v>6951</v>
      </c>
      <c r="AA392" s="91" t="s">
        <v>6952</v>
      </c>
      <c r="AB392" s="91" t="s">
        <v>114</v>
      </c>
      <c r="AC392" s="91" t="s">
        <v>6953</v>
      </c>
      <c r="AD392" s="91" t="s">
        <v>134</v>
      </c>
      <c r="AE392" s="91" t="s">
        <v>6954</v>
      </c>
      <c r="AF392" s="91" t="s">
        <v>136</v>
      </c>
      <c r="AG392" s="91" t="s">
        <v>6950</v>
      </c>
      <c r="AH392" s="91" t="s">
        <v>114</v>
      </c>
      <c r="AI392" s="91" t="s">
        <v>6951</v>
      </c>
      <c r="AJ392" s="91" t="s">
        <v>137</v>
      </c>
      <c r="AK392" s="91" t="s">
        <v>211</v>
      </c>
      <c r="AL392" s="91" t="s">
        <v>179</v>
      </c>
      <c r="AM392" s="91" t="s">
        <v>1340</v>
      </c>
      <c r="AN392" s="91" t="s">
        <v>141</v>
      </c>
      <c r="AO392" s="91" t="s">
        <v>142</v>
      </c>
      <c r="AP392" s="91" t="s">
        <v>143</v>
      </c>
      <c r="AQ392" s="91" t="s">
        <v>214</v>
      </c>
      <c r="AR392" s="91" t="s">
        <v>214</v>
      </c>
      <c r="AS392" s="91" t="s">
        <v>174</v>
      </c>
      <c r="AT392" s="91" t="s">
        <v>145</v>
      </c>
      <c r="AU392" s="91" t="s">
        <v>6955</v>
      </c>
      <c r="AV392" s="91" t="s">
        <v>6956</v>
      </c>
      <c r="AW392" s="91" t="s">
        <v>148</v>
      </c>
      <c r="AX392" s="91" t="str">
        <f t="shared" si="17"/>
        <v>324388</v>
      </c>
      <c r="AY392" s="93" t="s">
        <v>149</v>
      </c>
    </row>
    <row r="393" spans="2:51" ht="15" customHeight="1" x14ac:dyDescent="0.25">
      <c r="B393" s="95" t="s">
        <v>5507</v>
      </c>
      <c r="C393" s="91" t="s">
        <v>113</v>
      </c>
      <c r="D393" s="91" t="s">
        <v>114</v>
      </c>
      <c r="E393" s="91" t="s">
        <v>167</v>
      </c>
      <c r="F393" s="91" t="s">
        <v>5508</v>
      </c>
      <c r="G393" s="91">
        <f t="shared" si="15"/>
        <v>5</v>
      </c>
      <c r="H393" s="91" t="s">
        <v>5509</v>
      </c>
      <c r="I393" s="91" t="s">
        <v>118</v>
      </c>
      <c r="J393" s="91" t="s">
        <v>119</v>
      </c>
      <c r="K393" s="91" t="s">
        <v>1804</v>
      </c>
      <c r="L393" s="91" t="s">
        <v>121</v>
      </c>
      <c r="M393" s="91" t="s">
        <v>295</v>
      </c>
      <c r="N393" s="91" t="s">
        <v>123</v>
      </c>
      <c r="O393" s="91" t="s">
        <v>5471</v>
      </c>
      <c r="P393" s="91">
        <f t="shared" si="16"/>
        <v>6</v>
      </c>
      <c r="Q393" s="91" t="s">
        <v>4173</v>
      </c>
      <c r="R393" s="91" t="s">
        <v>4255</v>
      </c>
      <c r="S393" s="91" t="s">
        <v>5510</v>
      </c>
      <c r="T393" s="91" t="s">
        <v>114</v>
      </c>
      <c r="U393" s="91" t="s">
        <v>5511</v>
      </c>
      <c r="V393" s="91" t="s">
        <v>225</v>
      </c>
      <c r="W393" s="91" t="s">
        <v>174</v>
      </c>
      <c r="X393" s="91" t="s">
        <v>343</v>
      </c>
      <c r="Y393" s="91" t="s">
        <v>5128</v>
      </c>
      <c r="Z393" s="91" t="s">
        <v>5512</v>
      </c>
      <c r="AA393" s="91" t="s">
        <v>5510</v>
      </c>
      <c r="AB393" s="91" t="s">
        <v>114</v>
      </c>
      <c r="AC393" s="91" t="s">
        <v>5511</v>
      </c>
      <c r="AD393" s="91" t="s">
        <v>134</v>
      </c>
      <c r="AE393" s="91" t="s">
        <v>5513</v>
      </c>
      <c r="AF393" s="91" t="s">
        <v>161</v>
      </c>
      <c r="AG393" s="91" t="s">
        <v>5128</v>
      </c>
      <c r="AH393" s="91" t="s">
        <v>114</v>
      </c>
      <c r="AI393" s="91" t="s">
        <v>5512</v>
      </c>
      <c r="AJ393" s="91" t="s">
        <v>137</v>
      </c>
      <c r="AK393" s="91" t="s">
        <v>138</v>
      </c>
      <c r="AL393" s="91" t="s">
        <v>530</v>
      </c>
      <c r="AM393" s="91" t="s">
        <v>180</v>
      </c>
      <c r="AN393" s="91" t="s">
        <v>141</v>
      </c>
      <c r="AO393" s="91" t="s">
        <v>142</v>
      </c>
      <c r="AP393" s="91" t="s">
        <v>333</v>
      </c>
      <c r="AQ393" s="91" t="s">
        <v>144</v>
      </c>
      <c r="AR393" s="91" t="s">
        <v>144</v>
      </c>
      <c r="AS393" s="91" t="s">
        <v>174</v>
      </c>
      <c r="AT393" s="91" t="s">
        <v>145</v>
      </c>
      <c r="AU393" s="91" t="s">
        <v>5514</v>
      </c>
      <c r="AV393" s="91" t="s">
        <v>114</v>
      </c>
      <c r="AW393" s="91" t="s">
        <v>148</v>
      </c>
      <c r="AX393" s="91" t="str">
        <f t="shared" si="17"/>
        <v>291622</v>
      </c>
      <c r="AY393" s="93" t="s">
        <v>149</v>
      </c>
    </row>
    <row r="394" spans="2:51" ht="15" customHeight="1" x14ac:dyDescent="0.25">
      <c r="B394" s="95" t="s">
        <v>5515</v>
      </c>
      <c r="C394" s="91" t="s">
        <v>113</v>
      </c>
      <c r="D394" s="91" t="s">
        <v>114</v>
      </c>
      <c r="E394" s="91" t="s">
        <v>167</v>
      </c>
      <c r="F394" s="91" t="s">
        <v>5516</v>
      </c>
      <c r="G394" s="91">
        <f t="shared" si="15"/>
        <v>5</v>
      </c>
      <c r="H394" s="91" t="s">
        <v>5517</v>
      </c>
      <c r="I394" s="91" t="s">
        <v>118</v>
      </c>
      <c r="J394" s="91" t="s">
        <v>119</v>
      </c>
      <c r="K394" s="91" t="s">
        <v>522</v>
      </c>
      <c r="L394" s="91" t="s">
        <v>121</v>
      </c>
      <c r="M394" s="91" t="s">
        <v>295</v>
      </c>
      <c r="N394" s="91" t="s">
        <v>123</v>
      </c>
      <c r="O394" s="91" t="s">
        <v>5242</v>
      </c>
      <c r="P394" s="91">
        <f t="shared" si="16"/>
        <v>5</v>
      </c>
      <c r="Q394" s="91" t="s">
        <v>4137</v>
      </c>
      <c r="R394" s="91" t="s">
        <v>4270</v>
      </c>
      <c r="S394" s="91" t="s">
        <v>5518</v>
      </c>
      <c r="T394" s="91" t="s">
        <v>114</v>
      </c>
      <c r="U394" s="91" t="s">
        <v>5519</v>
      </c>
      <c r="V394" s="91" t="s">
        <v>225</v>
      </c>
      <c r="W394" s="91" t="s">
        <v>174</v>
      </c>
      <c r="X394" s="91" t="s">
        <v>588</v>
      </c>
      <c r="Y394" s="91" t="s">
        <v>5520</v>
      </c>
      <c r="Z394" s="91" t="s">
        <v>5521</v>
      </c>
      <c r="AA394" s="91" t="s">
        <v>5518</v>
      </c>
      <c r="AB394" s="91" t="s">
        <v>114</v>
      </c>
      <c r="AC394" s="91" t="s">
        <v>5519</v>
      </c>
      <c r="AD394" s="91" t="s">
        <v>331</v>
      </c>
      <c r="AE394" s="91" t="s">
        <v>5522</v>
      </c>
      <c r="AF394" s="91" t="s">
        <v>161</v>
      </c>
      <c r="AG394" s="91" t="s">
        <v>5520</v>
      </c>
      <c r="AH394" s="91" t="s">
        <v>114</v>
      </c>
      <c r="AI394" s="91" t="s">
        <v>5521</v>
      </c>
      <c r="AJ394" s="91" t="s">
        <v>137</v>
      </c>
      <c r="AK394" s="91" t="s">
        <v>138</v>
      </c>
      <c r="AL394" s="91" t="s">
        <v>139</v>
      </c>
      <c r="AM394" s="91" t="s">
        <v>291</v>
      </c>
      <c r="AN394" s="91" t="s">
        <v>141</v>
      </c>
      <c r="AO394" s="91" t="s">
        <v>142</v>
      </c>
      <c r="AP394" s="91" t="s">
        <v>143</v>
      </c>
      <c r="AQ394" s="91" t="s">
        <v>144</v>
      </c>
      <c r="AR394" s="91" t="s">
        <v>144</v>
      </c>
      <c r="AS394" s="91" t="s">
        <v>174</v>
      </c>
      <c r="AT394" s="91" t="s">
        <v>145</v>
      </c>
      <c r="AU394" s="91" t="s">
        <v>5523</v>
      </c>
      <c r="AV394" s="91" t="s">
        <v>114</v>
      </c>
      <c r="AW394" s="91" t="s">
        <v>148</v>
      </c>
      <c r="AX394" s="91" t="str">
        <f t="shared" si="17"/>
        <v>291628</v>
      </c>
      <c r="AY394" s="93" t="s">
        <v>149</v>
      </c>
    </row>
    <row r="395" spans="2:51" ht="15" customHeight="1" x14ac:dyDescent="0.25">
      <c r="B395" s="95" t="s">
        <v>5524</v>
      </c>
      <c r="C395" s="91" t="s">
        <v>113</v>
      </c>
      <c r="D395" s="91" t="s">
        <v>114</v>
      </c>
      <c r="E395" s="91" t="s">
        <v>167</v>
      </c>
      <c r="F395" s="91" t="s">
        <v>5525</v>
      </c>
      <c r="G395" s="91">
        <f t="shared" si="15"/>
        <v>5</v>
      </c>
      <c r="H395" s="91" t="s">
        <v>5526</v>
      </c>
      <c r="I395" s="91" t="s">
        <v>118</v>
      </c>
      <c r="J395" s="91" t="s">
        <v>119</v>
      </c>
      <c r="K395" s="91" t="s">
        <v>644</v>
      </c>
      <c r="L395" s="91" t="s">
        <v>121</v>
      </c>
      <c r="M395" s="91" t="s">
        <v>295</v>
      </c>
      <c r="N395" s="91" t="s">
        <v>123</v>
      </c>
      <c r="O395" s="91" t="s">
        <v>5242</v>
      </c>
      <c r="P395" s="91">
        <f t="shared" si="16"/>
        <v>6</v>
      </c>
      <c r="Q395" s="91" t="s">
        <v>4153</v>
      </c>
      <c r="R395" s="91" t="s">
        <v>4270</v>
      </c>
      <c r="S395" s="91" t="s">
        <v>5527</v>
      </c>
      <c r="T395" s="91" t="s">
        <v>114</v>
      </c>
      <c r="U395" s="91" t="s">
        <v>5528</v>
      </c>
      <c r="V395" s="91" t="s">
        <v>225</v>
      </c>
      <c r="W395" s="91" t="s">
        <v>174</v>
      </c>
      <c r="X395" s="91" t="s">
        <v>588</v>
      </c>
      <c r="Y395" s="91" t="s">
        <v>5529</v>
      </c>
      <c r="Z395" s="91" t="s">
        <v>5530</v>
      </c>
      <c r="AA395" s="91" t="s">
        <v>5527</v>
      </c>
      <c r="AB395" s="91" t="s">
        <v>114</v>
      </c>
      <c r="AC395" s="91" t="s">
        <v>5528</v>
      </c>
      <c r="AD395" s="91" t="s">
        <v>134</v>
      </c>
      <c r="AE395" s="91" t="s">
        <v>5531</v>
      </c>
      <c r="AF395" s="91" t="s">
        <v>161</v>
      </c>
      <c r="AG395" s="91" t="s">
        <v>5529</v>
      </c>
      <c r="AH395" s="91" t="s">
        <v>114</v>
      </c>
      <c r="AI395" s="91" t="s">
        <v>5530</v>
      </c>
      <c r="AJ395" s="91" t="s">
        <v>137</v>
      </c>
      <c r="AK395" s="91" t="s">
        <v>114</v>
      </c>
      <c r="AL395" s="91" t="s">
        <v>114</v>
      </c>
      <c r="AM395" s="91" t="s">
        <v>164</v>
      </c>
      <c r="AN395" s="91" t="s">
        <v>141</v>
      </c>
      <c r="AO395" s="91" t="s">
        <v>142</v>
      </c>
      <c r="AP395" s="91" t="s">
        <v>333</v>
      </c>
      <c r="AQ395" s="91" t="s">
        <v>144</v>
      </c>
      <c r="AR395" s="91" t="s">
        <v>144</v>
      </c>
      <c r="AS395" s="91" t="s">
        <v>174</v>
      </c>
      <c r="AT395" s="91" t="s">
        <v>145</v>
      </c>
      <c r="AU395" s="91" t="s">
        <v>5532</v>
      </c>
      <c r="AV395" s="91" t="s">
        <v>114</v>
      </c>
      <c r="AW395" s="91" t="s">
        <v>148</v>
      </c>
      <c r="AX395" s="91" t="str">
        <f t="shared" si="17"/>
        <v>291629</v>
      </c>
      <c r="AY395" s="93" t="s">
        <v>149</v>
      </c>
    </row>
    <row r="396" spans="2:51" ht="15" customHeight="1" x14ac:dyDescent="0.25">
      <c r="B396" s="95" t="s">
        <v>7658</v>
      </c>
      <c r="C396" s="91" t="s">
        <v>113</v>
      </c>
      <c r="D396" s="91" t="s">
        <v>114</v>
      </c>
      <c r="E396" s="91" t="s">
        <v>756</v>
      </c>
      <c r="F396" s="91" t="s">
        <v>7659</v>
      </c>
      <c r="G396" s="91">
        <f t="shared" si="15"/>
        <v>8</v>
      </c>
      <c r="H396" s="91" t="s">
        <v>7660</v>
      </c>
      <c r="I396" s="91" t="s">
        <v>118</v>
      </c>
      <c r="J396" s="91" t="s">
        <v>119</v>
      </c>
      <c r="K396" s="91" t="s">
        <v>545</v>
      </c>
      <c r="L396" s="91" t="s">
        <v>121</v>
      </c>
      <c r="M396" s="91" t="s">
        <v>744</v>
      </c>
      <c r="N396" s="91" t="s">
        <v>123</v>
      </c>
      <c r="O396" s="91" t="s">
        <v>7635</v>
      </c>
      <c r="P396" s="91">
        <f t="shared" si="16"/>
        <v>9</v>
      </c>
      <c r="Q396" s="91" t="s">
        <v>7635</v>
      </c>
      <c r="R396" s="91" t="s">
        <v>7482</v>
      </c>
      <c r="S396" s="91" t="s">
        <v>7661</v>
      </c>
      <c r="T396" s="91" t="s">
        <v>114</v>
      </c>
      <c r="U396" s="91" t="s">
        <v>7662</v>
      </c>
      <c r="V396" s="91" t="s">
        <v>129</v>
      </c>
      <c r="W396" s="91" t="s">
        <v>748</v>
      </c>
      <c r="X396" s="91" t="s">
        <v>1425</v>
      </c>
      <c r="Y396" s="91" t="s">
        <v>7663</v>
      </c>
      <c r="Z396" s="91" t="s">
        <v>7664</v>
      </c>
      <c r="AA396" s="91" t="s">
        <v>114</v>
      </c>
      <c r="AB396" s="91" t="s">
        <v>7665</v>
      </c>
      <c r="AC396" s="91" t="s">
        <v>7662</v>
      </c>
      <c r="AD396" s="91" t="s">
        <v>134</v>
      </c>
      <c r="AE396" s="91" t="s">
        <v>7666</v>
      </c>
      <c r="AF396" s="91" t="s">
        <v>161</v>
      </c>
      <c r="AG396" s="91" t="s">
        <v>7663</v>
      </c>
      <c r="AH396" s="91" t="s">
        <v>114</v>
      </c>
      <c r="AI396" s="91" t="s">
        <v>7664</v>
      </c>
      <c r="AJ396" s="91" t="s">
        <v>137</v>
      </c>
      <c r="AK396" s="91" t="s">
        <v>197</v>
      </c>
      <c r="AL396" s="91" t="s">
        <v>212</v>
      </c>
      <c r="AM396" s="91" t="s">
        <v>140</v>
      </c>
      <c r="AN396" s="91" t="s">
        <v>141</v>
      </c>
      <c r="AO396" s="91" t="s">
        <v>142</v>
      </c>
      <c r="AP396" s="91" t="s">
        <v>143</v>
      </c>
      <c r="AQ396" s="91" t="s">
        <v>493</v>
      </c>
      <c r="AR396" s="91" t="s">
        <v>493</v>
      </c>
      <c r="AS396" s="91" t="s">
        <v>748</v>
      </c>
      <c r="AT396" s="91" t="s">
        <v>145</v>
      </c>
      <c r="AU396" s="91" t="s">
        <v>8395</v>
      </c>
      <c r="AV396" s="91" t="s">
        <v>8396</v>
      </c>
      <c r="AW396" s="91" t="s">
        <v>148</v>
      </c>
      <c r="AX396" s="91" t="str">
        <f t="shared" si="17"/>
        <v>326445</v>
      </c>
      <c r="AY396" s="93" t="s">
        <v>149</v>
      </c>
    </row>
    <row r="397" spans="2:51" ht="15" customHeight="1" x14ac:dyDescent="0.25">
      <c r="B397" s="95" t="s">
        <v>3037</v>
      </c>
      <c r="C397" s="91" t="s">
        <v>113</v>
      </c>
      <c r="D397" s="91" t="s">
        <v>114</v>
      </c>
      <c r="E397" s="91" t="s">
        <v>167</v>
      </c>
      <c r="F397" s="91" t="s">
        <v>3038</v>
      </c>
      <c r="G397" s="91">
        <f t="shared" ref="G397:G460" si="18">MONTH(F397)</f>
        <v>3</v>
      </c>
      <c r="H397" s="91" t="s">
        <v>3039</v>
      </c>
      <c r="I397" s="91" t="s">
        <v>118</v>
      </c>
      <c r="J397" s="91" t="s">
        <v>119</v>
      </c>
      <c r="K397" s="91" t="s">
        <v>457</v>
      </c>
      <c r="L397" s="91" t="s">
        <v>121</v>
      </c>
      <c r="M397" s="91" t="s">
        <v>295</v>
      </c>
      <c r="N397" s="91" t="s">
        <v>123</v>
      </c>
      <c r="O397" s="91" t="s">
        <v>647</v>
      </c>
      <c r="P397" s="91">
        <f t="shared" ref="P397:P460" si="19">MONTH(Q397)</f>
        <v>3</v>
      </c>
      <c r="Q397" s="91" t="s">
        <v>189</v>
      </c>
      <c r="R397" s="91" t="s">
        <v>2956</v>
      </c>
      <c r="S397" s="91" t="s">
        <v>3040</v>
      </c>
      <c r="T397" s="91" t="s">
        <v>114</v>
      </c>
      <c r="U397" s="91" t="s">
        <v>3041</v>
      </c>
      <c r="V397" s="91" t="s">
        <v>225</v>
      </c>
      <c r="W397" s="91" t="s">
        <v>174</v>
      </c>
      <c r="X397" s="91" t="s">
        <v>3042</v>
      </c>
      <c r="Y397" s="91" t="s">
        <v>3043</v>
      </c>
      <c r="Z397" s="91" t="s">
        <v>3044</v>
      </c>
      <c r="AA397" s="91" t="s">
        <v>3045</v>
      </c>
      <c r="AB397" s="91" t="s">
        <v>114</v>
      </c>
      <c r="AC397" s="91" t="s">
        <v>3041</v>
      </c>
      <c r="AD397" s="91" t="s">
        <v>134</v>
      </c>
      <c r="AE397" s="91" t="s">
        <v>3046</v>
      </c>
      <c r="AF397" s="91" t="s">
        <v>161</v>
      </c>
      <c r="AG397" s="91" t="s">
        <v>3043</v>
      </c>
      <c r="AH397" s="91" t="s">
        <v>114</v>
      </c>
      <c r="AI397" s="91" t="s">
        <v>114</v>
      </c>
      <c r="AJ397" s="91" t="s">
        <v>137</v>
      </c>
      <c r="AK397" s="91" t="s">
        <v>197</v>
      </c>
      <c r="AL397" s="91" t="s">
        <v>198</v>
      </c>
      <c r="AM397" s="91" t="s">
        <v>180</v>
      </c>
      <c r="AN397" s="91" t="s">
        <v>141</v>
      </c>
      <c r="AO397" s="91" t="s">
        <v>142</v>
      </c>
      <c r="AP397" s="91" t="s">
        <v>333</v>
      </c>
      <c r="AQ397" s="91" t="s">
        <v>144</v>
      </c>
      <c r="AR397" s="91" t="s">
        <v>144</v>
      </c>
      <c r="AS397" s="91" t="s">
        <v>174</v>
      </c>
      <c r="AT397" s="91" t="s">
        <v>145</v>
      </c>
      <c r="AU397" s="91" t="s">
        <v>3047</v>
      </c>
      <c r="AV397" s="91" t="s">
        <v>114</v>
      </c>
      <c r="AW397" s="91" t="s">
        <v>148</v>
      </c>
      <c r="AX397" s="91" t="str">
        <f t="shared" ref="AX397:AX460" si="20">B397</f>
        <v>289582</v>
      </c>
      <c r="AY397" s="93" t="s">
        <v>149</v>
      </c>
    </row>
    <row r="398" spans="2:51" ht="15" customHeight="1" x14ac:dyDescent="0.25">
      <c r="B398" s="95" t="s">
        <v>5535</v>
      </c>
      <c r="C398" s="91" t="s">
        <v>113</v>
      </c>
      <c r="D398" s="91" t="s">
        <v>114</v>
      </c>
      <c r="E398" s="91" t="s">
        <v>167</v>
      </c>
      <c r="F398" s="91" t="s">
        <v>5536</v>
      </c>
      <c r="G398" s="91">
        <f t="shared" si="18"/>
        <v>5</v>
      </c>
      <c r="H398" s="91" t="s">
        <v>5537</v>
      </c>
      <c r="I398" s="91" t="s">
        <v>118</v>
      </c>
      <c r="J398" s="91" t="s">
        <v>119</v>
      </c>
      <c r="K398" s="91" t="s">
        <v>1804</v>
      </c>
      <c r="L398" s="91" t="s">
        <v>121</v>
      </c>
      <c r="M398" s="91" t="s">
        <v>295</v>
      </c>
      <c r="N398" s="91" t="s">
        <v>123</v>
      </c>
      <c r="O398" s="91" t="s">
        <v>4179</v>
      </c>
      <c r="P398" s="91">
        <f t="shared" si="19"/>
        <v>6</v>
      </c>
      <c r="Q398" s="91" t="s">
        <v>4163</v>
      </c>
      <c r="R398" s="91" t="s">
        <v>4180</v>
      </c>
      <c r="S398" s="91" t="s">
        <v>5538</v>
      </c>
      <c r="T398" s="91" t="s">
        <v>114</v>
      </c>
      <c r="U398" s="91" t="s">
        <v>5539</v>
      </c>
      <c r="V398" s="91" t="s">
        <v>225</v>
      </c>
      <c r="W398" s="91" t="s">
        <v>174</v>
      </c>
      <c r="X398" s="91" t="s">
        <v>370</v>
      </c>
      <c r="Y398" s="91" t="s">
        <v>5540</v>
      </c>
      <c r="Z398" s="91" t="s">
        <v>5541</v>
      </c>
      <c r="AA398" s="91" t="s">
        <v>5538</v>
      </c>
      <c r="AB398" s="91" t="s">
        <v>114</v>
      </c>
      <c r="AC398" s="91" t="s">
        <v>5539</v>
      </c>
      <c r="AD398" s="91" t="s">
        <v>269</v>
      </c>
      <c r="AE398" s="91" t="s">
        <v>5542</v>
      </c>
      <c r="AF398" s="91" t="s">
        <v>161</v>
      </c>
      <c r="AG398" s="91" t="s">
        <v>5540</v>
      </c>
      <c r="AH398" s="91" t="s">
        <v>114</v>
      </c>
      <c r="AI398" s="91" t="s">
        <v>5541</v>
      </c>
      <c r="AJ398" s="91" t="s">
        <v>304</v>
      </c>
      <c r="AK398" s="91" t="s">
        <v>197</v>
      </c>
      <c r="AL398" s="91" t="s">
        <v>114</v>
      </c>
      <c r="AM398" s="91" t="s">
        <v>180</v>
      </c>
      <c r="AN398" s="91" t="s">
        <v>141</v>
      </c>
      <c r="AO398" s="91" t="s">
        <v>142</v>
      </c>
      <c r="AP398" s="91" t="s">
        <v>333</v>
      </c>
      <c r="AQ398" s="91" t="s">
        <v>144</v>
      </c>
      <c r="AR398" s="91" t="s">
        <v>144</v>
      </c>
      <c r="AS398" s="91" t="s">
        <v>174</v>
      </c>
      <c r="AT398" s="91" t="s">
        <v>145</v>
      </c>
      <c r="AU398" s="91" t="s">
        <v>5543</v>
      </c>
      <c r="AV398" s="91" t="s">
        <v>114</v>
      </c>
      <c r="AW398" s="91" t="s">
        <v>148</v>
      </c>
      <c r="AX398" s="91" t="str">
        <f t="shared" si="20"/>
        <v>301870</v>
      </c>
      <c r="AY398" s="93" t="s">
        <v>149</v>
      </c>
    </row>
    <row r="399" spans="2:51" ht="15" customHeight="1" x14ac:dyDescent="0.25">
      <c r="B399" s="95" t="s">
        <v>6957</v>
      </c>
      <c r="C399" s="91" t="s">
        <v>113</v>
      </c>
      <c r="D399" s="91" t="s">
        <v>114</v>
      </c>
      <c r="E399" s="91" t="s">
        <v>6689</v>
      </c>
      <c r="F399" s="91" t="s">
        <v>6958</v>
      </c>
      <c r="G399" s="91">
        <f t="shared" si="18"/>
        <v>7</v>
      </c>
      <c r="H399" s="91" t="s">
        <v>7667</v>
      </c>
      <c r="I399" s="91" t="s">
        <v>118</v>
      </c>
      <c r="J399" s="91" t="s">
        <v>119</v>
      </c>
      <c r="K399" s="91" t="s">
        <v>387</v>
      </c>
      <c r="L399" s="91" t="s">
        <v>121</v>
      </c>
      <c r="M399" s="91" t="s">
        <v>6603</v>
      </c>
      <c r="N399" s="91" t="s">
        <v>123</v>
      </c>
      <c r="O399" s="91" t="s">
        <v>6935</v>
      </c>
      <c r="P399" s="91">
        <f t="shared" si="19"/>
        <v>8</v>
      </c>
      <c r="Q399" s="91" t="s">
        <v>6987</v>
      </c>
      <c r="R399" s="91" t="s">
        <v>6658</v>
      </c>
      <c r="S399" s="91" t="s">
        <v>6959</v>
      </c>
      <c r="T399" s="91" t="s">
        <v>114</v>
      </c>
      <c r="U399" s="91" t="s">
        <v>6960</v>
      </c>
      <c r="V399" s="91" t="s">
        <v>225</v>
      </c>
      <c r="W399" s="91" t="s">
        <v>265</v>
      </c>
      <c r="X399" s="91" t="s">
        <v>460</v>
      </c>
      <c r="Y399" s="91" t="s">
        <v>6961</v>
      </c>
      <c r="Z399" s="91" t="s">
        <v>6962</v>
      </c>
      <c r="AA399" s="91" t="s">
        <v>6959</v>
      </c>
      <c r="AB399" s="91" t="s">
        <v>114</v>
      </c>
      <c r="AC399" s="91" t="s">
        <v>6960</v>
      </c>
      <c r="AD399" s="91" t="s">
        <v>134</v>
      </c>
      <c r="AE399" s="91" t="s">
        <v>6963</v>
      </c>
      <c r="AF399" s="91" t="s">
        <v>161</v>
      </c>
      <c r="AG399" s="91" t="s">
        <v>6961</v>
      </c>
      <c r="AH399" s="91" t="s">
        <v>114</v>
      </c>
      <c r="AI399" s="91" t="s">
        <v>6962</v>
      </c>
      <c r="AJ399" s="91" t="s">
        <v>137</v>
      </c>
      <c r="AK399" s="91" t="s">
        <v>162</v>
      </c>
      <c r="AL399" s="91" t="s">
        <v>179</v>
      </c>
      <c r="AM399" s="91" t="s">
        <v>233</v>
      </c>
      <c r="AN399" s="91" t="s">
        <v>141</v>
      </c>
      <c r="AO399" s="91" t="s">
        <v>142</v>
      </c>
      <c r="AP399" s="91" t="s">
        <v>143</v>
      </c>
      <c r="AQ399" s="91" t="s">
        <v>144</v>
      </c>
      <c r="AR399" s="91" t="s">
        <v>144</v>
      </c>
      <c r="AS399" s="91" t="s">
        <v>265</v>
      </c>
      <c r="AT399" s="91" t="s">
        <v>362</v>
      </c>
      <c r="AU399" s="91" t="s">
        <v>7668</v>
      </c>
      <c r="AV399" s="91" t="s">
        <v>7669</v>
      </c>
      <c r="AW399" s="91" t="s">
        <v>148</v>
      </c>
      <c r="AX399" s="91" t="str">
        <f t="shared" si="20"/>
        <v>324392</v>
      </c>
      <c r="AY399" s="93" t="s">
        <v>149</v>
      </c>
    </row>
    <row r="400" spans="2:51" ht="15" customHeight="1" x14ac:dyDescent="0.25">
      <c r="B400" s="95" t="s">
        <v>5544</v>
      </c>
      <c r="C400" s="91" t="s">
        <v>113</v>
      </c>
      <c r="D400" s="91" t="s">
        <v>114</v>
      </c>
      <c r="E400" s="91" t="s">
        <v>167</v>
      </c>
      <c r="F400" s="91" t="s">
        <v>5545</v>
      </c>
      <c r="G400" s="91">
        <f t="shared" si="18"/>
        <v>5</v>
      </c>
      <c r="H400" s="91" t="s">
        <v>5546</v>
      </c>
      <c r="I400" s="91" t="s">
        <v>118</v>
      </c>
      <c r="J400" s="91" t="s">
        <v>119</v>
      </c>
      <c r="K400" s="91" t="s">
        <v>584</v>
      </c>
      <c r="L400" s="91" t="s">
        <v>121</v>
      </c>
      <c r="M400" s="91" t="s">
        <v>295</v>
      </c>
      <c r="N400" s="91" t="s">
        <v>123</v>
      </c>
      <c r="O400" s="91" t="s">
        <v>5471</v>
      </c>
      <c r="P400" s="91">
        <f t="shared" si="19"/>
        <v>6</v>
      </c>
      <c r="Q400" s="91" t="s">
        <v>4186</v>
      </c>
      <c r="R400" s="91" t="s">
        <v>4255</v>
      </c>
      <c r="S400" s="91" t="s">
        <v>5109</v>
      </c>
      <c r="T400" s="91" t="s">
        <v>114</v>
      </c>
      <c r="U400" s="91" t="s">
        <v>5547</v>
      </c>
      <c r="V400" s="91" t="s">
        <v>225</v>
      </c>
      <c r="W400" s="91" t="s">
        <v>174</v>
      </c>
      <c r="X400" s="91" t="s">
        <v>650</v>
      </c>
      <c r="Y400" s="91" t="s">
        <v>5111</v>
      </c>
      <c r="Z400" s="91" t="s">
        <v>5548</v>
      </c>
      <c r="AA400" s="91" t="s">
        <v>114</v>
      </c>
      <c r="AB400" s="91" t="s">
        <v>5549</v>
      </c>
      <c r="AC400" s="91" t="s">
        <v>5547</v>
      </c>
      <c r="AD400" s="91" t="s">
        <v>134</v>
      </c>
      <c r="AE400" s="91" t="s">
        <v>5550</v>
      </c>
      <c r="AF400" s="91" t="s">
        <v>161</v>
      </c>
      <c r="AG400" s="91" t="s">
        <v>5111</v>
      </c>
      <c r="AH400" s="91" t="s">
        <v>114</v>
      </c>
      <c r="AI400" s="91" t="s">
        <v>5548</v>
      </c>
      <c r="AJ400" s="91" t="s">
        <v>137</v>
      </c>
      <c r="AK400" s="91" t="s">
        <v>138</v>
      </c>
      <c r="AL400" s="91" t="s">
        <v>198</v>
      </c>
      <c r="AM400" s="91" t="s">
        <v>180</v>
      </c>
      <c r="AN400" s="91" t="s">
        <v>141</v>
      </c>
      <c r="AO400" s="91" t="s">
        <v>142</v>
      </c>
      <c r="AP400" s="91" t="s">
        <v>333</v>
      </c>
      <c r="AQ400" s="91" t="s">
        <v>144</v>
      </c>
      <c r="AR400" s="91" t="s">
        <v>144</v>
      </c>
      <c r="AS400" s="91" t="s">
        <v>174</v>
      </c>
      <c r="AT400" s="91" t="s">
        <v>145</v>
      </c>
      <c r="AU400" s="91" t="s">
        <v>5551</v>
      </c>
      <c r="AV400" s="91" t="s">
        <v>114</v>
      </c>
      <c r="AW400" s="91" t="s">
        <v>148</v>
      </c>
      <c r="AX400" s="91" t="str">
        <f t="shared" si="20"/>
        <v>291626</v>
      </c>
      <c r="AY400" s="93" t="s">
        <v>149</v>
      </c>
    </row>
    <row r="401" spans="2:51" ht="15" customHeight="1" x14ac:dyDescent="0.25">
      <c r="B401" s="95" t="s">
        <v>5552</v>
      </c>
      <c r="C401" s="91" t="s">
        <v>113</v>
      </c>
      <c r="D401" s="91" t="s">
        <v>114</v>
      </c>
      <c r="E401" s="91" t="s">
        <v>167</v>
      </c>
      <c r="F401" s="91" t="s">
        <v>5553</v>
      </c>
      <c r="G401" s="91">
        <f t="shared" si="18"/>
        <v>5</v>
      </c>
      <c r="H401" s="91" t="s">
        <v>5554</v>
      </c>
      <c r="I401" s="91" t="s">
        <v>118</v>
      </c>
      <c r="J401" s="91" t="s">
        <v>119</v>
      </c>
      <c r="K401" s="91" t="s">
        <v>4497</v>
      </c>
      <c r="L401" s="91" t="s">
        <v>121</v>
      </c>
      <c r="M401" s="91" t="s">
        <v>295</v>
      </c>
      <c r="N401" s="91" t="s">
        <v>123</v>
      </c>
      <c r="O401" s="91" t="s">
        <v>5242</v>
      </c>
      <c r="P401" s="91">
        <f t="shared" si="19"/>
        <v>6</v>
      </c>
      <c r="Q401" s="91" t="s">
        <v>4869</v>
      </c>
      <c r="R401" s="91" t="s">
        <v>4270</v>
      </c>
      <c r="S401" s="91" t="s">
        <v>3773</v>
      </c>
      <c r="T401" s="91" t="s">
        <v>114</v>
      </c>
      <c r="U401" s="91" t="s">
        <v>5555</v>
      </c>
      <c r="V401" s="91" t="s">
        <v>225</v>
      </c>
      <c r="W401" s="91" t="s">
        <v>174</v>
      </c>
      <c r="X401" s="91" t="s">
        <v>3042</v>
      </c>
      <c r="Y401" s="91" t="s">
        <v>3775</v>
      </c>
      <c r="Z401" s="91" t="s">
        <v>3776</v>
      </c>
      <c r="AA401" s="91" t="s">
        <v>3777</v>
      </c>
      <c r="AB401" s="91" t="s">
        <v>114</v>
      </c>
      <c r="AC401" s="91" t="s">
        <v>5556</v>
      </c>
      <c r="AD401" s="91" t="s">
        <v>269</v>
      </c>
      <c r="AE401" s="91" t="s">
        <v>5557</v>
      </c>
      <c r="AF401" s="91" t="s">
        <v>136</v>
      </c>
      <c r="AG401" s="91" t="s">
        <v>3775</v>
      </c>
      <c r="AH401" s="91" t="s">
        <v>114</v>
      </c>
      <c r="AI401" s="91" t="s">
        <v>3776</v>
      </c>
      <c r="AJ401" s="91" t="s">
        <v>137</v>
      </c>
      <c r="AK401" s="91" t="s">
        <v>211</v>
      </c>
      <c r="AL401" s="91" t="s">
        <v>605</v>
      </c>
      <c r="AM401" s="91" t="s">
        <v>1263</v>
      </c>
      <c r="AN401" s="91" t="s">
        <v>141</v>
      </c>
      <c r="AO401" s="91" t="s">
        <v>142</v>
      </c>
      <c r="AP401" s="91" t="s">
        <v>333</v>
      </c>
      <c r="AQ401" s="91" t="s">
        <v>144</v>
      </c>
      <c r="AR401" s="91" t="s">
        <v>144</v>
      </c>
      <c r="AS401" s="91" t="s">
        <v>174</v>
      </c>
      <c r="AT401" s="91" t="s">
        <v>145</v>
      </c>
      <c r="AU401" s="91" t="s">
        <v>5558</v>
      </c>
      <c r="AV401" s="91" t="s">
        <v>114</v>
      </c>
      <c r="AW401" s="91" t="s">
        <v>148</v>
      </c>
      <c r="AX401" s="91" t="str">
        <f t="shared" si="20"/>
        <v>291627</v>
      </c>
      <c r="AY401" s="93" t="s">
        <v>149</v>
      </c>
    </row>
    <row r="402" spans="2:51" ht="15" customHeight="1" x14ac:dyDescent="0.25">
      <c r="B402" s="95" t="s">
        <v>6964</v>
      </c>
      <c r="C402" s="91" t="s">
        <v>113</v>
      </c>
      <c r="D402" s="91" t="s">
        <v>114</v>
      </c>
      <c r="E402" s="91" t="s">
        <v>4481</v>
      </c>
      <c r="F402" s="91" t="s">
        <v>6965</v>
      </c>
      <c r="G402" s="91">
        <f t="shared" si="18"/>
        <v>7</v>
      </c>
      <c r="H402" s="91" t="s">
        <v>6966</v>
      </c>
      <c r="I402" s="91" t="s">
        <v>118</v>
      </c>
      <c r="J402" s="91" t="s">
        <v>119</v>
      </c>
      <c r="K402" s="91" t="s">
        <v>498</v>
      </c>
      <c r="L402" s="91" t="s">
        <v>121</v>
      </c>
      <c r="M402" s="91" t="s">
        <v>3526</v>
      </c>
      <c r="N402" s="91" t="s">
        <v>123</v>
      </c>
      <c r="O402" s="91" t="s">
        <v>6935</v>
      </c>
      <c r="P402" s="91">
        <f t="shared" si="19"/>
        <v>7</v>
      </c>
      <c r="Q402" s="91" t="s">
        <v>6574</v>
      </c>
      <c r="R402" s="91" t="s">
        <v>6658</v>
      </c>
      <c r="S402" s="91" t="s">
        <v>6967</v>
      </c>
      <c r="T402" s="91" t="s">
        <v>114</v>
      </c>
      <c r="U402" s="91" t="s">
        <v>6968</v>
      </c>
      <c r="V402" s="91" t="s">
        <v>129</v>
      </c>
      <c r="W402" s="91" t="s">
        <v>485</v>
      </c>
      <c r="X402" s="91" t="s">
        <v>486</v>
      </c>
      <c r="Y402" s="91" t="s">
        <v>6969</v>
      </c>
      <c r="Z402" s="91" t="s">
        <v>6970</v>
      </c>
      <c r="AA402" s="91" t="s">
        <v>6967</v>
      </c>
      <c r="AB402" s="91" t="s">
        <v>114</v>
      </c>
      <c r="AC402" s="91" t="s">
        <v>6968</v>
      </c>
      <c r="AD402" s="91" t="s">
        <v>134</v>
      </c>
      <c r="AE402" s="91" t="s">
        <v>6971</v>
      </c>
      <c r="AF402" s="91" t="s">
        <v>161</v>
      </c>
      <c r="AG402" s="91" t="s">
        <v>6969</v>
      </c>
      <c r="AH402" s="91" t="s">
        <v>114</v>
      </c>
      <c r="AI402" s="91" t="s">
        <v>6970</v>
      </c>
      <c r="AJ402" s="91" t="s">
        <v>137</v>
      </c>
      <c r="AK402" s="91" t="s">
        <v>162</v>
      </c>
      <c r="AL402" s="91" t="s">
        <v>605</v>
      </c>
      <c r="AM402" s="91" t="s">
        <v>140</v>
      </c>
      <c r="AN402" s="91" t="s">
        <v>141</v>
      </c>
      <c r="AO402" s="91" t="s">
        <v>142</v>
      </c>
      <c r="AP402" s="91" t="s">
        <v>143</v>
      </c>
      <c r="AQ402" s="91" t="s">
        <v>214</v>
      </c>
      <c r="AR402" s="91" t="s">
        <v>214</v>
      </c>
      <c r="AS402" s="91" t="s">
        <v>485</v>
      </c>
      <c r="AT402" s="91" t="s">
        <v>362</v>
      </c>
      <c r="AU402" s="91" t="s">
        <v>6972</v>
      </c>
      <c r="AV402" s="91" t="s">
        <v>6973</v>
      </c>
      <c r="AW402" s="91" t="s">
        <v>148</v>
      </c>
      <c r="AX402" s="91" t="str">
        <f t="shared" si="20"/>
        <v>324395</v>
      </c>
      <c r="AY402" s="93" t="s">
        <v>149</v>
      </c>
    </row>
    <row r="403" spans="2:51" ht="15" customHeight="1" x14ac:dyDescent="0.25">
      <c r="B403" s="95" t="s">
        <v>6974</v>
      </c>
      <c r="C403" s="91" t="s">
        <v>113</v>
      </c>
      <c r="D403" s="91" t="s">
        <v>114</v>
      </c>
      <c r="E403" s="91" t="s">
        <v>350</v>
      </c>
      <c r="F403" s="91" t="s">
        <v>6975</v>
      </c>
      <c r="G403" s="91">
        <f t="shared" si="18"/>
        <v>7</v>
      </c>
      <c r="H403" s="91" t="s">
        <v>6976</v>
      </c>
      <c r="I403" s="91" t="s">
        <v>118</v>
      </c>
      <c r="J403" s="91" t="s">
        <v>119</v>
      </c>
      <c r="K403" s="91" t="s">
        <v>339</v>
      </c>
      <c r="L403" s="91" t="s">
        <v>121</v>
      </c>
      <c r="M403" s="91" t="s">
        <v>353</v>
      </c>
      <c r="N403" s="91" t="s">
        <v>123</v>
      </c>
      <c r="O403" s="91" t="s">
        <v>6935</v>
      </c>
      <c r="P403" s="91">
        <f t="shared" si="19"/>
        <v>7</v>
      </c>
      <c r="Q403" s="91" t="s">
        <v>6713</v>
      </c>
      <c r="R403" s="91" t="s">
        <v>6658</v>
      </c>
      <c r="S403" s="91" t="s">
        <v>6977</v>
      </c>
      <c r="T403" s="91" t="s">
        <v>114</v>
      </c>
      <c r="U403" s="91" t="s">
        <v>6978</v>
      </c>
      <c r="V403" s="91" t="s">
        <v>225</v>
      </c>
      <c r="W403" s="91" t="s">
        <v>357</v>
      </c>
      <c r="X403" s="91" t="s">
        <v>904</v>
      </c>
      <c r="Y403" s="91" t="s">
        <v>6979</v>
      </c>
      <c r="Z403" s="91" t="s">
        <v>6980</v>
      </c>
      <c r="AA403" s="91" t="s">
        <v>6977</v>
      </c>
      <c r="AB403" s="91" t="s">
        <v>114</v>
      </c>
      <c r="AC403" s="91" t="s">
        <v>6978</v>
      </c>
      <c r="AD403" s="91" t="s">
        <v>134</v>
      </c>
      <c r="AE403" s="91" t="s">
        <v>6981</v>
      </c>
      <c r="AF403" s="91" t="s">
        <v>161</v>
      </c>
      <c r="AG403" s="91" t="s">
        <v>6979</v>
      </c>
      <c r="AH403" s="91" t="s">
        <v>114</v>
      </c>
      <c r="AI403" s="91" t="s">
        <v>6980</v>
      </c>
      <c r="AJ403" s="91" t="s">
        <v>137</v>
      </c>
      <c r="AK403" s="91" t="s">
        <v>231</v>
      </c>
      <c r="AL403" s="91" t="s">
        <v>198</v>
      </c>
      <c r="AM403" s="91" t="s">
        <v>213</v>
      </c>
      <c r="AN403" s="91" t="s">
        <v>918</v>
      </c>
      <c r="AO403" s="91" t="s">
        <v>253</v>
      </c>
      <c r="AP403" s="91" t="s">
        <v>143</v>
      </c>
      <c r="AQ403" s="91" t="s">
        <v>829</v>
      </c>
      <c r="AR403" s="91" t="s">
        <v>829</v>
      </c>
      <c r="AS403" s="91" t="s">
        <v>357</v>
      </c>
      <c r="AT403" s="91" t="s">
        <v>145</v>
      </c>
      <c r="AU403" s="91" t="s">
        <v>6982</v>
      </c>
      <c r="AV403" s="91" t="s">
        <v>6983</v>
      </c>
      <c r="AW403" s="91" t="s">
        <v>148</v>
      </c>
      <c r="AX403" s="91" t="str">
        <f t="shared" si="20"/>
        <v>324400</v>
      </c>
      <c r="AY403" s="91" t="s">
        <v>5832</v>
      </c>
    </row>
    <row r="404" spans="2:51" ht="15" customHeight="1" x14ac:dyDescent="0.25">
      <c r="B404" s="95" t="s">
        <v>5559</v>
      </c>
      <c r="C404" s="91" t="s">
        <v>113</v>
      </c>
      <c r="D404" s="91" t="s">
        <v>114</v>
      </c>
      <c r="E404" s="91" t="s">
        <v>167</v>
      </c>
      <c r="F404" s="91" t="s">
        <v>5560</v>
      </c>
      <c r="G404" s="91">
        <f t="shared" si="18"/>
        <v>5</v>
      </c>
      <c r="H404" s="91" t="s">
        <v>5561</v>
      </c>
      <c r="I404" s="91" t="s">
        <v>118</v>
      </c>
      <c r="J404" s="91" t="s">
        <v>119</v>
      </c>
      <c r="K404" s="91" t="s">
        <v>644</v>
      </c>
      <c r="L404" s="91" t="s">
        <v>121</v>
      </c>
      <c r="M404" s="91" t="s">
        <v>295</v>
      </c>
      <c r="N404" s="91" t="s">
        <v>123</v>
      </c>
      <c r="O404" s="91" t="s">
        <v>5242</v>
      </c>
      <c r="P404" s="91">
        <f t="shared" si="19"/>
        <v>6</v>
      </c>
      <c r="Q404" s="91" t="s">
        <v>4153</v>
      </c>
      <c r="R404" s="91" t="s">
        <v>4270</v>
      </c>
      <c r="S404" s="91" t="s">
        <v>5562</v>
      </c>
      <c r="T404" s="91" t="s">
        <v>114</v>
      </c>
      <c r="U404" s="91" t="s">
        <v>5563</v>
      </c>
      <c r="V404" s="91" t="s">
        <v>225</v>
      </c>
      <c r="W404" s="91" t="s">
        <v>174</v>
      </c>
      <c r="X404" s="91" t="s">
        <v>5564</v>
      </c>
      <c r="Y404" s="91" t="s">
        <v>5565</v>
      </c>
      <c r="Z404" s="91" t="s">
        <v>5566</v>
      </c>
      <c r="AA404" s="91" t="s">
        <v>114</v>
      </c>
      <c r="AB404" s="91" t="s">
        <v>5567</v>
      </c>
      <c r="AC404" s="91" t="s">
        <v>5563</v>
      </c>
      <c r="AD404" s="91" t="s">
        <v>134</v>
      </c>
      <c r="AE404" s="91" t="s">
        <v>5568</v>
      </c>
      <c r="AF404" s="91" t="s">
        <v>161</v>
      </c>
      <c r="AG404" s="91" t="s">
        <v>5565</v>
      </c>
      <c r="AH404" s="91" t="s">
        <v>114</v>
      </c>
      <c r="AI404" s="91" t="s">
        <v>5566</v>
      </c>
      <c r="AJ404" s="91" t="s">
        <v>137</v>
      </c>
      <c r="AK404" s="91" t="s">
        <v>211</v>
      </c>
      <c r="AL404" s="91" t="s">
        <v>179</v>
      </c>
      <c r="AM404" s="91" t="s">
        <v>180</v>
      </c>
      <c r="AN404" s="91" t="s">
        <v>141</v>
      </c>
      <c r="AO404" s="91" t="s">
        <v>142</v>
      </c>
      <c r="AP404" s="91" t="s">
        <v>333</v>
      </c>
      <c r="AQ404" s="91" t="s">
        <v>430</v>
      </c>
      <c r="AR404" s="91" t="s">
        <v>430</v>
      </c>
      <c r="AS404" s="91" t="s">
        <v>174</v>
      </c>
      <c r="AT404" s="91" t="s">
        <v>145</v>
      </c>
      <c r="AU404" s="91" t="s">
        <v>5569</v>
      </c>
      <c r="AV404" s="91" t="s">
        <v>114</v>
      </c>
      <c r="AW404" s="91" t="s">
        <v>148</v>
      </c>
      <c r="AX404" s="91" t="str">
        <f t="shared" si="20"/>
        <v>291635</v>
      </c>
      <c r="AY404" s="93" t="s">
        <v>149</v>
      </c>
    </row>
    <row r="405" spans="2:51" ht="15" customHeight="1" x14ac:dyDescent="0.25">
      <c r="B405" s="95" t="s">
        <v>6404</v>
      </c>
      <c r="C405" s="91" t="s">
        <v>113</v>
      </c>
      <c r="D405" s="91" t="s">
        <v>114</v>
      </c>
      <c r="E405" s="91" t="s">
        <v>167</v>
      </c>
      <c r="F405" s="91" t="s">
        <v>6405</v>
      </c>
      <c r="G405" s="91">
        <f t="shared" si="18"/>
        <v>6</v>
      </c>
      <c r="H405" s="91" t="s">
        <v>6406</v>
      </c>
      <c r="I405" s="91" t="s">
        <v>118</v>
      </c>
      <c r="J405" s="91" t="s">
        <v>119</v>
      </c>
      <c r="K405" s="91" t="s">
        <v>545</v>
      </c>
      <c r="L405" s="91" t="s">
        <v>121</v>
      </c>
      <c r="M405" s="91" t="s">
        <v>295</v>
      </c>
      <c r="N405" s="91" t="s">
        <v>123</v>
      </c>
      <c r="O405" s="91" t="s">
        <v>5946</v>
      </c>
      <c r="P405" s="91">
        <f t="shared" si="19"/>
        <v>6</v>
      </c>
      <c r="Q405" s="91" t="s">
        <v>5946</v>
      </c>
      <c r="R405" s="91" t="s">
        <v>4815</v>
      </c>
      <c r="S405" s="91" t="s">
        <v>6343</v>
      </c>
      <c r="T405" s="91" t="s">
        <v>114</v>
      </c>
      <c r="U405" s="91" t="s">
        <v>6344</v>
      </c>
      <c r="V405" s="91" t="s">
        <v>129</v>
      </c>
      <c r="W405" s="91" t="s">
        <v>174</v>
      </c>
      <c r="X405" s="91" t="s">
        <v>313</v>
      </c>
      <c r="Y405" s="91" t="s">
        <v>114</v>
      </c>
      <c r="Z405" s="91" t="s">
        <v>6407</v>
      </c>
      <c r="AA405" s="91" t="s">
        <v>6343</v>
      </c>
      <c r="AB405" s="91" t="s">
        <v>114</v>
      </c>
      <c r="AC405" s="91" t="s">
        <v>6344</v>
      </c>
      <c r="AD405" s="91" t="s">
        <v>269</v>
      </c>
      <c r="AE405" s="91" t="s">
        <v>6408</v>
      </c>
      <c r="AF405" s="91" t="s">
        <v>136</v>
      </c>
      <c r="AG405" s="91" t="s">
        <v>114</v>
      </c>
      <c r="AH405" s="91" t="s">
        <v>114</v>
      </c>
      <c r="AI405" s="91" t="s">
        <v>6407</v>
      </c>
      <c r="AJ405" s="91" t="s">
        <v>137</v>
      </c>
      <c r="AK405" s="91" t="s">
        <v>231</v>
      </c>
      <c r="AL405" s="91" t="s">
        <v>114</v>
      </c>
      <c r="AM405" s="91" t="s">
        <v>180</v>
      </c>
      <c r="AN405" s="91" t="s">
        <v>141</v>
      </c>
      <c r="AO405" s="91" t="s">
        <v>142</v>
      </c>
      <c r="AP405" s="91" t="s">
        <v>143</v>
      </c>
      <c r="AQ405" s="91" t="s">
        <v>144</v>
      </c>
      <c r="AR405" s="91" t="s">
        <v>144</v>
      </c>
      <c r="AS405" s="91" t="s">
        <v>174</v>
      </c>
      <c r="AT405" s="91" t="s">
        <v>145</v>
      </c>
      <c r="AU405" s="91" t="s">
        <v>6348</v>
      </c>
      <c r="AV405" s="91" t="s">
        <v>114</v>
      </c>
      <c r="AW405" s="91" t="s">
        <v>148</v>
      </c>
      <c r="AX405" s="91" t="str">
        <f t="shared" si="20"/>
        <v>312115</v>
      </c>
      <c r="AY405" s="93" t="s">
        <v>149</v>
      </c>
    </row>
    <row r="406" spans="2:51" ht="15" customHeight="1" x14ac:dyDescent="0.25">
      <c r="B406" s="95" t="s">
        <v>5570</v>
      </c>
      <c r="C406" s="91" t="s">
        <v>113</v>
      </c>
      <c r="D406" s="91" t="s">
        <v>114</v>
      </c>
      <c r="E406" s="91" t="s">
        <v>167</v>
      </c>
      <c r="F406" s="91" t="s">
        <v>5571</v>
      </c>
      <c r="G406" s="91">
        <f t="shared" si="18"/>
        <v>5</v>
      </c>
      <c r="H406" s="91" t="s">
        <v>5572</v>
      </c>
      <c r="I406" s="91" t="s">
        <v>118</v>
      </c>
      <c r="J406" s="91" t="s">
        <v>119</v>
      </c>
      <c r="K406" s="91" t="s">
        <v>644</v>
      </c>
      <c r="L406" s="91" t="s">
        <v>121</v>
      </c>
      <c r="M406" s="91" t="s">
        <v>295</v>
      </c>
      <c r="N406" s="91" t="s">
        <v>123</v>
      </c>
      <c r="O406" s="91" t="s">
        <v>5242</v>
      </c>
      <c r="P406" s="91">
        <f t="shared" si="19"/>
        <v>6</v>
      </c>
      <c r="Q406" s="91" t="s">
        <v>4153</v>
      </c>
      <c r="R406" s="91" t="s">
        <v>4270</v>
      </c>
      <c r="S406" s="91" t="s">
        <v>1097</v>
      </c>
      <c r="T406" s="91" t="s">
        <v>114</v>
      </c>
      <c r="U406" s="91" t="s">
        <v>5573</v>
      </c>
      <c r="V406" s="91" t="s">
        <v>129</v>
      </c>
      <c r="W406" s="91" t="s">
        <v>174</v>
      </c>
      <c r="X406" s="91" t="s">
        <v>1094</v>
      </c>
      <c r="Y406" s="91" t="s">
        <v>1095</v>
      </c>
      <c r="Z406" s="91" t="s">
        <v>1096</v>
      </c>
      <c r="AA406" s="91" t="s">
        <v>1097</v>
      </c>
      <c r="AB406" s="91" t="s">
        <v>114</v>
      </c>
      <c r="AC406" s="91" t="s">
        <v>5573</v>
      </c>
      <c r="AD406" s="91" t="s">
        <v>134</v>
      </c>
      <c r="AE406" s="91" t="s">
        <v>5574</v>
      </c>
      <c r="AF406" s="91" t="s">
        <v>161</v>
      </c>
      <c r="AG406" s="91" t="s">
        <v>1095</v>
      </c>
      <c r="AH406" s="91" t="s">
        <v>114</v>
      </c>
      <c r="AI406" s="91" t="s">
        <v>114</v>
      </c>
      <c r="AJ406" s="91" t="s">
        <v>114</v>
      </c>
      <c r="AK406" s="91" t="s">
        <v>114</v>
      </c>
      <c r="AL406" s="91" t="s">
        <v>114</v>
      </c>
      <c r="AM406" s="91" t="s">
        <v>233</v>
      </c>
      <c r="AN406" s="91" t="s">
        <v>141</v>
      </c>
      <c r="AO406" s="91" t="s">
        <v>142</v>
      </c>
      <c r="AP406" s="91" t="s">
        <v>333</v>
      </c>
      <c r="AQ406" s="91" t="s">
        <v>144</v>
      </c>
      <c r="AR406" s="91" t="s">
        <v>144</v>
      </c>
      <c r="AS406" s="91" t="s">
        <v>174</v>
      </c>
      <c r="AT406" s="91" t="s">
        <v>145</v>
      </c>
      <c r="AU406" s="91" t="s">
        <v>5575</v>
      </c>
      <c r="AV406" s="91" t="s">
        <v>114</v>
      </c>
      <c r="AW406" s="91" t="s">
        <v>148</v>
      </c>
      <c r="AX406" s="91" t="str">
        <f t="shared" si="20"/>
        <v>291644</v>
      </c>
      <c r="AY406" s="93" t="s">
        <v>149</v>
      </c>
    </row>
    <row r="407" spans="2:51" ht="15" customHeight="1" x14ac:dyDescent="0.25">
      <c r="B407" s="95" t="s">
        <v>6409</v>
      </c>
      <c r="C407" s="91" t="s">
        <v>113</v>
      </c>
      <c r="D407" s="91" t="s">
        <v>114</v>
      </c>
      <c r="E407" s="91" t="s">
        <v>167</v>
      </c>
      <c r="F407" s="91" t="s">
        <v>6410</v>
      </c>
      <c r="G407" s="91">
        <f t="shared" si="18"/>
        <v>6</v>
      </c>
      <c r="H407" s="91" t="s">
        <v>6411</v>
      </c>
      <c r="I407" s="91" t="s">
        <v>118</v>
      </c>
      <c r="J407" s="91" t="s">
        <v>119</v>
      </c>
      <c r="K407" s="91" t="s">
        <v>387</v>
      </c>
      <c r="L407" s="91" t="s">
        <v>121</v>
      </c>
      <c r="M407" s="91" t="s">
        <v>295</v>
      </c>
      <c r="N407" s="91" t="s">
        <v>123</v>
      </c>
      <c r="O407" s="91" t="s">
        <v>5946</v>
      </c>
      <c r="P407" s="91">
        <f t="shared" si="19"/>
        <v>6</v>
      </c>
      <c r="Q407" s="91" t="s">
        <v>5946</v>
      </c>
      <c r="R407" s="91" t="s">
        <v>4815</v>
      </c>
      <c r="S407" s="91" t="s">
        <v>6412</v>
      </c>
      <c r="T407" s="91" t="s">
        <v>114</v>
      </c>
      <c r="U407" s="91" t="s">
        <v>6413</v>
      </c>
      <c r="V407" s="91" t="s">
        <v>225</v>
      </c>
      <c r="W407" s="91" t="s">
        <v>174</v>
      </c>
      <c r="X407" s="91" t="s">
        <v>1240</v>
      </c>
      <c r="Y407" s="91" t="s">
        <v>6414</v>
      </c>
      <c r="Z407" s="91" t="s">
        <v>6415</v>
      </c>
      <c r="AA407" s="91" t="s">
        <v>6412</v>
      </c>
      <c r="AB407" s="91" t="s">
        <v>114</v>
      </c>
      <c r="AC407" s="91" t="s">
        <v>6413</v>
      </c>
      <c r="AD407" s="91" t="s">
        <v>331</v>
      </c>
      <c r="AE407" s="91" t="s">
        <v>6416</v>
      </c>
      <c r="AF407" s="91" t="s">
        <v>136</v>
      </c>
      <c r="AG407" s="91" t="s">
        <v>6414</v>
      </c>
      <c r="AH407" s="91" t="s">
        <v>114</v>
      </c>
      <c r="AI407" s="91" t="s">
        <v>6415</v>
      </c>
      <c r="AJ407" s="91" t="s">
        <v>540</v>
      </c>
      <c r="AK407" s="91" t="s">
        <v>162</v>
      </c>
      <c r="AL407" s="91" t="s">
        <v>232</v>
      </c>
      <c r="AM407" s="91" t="s">
        <v>233</v>
      </c>
      <c r="AN407" s="91" t="s">
        <v>141</v>
      </c>
      <c r="AO407" s="91" t="s">
        <v>142</v>
      </c>
      <c r="AP407" s="91" t="s">
        <v>143</v>
      </c>
      <c r="AQ407" s="91" t="s">
        <v>144</v>
      </c>
      <c r="AR407" s="91" t="s">
        <v>144</v>
      </c>
      <c r="AS407" s="91" t="s">
        <v>174</v>
      </c>
      <c r="AT407" s="91" t="s">
        <v>145</v>
      </c>
      <c r="AU407" s="91" t="s">
        <v>6417</v>
      </c>
      <c r="AV407" s="91" t="s">
        <v>114</v>
      </c>
      <c r="AW407" s="91" t="s">
        <v>148</v>
      </c>
      <c r="AX407" s="91" t="str">
        <f t="shared" si="20"/>
        <v>312122</v>
      </c>
      <c r="AY407" s="93" t="s">
        <v>149</v>
      </c>
    </row>
    <row r="408" spans="2:51" ht="15" customHeight="1" x14ac:dyDescent="0.25">
      <c r="B408" s="95" t="s">
        <v>5576</v>
      </c>
      <c r="C408" s="91" t="s">
        <v>113</v>
      </c>
      <c r="D408" s="91" t="s">
        <v>114</v>
      </c>
      <c r="E408" s="91" t="s">
        <v>216</v>
      </c>
      <c r="F408" s="91" t="s">
        <v>5577</v>
      </c>
      <c r="G408" s="91">
        <f t="shared" si="18"/>
        <v>5</v>
      </c>
      <c r="H408" s="91" t="s">
        <v>5578</v>
      </c>
      <c r="I408" s="91" t="s">
        <v>118</v>
      </c>
      <c r="J408" s="91" t="s">
        <v>119</v>
      </c>
      <c r="K408" s="91" t="s">
        <v>203</v>
      </c>
      <c r="L408" s="91" t="s">
        <v>121</v>
      </c>
      <c r="M408" s="91" t="s">
        <v>219</v>
      </c>
      <c r="N408" s="91" t="s">
        <v>123</v>
      </c>
      <c r="O408" s="91" t="s">
        <v>5242</v>
      </c>
      <c r="P408" s="91">
        <f t="shared" si="19"/>
        <v>5</v>
      </c>
      <c r="Q408" s="91" t="s">
        <v>4241</v>
      </c>
      <c r="R408" s="91" t="s">
        <v>4270</v>
      </c>
      <c r="S408" s="91" t="s">
        <v>5579</v>
      </c>
      <c r="T408" s="91" t="s">
        <v>114</v>
      </c>
      <c r="U408" s="91" t="s">
        <v>5580</v>
      </c>
      <c r="V408" s="91" t="s">
        <v>129</v>
      </c>
      <c r="W408" s="91" t="s">
        <v>226</v>
      </c>
      <c r="X408" s="91" t="s">
        <v>5581</v>
      </c>
      <c r="Y408" s="91" t="s">
        <v>5582</v>
      </c>
      <c r="Z408" s="91" t="s">
        <v>5583</v>
      </c>
      <c r="AA408" s="91" t="s">
        <v>5579</v>
      </c>
      <c r="AB408" s="91" t="s">
        <v>114</v>
      </c>
      <c r="AC408" s="91" t="s">
        <v>5580</v>
      </c>
      <c r="AD408" s="91" t="s">
        <v>134</v>
      </c>
      <c r="AE408" s="91" t="s">
        <v>5584</v>
      </c>
      <c r="AF408" s="91" t="s">
        <v>136</v>
      </c>
      <c r="AG408" s="91" t="s">
        <v>5582</v>
      </c>
      <c r="AH408" s="91" t="s">
        <v>114</v>
      </c>
      <c r="AI408" s="91" t="s">
        <v>5583</v>
      </c>
      <c r="AJ408" s="91" t="s">
        <v>137</v>
      </c>
      <c r="AK408" s="91" t="s">
        <v>211</v>
      </c>
      <c r="AL408" s="91" t="s">
        <v>212</v>
      </c>
      <c r="AM408" s="91" t="s">
        <v>233</v>
      </c>
      <c r="AN408" s="91" t="s">
        <v>141</v>
      </c>
      <c r="AO408" s="91" t="s">
        <v>142</v>
      </c>
      <c r="AP408" s="91" t="s">
        <v>143</v>
      </c>
      <c r="AQ408" s="91" t="s">
        <v>144</v>
      </c>
      <c r="AR408" s="91" t="s">
        <v>144</v>
      </c>
      <c r="AS408" s="91" t="s">
        <v>226</v>
      </c>
      <c r="AT408" s="91" t="s">
        <v>145</v>
      </c>
      <c r="AU408" s="91" t="s">
        <v>5585</v>
      </c>
      <c r="AV408" s="91" t="s">
        <v>5586</v>
      </c>
      <c r="AW408" s="91" t="s">
        <v>148</v>
      </c>
      <c r="AX408" s="91" t="str">
        <f t="shared" si="20"/>
        <v>291654</v>
      </c>
      <c r="AY408" s="93" t="s">
        <v>149</v>
      </c>
    </row>
    <row r="409" spans="2:51" ht="15" customHeight="1" x14ac:dyDescent="0.25">
      <c r="B409" s="95" t="s">
        <v>3188</v>
      </c>
      <c r="C409" s="91" t="s">
        <v>113</v>
      </c>
      <c r="D409" s="91" t="s">
        <v>114</v>
      </c>
      <c r="E409" s="91" t="s">
        <v>1830</v>
      </c>
      <c r="F409" s="91" t="s">
        <v>3189</v>
      </c>
      <c r="G409" s="91">
        <f t="shared" si="18"/>
        <v>3</v>
      </c>
      <c r="H409" s="91" t="s">
        <v>3190</v>
      </c>
      <c r="I409" s="91" t="s">
        <v>118</v>
      </c>
      <c r="J409" s="91" t="s">
        <v>119</v>
      </c>
      <c r="K409" s="91" t="s">
        <v>259</v>
      </c>
      <c r="L409" s="91" t="s">
        <v>121</v>
      </c>
      <c r="M409" s="91" t="s">
        <v>2632</v>
      </c>
      <c r="N409" s="91" t="s">
        <v>123</v>
      </c>
      <c r="O409" s="91" t="s">
        <v>784</v>
      </c>
      <c r="P409" s="91">
        <f t="shared" si="19"/>
        <v>3</v>
      </c>
      <c r="Q409" s="91" t="s">
        <v>1491</v>
      </c>
      <c r="R409" s="91" t="s">
        <v>2451</v>
      </c>
      <c r="S409" s="91" t="s">
        <v>3191</v>
      </c>
      <c r="T409" s="91" t="s">
        <v>114</v>
      </c>
      <c r="U409" s="91" t="s">
        <v>3192</v>
      </c>
      <c r="V409" s="91" t="s">
        <v>225</v>
      </c>
      <c r="W409" s="91" t="s">
        <v>1836</v>
      </c>
      <c r="X409" s="91" t="s">
        <v>1837</v>
      </c>
      <c r="Y409" s="91" t="s">
        <v>3193</v>
      </c>
      <c r="Z409" s="91" t="s">
        <v>3194</v>
      </c>
      <c r="AA409" s="91" t="s">
        <v>3195</v>
      </c>
      <c r="AB409" s="91" t="s">
        <v>114</v>
      </c>
      <c r="AC409" s="91" t="s">
        <v>3196</v>
      </c>
      <c r="AD409" s="91" t="s">
        <v>269</v>
      </c>
      <c r="AE409" s="91" t="s">
        <v>3197</v>
      </c>
      <c r="AF409" s="91" t="s">
        <v>161</v>
      </c>
      <c r="AG409" s="91" t="s">
        <v>3193</v>
      </c>
      <c r="AH409" s="91" t="s">
        <v>114</v>
      </c>
      <c r="AI409" s="91" t="s">
        <v>114</v>
      </c>
      <c r="AJ409" s="91" t="s">
        <v>137</v>
      </c>
      <c r="AK409" s="91" t="s">
        <v>211</v>
      </c>
      <c r="AL409" s="91" t="s">
        <v>179</v>
      </c>
      <c r="AM409" s="91" t="s">
        <v>164</v>
      </c>
      <c r="AN409" s="91" t="s">
        <v>141</v>
      </c>
      <c r="AO409" s="91" t="s">
        <v>253</v>
      </c>
      <c r="AP409" s="91" t="s">
        <v>143</v>
      </c>
      <c r="AQ409" s="91" t="s">
        <v>144</v>
      </c>
      <c r="AR409" s="91" t="s">
        <v>144</v>
      </c>
      <c r="AS409" s="91" t="s">
        <v>1836</v>
      </c>
      <c r="AT409" s="91" t="s">
        <v>362</v>
      </c>
      <c r="AU409" s="91" t="s">
        <v>3198</v>
      </c>
      <c r="AV409" s="91" t="s">
        <v>3199</v>
      </c>
      <c r="AW409" s="91" t="s">
        <v>148</v>
      </c>
      <c r="AX409" s="91" t="str">
        <f t="shared" si="20"/>
        <v>289607</v>
      </c>
      <c r="AY409" s="93" t="s">
        <v>149</v>
      </c>
    </row>
    <row r="410" spans="2:51" ht="15" customHeight="1" x14ac:dyDescent="0.25">
      <c r="B410" s="95" t="s">
        <v>3211</v>
      </c>
      <c r="C410" s="91" t="s">
        <v>113</v>
      </c>
      <c r="D410" s="91" t="s">
        <v>114</v>
      </c>
      <c r="E410" s="91" t="s">
        <v>183</v>
      </c>
      <c r="F410" s="91" t="s">
        <v>3212</v>
      </c>
      <c r="G410" s="91">
        <f t="shared" si="18"/>
        <v>3</v>
      </c>
      <c r="H410" s="91" t="s">
        <v>3213</v>
      </c>
      <c r="I410" s="91" t="s">
        <v>118</v>
      </c>
      <c r="J410" s="91" t="s">
        <v>119</v>
      </c>
      <c r="K410" s="91" t="s">
        <v>545</v>
      </c>
      <c r="L410" s="91" t="s">
        <v>121</v>
      </c>
      <c r="M410" s="91" t="s">
        <v>187</v>
      </c>
      <c r="N410" s="91" t="s">
        <v>123</v>
      </c>
      <c r="O410" s="91" t="s">
        <v>784</v>
      </c>
      <c r="P410" s="91">
        <f t="shared" si="19"/>
        <v>3</v>
      </c>
      <c r="Q410" s="91" t="s">
        <v>647</v>
      </c>
      <c r="R410" s="91" t="s">
        <v>2451</v>
      </c>
      <c r="S410" s="91" t="s">
        <v>3214</v>
      </c>
      <c r="T410" s="91" t="s">
        <v>114</v>
      </c>
      <c r="U410" s="91" t="s">
        <v>3215</v>
      </c>
      <c r="V410" s="91" t="s">
        <v>225</v>
      </c>
      <c r="W410" s="91" t="s">
        <v>130</v>
      </c>
      <c r="X410" s="91" t="s">
        <v>157</v>
      </c>
      <c r="Y410" s="91" t="s">
        <v>3216</v>
      </c>
      <c r="Z410" s="91" t="s">
        <v>3217</v>
      </c>
      <c r="AA410" s="91" t="s">
        <v>3214</v>
      </c>
      <c r="AB410" s="91" t="s">
        <v>114</v>
      </c>
      <c r="AC410" s="91" t="s">
        <v>3215</v>
      </c>
      <c r="AD410" s="91" t="s">
        <v>269</v>
      </c>
      <c r="AE410" s="91" t="s">
        <v>3218</v>
      </c>
      <c r="AF410" s="91" t="s">
        <v>161</v>
      </c>
      <c r="AG410" s="91" t="s">
        <v>3216</v>
      </c>
      <c r="AH410" s="91" t="s">
        <v>114</v>
      </c>
      <c r="AI410" s="91" t="s">
        <v>3217</v>
      </c>
      <c r="AJ410" s="91" t="s">
        <v>114</v>
      </c>
      <c r="AK410" s="91" t="s">
        <v>114</v>
      </c>
      <c r="AL410" s="91" t="s">
        <v>114</v>
      </c>
      <c r="AM410" s="91" t="s">
        <v>291</v>
      </c>
      <c r="AN410" s="91" t="s">
        <v>141</v>
      </c>
      <c r="AO410" s="91" t="s">
        <v>142</v>
      </c>
      <c r="AP410" s="91" t="s">
        <v>143</v>
      </c>
      <c r="AQ410" s="91" t="s">
        <v>144</v>
      </c>
      <c r="AR410" s="91" t="s">
        <v>144</v>
      </c>
      <c r="AS410" s="91" t="s">
        <v>130</v>
      </c>
      <c r="AT410" s="91" t="s">
        <v>145</v>
      </c>
      <c r="AU410" s="91" t="s">
        <v>3219</v>
      </c>
      <c r="AV410" s="91" t="s">
        <v>114</v>
      </c>
      <c r="AW410" s="91" t="s">
        <v>148</v>
      </c>
      <c r="AX410" s="91" t="str">
        <f t="shared" si="20"/>
        <v>289602</v>
      </c>
      <c r="AY410" s="93" t="s">
        <v>149</v>
      </c>
    </row>
    <row r="411" spans="2:51" ht="15" customHeight="1" x14ac:dyDescent="0.25">
      <c r="B411" s="95" t="s">
        <v>5587</v>
      </c>
      <c r="C411" s="91" t="s">
        <v>113</v>
      </c>
      <c r="D411" s="91" t="s">
        <v>114</v>
      </c>
      <c r="E411" s="91" t="s">
        <v>167</v>
      </c>
      <c r="F411" s="91" t="s">
        <v>5588</v>
      </c>
      <c r="G411" s="91">
        <f t="shared" si="18"/>
        <v>5</v>
      </c>
      <c r="H411" s="91" t="s">
        <v>5589</v>
      </c>
      <c r="I411" s="91" t="s">
        <v>118</v>
      </c>
      <c r="J411" s="91" t="s">
        <v>119</v>
      </c>
      <c r="K411" s="91" t="s">
        <v>644</v>
      </c>
      <c r="L411" s="91" t="s">
        <v>121</v>
      </c>
      <c r="M411" s="91" t="s">
        <v>295</v>
      </c>
      <c r="N411" s="91" t="s">
        <v>123</v>
      </c>
      <c r="O411" s="91" t="s">
        <v>5242</v>
      </c>
      <c r="P411" s="91">
        <f t="shared" si="19"/>
        <v>6</v>
      </c>
      <c r="Q411" s="91" t="s">
        <v>4153</v>
      </c>
      <c r="R411" s="91" t="s">
        <v>4270</v>
      </c>
      <c r="S411" s="91" t="s">
        <v>5590</v>
      </c>
      <c r="T411" s="91" t="s">
        <v>114</v>
      </c>
      <c r="U411" s="91" t="s">
        <v>5591</v>
      </c>
      <c r="V411" s="91" t="s">
        <v>129</v>
      </c>
      <c r="W411" s="91" t="s">
        <v>174</v>
      </c>
      <c r="X411" s="91" t="s">
        <v>588</v>
      </c>
      <c r="Y411" s="91" t="s">
        <v>5592</v>
      </c>
      <c r="Z411" s="91" t="s">
        <v>5593</v>
      </c>
      <c r="AA411" s="91" t="s">
        <v>5590</v>
      </c>
      <c r="AB411" s="91" t="s">
        <v>114</v>
      </c>
      <c r="AC411" s="91" t="s">
        <v>5591</v>
      </c>
      <c r="AD411" s="91" t="s">
        <v>134</v>
      </c>
      <c r="AE411" s="91" t="s">
        <v>5594</v>
      </c>
      <c r="AF411" s="91" t="s">
        <v>161</v>
      </c>
      <c r="AG411" s="91" t="s">
        <v>5592</v>
      </c>
      <c r="AH411" s="91" t="s">
        <v>114</v>
      </c>
      <c r="AI411" s="91" t="s">
        <v>5593</v>
      </c>
      <c r="AJ411" s="91" t="s">
        <v>137</v>
      </c>
      <c r="AK411" s="91" t="s">
        <v>114</v>
      </c>
      <c r="AL411" s="91" t="s">
        <v>114</v>
      </c>
      <c r="AM411" s="91" t="s">
        <v>180</v>
      </c>
      <c r="AN411" s="91" t="s">
        <v>141</v>
      </c>
      <c r="AO411" s="91" t="s">
        <v>142</v>
      </c>
      <c r="AP411" s="91" t="s">
        <v>333</v>
      </c>
      <c r="AQ411" s="91" t="s">
        <v>144</v>
      </c>
      <c r="AR411" s="91" t="s">
        <v>144</v>
      </c>
      <c r="AS411" s="91" t="s">
        <v>174</v>
      </c>
      <c r="AT411" s="91" t="s">
        <v>145</v>
      </c>
      <c r="AU411" s="91" t="s">
        <v>5595</v>
      </c>
      <c r="AV411" s="91" t="s">
        <v>114</v>
      </c>
      <c r="AW411" s="91" t="s">
        <v>148</v>
      </c>
      <c r="AX411" s="91" t="str">
        <f t="shared" si="20"/>
        <v>291650</v>
      </c>
      <c r="AY411" s="93" t="s">
        <v>149</v>
      </c>
    </row>
    <row r="412" spans="2:51" ht="15" customHeight="1" x14ac:dyDescent="0.25">
      <c r="B412" s="95" t="s">
        <v>3220</v>
      </c>
      <c r="C412" s="91" t="s">
        <v>113</v>
      </c>
      <c r="D412" s="91" t="s">
        <v>114</v>
      </c>
      <c r="E412" s="91" t="s">
        <v>183</v>
      </c>
      <c r="F412" s="91" t="s">
        <v>3221</v>
      </c>
      <c r="G412" s="91">
        <f t="shared" si="18"/>
        <v>3</v>
      </c>
      <c r="H412" s="91" t="s">
        <v>3222</v>
      </c>
      <c r="I412" s="91" t="s">
        <v>118</v>
      </c>
      <c r="J412" s="91" t="s">
        <v>119</v>
      </c>
      <c r="K412" s="91" t="s">
        <v>422</v>
      </c>
      <c r="L412" s="91" t="s">
        <v>121</v>
      </c>
      <c r="M412" s="91" t="s">
        <v>187</v>
      </c>
      <c r="N412" s="91" t="s">
        <v>123</v>
      </c>
      <c r="O412" s="91" t="s">
        <v>784</v>
      </c>
      <c r="P412" s="91">
        <f t="shared" si="19"/>
        <v>4</v>
      </c>
      <c r="Q412" s="91" t="s">
        <v>323</v>
      </c>
      <c r="R412" s="91" t="s">
        <v>2451</v>
      </c>
      <c r="S412" s="91" t="s">
        <v>3223</v>
      </c>
      <c r="T412" s="91" t="s">
        <v>114</v>
      </c>
      <c r="U412" s="91" t="s">
        <v>3224</v>
      </c>
      <c r="V412" s="91" t="s">
        <v>129</v>
      </c>
      <c r="W412" s="91" t="s">
        <v>130</v>
      </c>
      <c r="X412" s="91" t="s">
        <v>157</v>
      </c>
      <c r="Y412" s="91" t="s">
        <v>3225</v>
      </c>
      <c r="Z412" s="91" t="s">
        <v>3226</v>
      </c>
      <c r="AA412" s="91" t="s">
        <v>3223</v>
      </c>
      <c r="AB412" s="91" t="s">
        <v>114</v>
      </c>
      <c r="AC412" s="91" t="s">
        <v>3224</v>
      </c>
      <c r="AD412" s="91" t="s">
        <v>134</v>
      </c>
      <c r="AE412" s="91" t="s">
        <v>3227</v>
      </c>
      <c r="AF412" s="91" t="s">
        <v>161</v>
      </c>
      <c r="AG412" s="91" t="s">
        <v>3225</v>
      </c>
      <c r="AH412" s="91" t="s">
        <v>114</v>
      </c>
      <c r="AI412" s="91" t="s">
        <v>3226</v>
      </c>
      <c r="AJ412" s="91" t="s">
        <v>304</v>
      </c>
      <c r="AK412" s="91" t="s">
        <v>162</v>
      </c>
      <c r="AL412" s="91" t="s">
        <v>163</v>
      </c>
      <c r="AM412" s="91" t="s">
        <v>291</v>
      </c>
      <c r="AN412" s="91" t="s">
        <v>141</v>
      </c>
      <c r="AO412" s="91" t="s">
        <v>142</v>
      </c>
      <c r="AP412" s="91" t="s">
        <v>333</v>
      </c>
      <c r="AQ412" s="91" t="s">
        <v>144</v>
      </c>
      <c r="AR412" s="91" t="s">
        <v>144</v>
      </c>
      <c r="AS412" s="91" t="s">
        <v>130</v>
      </c>
      <c r="AT412" s="91" t="s">
        <v>145</v>
      </c>
      <c r="AU412" s="91" t="s">
        <v>3228</v>
      </c>
      <c r="AV412" s="91" t="s">
        <v>114</v>
      </c>
      <c r="AW412" s="91" t="s">
        <v>148</v>
      </c>
      <c r="AX412" s="91" t="str">
        <f t="shared" si="20"/>
        <v>289603</v>
      </c>
      <c r="AY412" s="93" t="s">
        <v>149</v>
      </c>
    </row>
    <row r="413" spans="2:51" ht="15" customHeight="1" x14ac:dyDescent="0.25">
      <c r="B413" s="95" t="s">
        <v>3240</v>
      </c>
      <c r="C413" s="91" t="s">
        <v>113</v>
      </c>
      <c r="D413" s="91" t="s">
        <v>114</v>
      </c>
      <c r="E413" s="91" t="s">
        <v>899</v>
      </c>
      <c r="F413" s="91" t="s">
        <v>3241</v>
      </c>
      <c r="G413" s="91">
        <f t="shared" si="18"/>
        <v>3</v>
      </c>
      <c r="H413" s="91" t="s">
        <v>3242</v>
      </c>
      <c r="I413" s="91" t="s">
        <v>118</v>
      </c>
      <c r="J413" s="91" t="s">
        <v>119</v>
      </c>
      <c r="K413" s="91" t="s">
        <v>120</v>
      </c>
      <c r="L413" s="91" t="s">
        <v>121</v>
      </c>
      <c r="M413" s="91" t="s">
        <v>901</v>
      </c>
      <c r="N413" s="91" t="s">
        <v>123</v>
      </c>
      <c r="O413" s="91" t="s">
        <v>784</v>
      </c>
      <c r="P413" s="91">
        <f t="shared" si="19"/>
        <v>3</v>
      </c>
      <c r="Q413" s="91" t="s">
        <v>2119</v>
      </c>
      <c r="R413" s="91" t="s">
        <v>2451</v>
      </c>
      <c r="S413" s="91" t="s">
        <v>3243</v>
      </c>
      <c r="T413" s="91" t="s">
        <v>114</v>
      </c>
      <c r="U413" s="91" t="s">
        <v>3244</v>
      </c>
      <c r="V413" s="91" t="s">
        <v>225</v>
      </c>
      <c r="W413" s="91" t="s">
        <v>357</v>
      </c>
      <c r="X413" s="91" t="s">
        <v>904</v>
      </c>
      <c r="Y413" s="91" t="s">
        <v>3245</v>
      </c>
      <c r="Z413" s="91" t="s">
        <v>3246</v>
      </c>
      <c r="AA413" s="91" t="s">
        <v>3243</v>
      </c>
      <c r="AB413" s="91" t="s">
        <v>114</v>
      </c>
      <c r="AC413" s="91" t="s">
        <v>3244</v>
      </c>
      <c r="AD413" s="91" t="s">
        <v>625</v>
      </c>
      <c r="AE413" s="91" t="s">
        <v>3247</v>
      </c>
      <c r="AF413" s="91" t="s">
        <v>161</v>
      </c>
      <c r="AG413" s="91" t="s">
        <v>3245</v>
      </c>
      <c r="AH413" s="91" t="s">
        <v>114</v>
      </c>
      <c r="AI413" s="91" t="s">
        <v>3246</v>
      </c>
      <c r="AJ413" s="91" t="s">
        <v>137</v>
      </c>
      <c r="AK413" s="91" t="s">
        <v>162</v>
      </c>
      <c r="AL413" s="91" t="s">
        <v>212</v>
      </c>
      <c r="AM413" s="91" t="s">
        <v>213</v>
      </c>
      <c r="AN413" s="91" t="s">
        <v>141</v>
      </c>
      <c r="AO413" s="91" t="s">
        <v>142</v>
      </c>
      <c r="AP413" s="91" t="s">
        <v>143</v>
      </c>
      <c r="AQ413" s="91" t="s">
        <v>214</v>
      </c>
      <c r="AR413" s="91" t="s">
        <v>506</v>
      </c>
      <c r="AS413" s="91" t="s">
        <v>357</v>
      </c>
      <c r="AT413" s="91" t="s">
        <v>145</v>
      </c>
      <c r="AU413" s="91" t="s">
        <v>1086</v>
      </c>
      <c r="AV413" s="91" t="s">
        <v>114</v>
      </c>
      <c r="AW413" s="91" t="s">
        <v>148</v>
      </c>
      <c r="AX413" s="91" t="str">
        <f t="shared" si="20"/>
        <v>289614</v>
      </c>
      <c r="AY413" s="91" t="s">
        <v>5832</v>
      </c>
    </row>
    <row r="414" spans="2:51" ht="15" customHeight="1" x14ac:dyDescent="0.25">
      <c r="B414" s="95" t="s">
        <v>5596</v>
      </c>
      <c r="C414" s="91" t="s">
        <v>113</v>
      </c>
      <c r="D414" s="91" t="s">
        <v>114</v>
      </c>
      <c r="E414" s="91" t="s">
        <v>4481</v>
      </c>
      <c r="F414" s="91" t="s">
        <v>5597</v>
      </c>
      <c r="G414" s="91">
        <f t="shared" si="18"/>
        <v>5</v>
      </c>
      <c r="H414" s="91" t="s">
        <v>5598</v>
      </c>
      <c r="I414" s="91" t="s">
        <v>118</v>
      </c>
      <c r="J414" s="91" t="s">
        <v>119</v>
      </c>
      <c r="K414" s="91" t="s">
        <v>522</v>
      </c>
      <c r="L414" s="91" t="s">
        <v>121</v>
      </c>
      <c r="M414" s="91" t="s">
        <v>3526</v>
      </c>
      <c r="N414" s="91" t="s">
        <v>123</v>
      </c>
      <c r="O414" s="91" t="s">
        <v>5242</v>
      </c>
      <c r="P414" s="91">
        <f t="shared" si="19"/>
        <v>5</v>
      </c>
      <c r="Q414" s="91" t="s">
        <v>4137</v>
      </c>
      <c r="R414" s="91" t="s">
        <v>4270</v>
      </c>
      <c r="S414" s="91" t="s">
        <v>114</v>
      </c>
      <c r="T414" s="91" t="s">
        <v>5599</v>
      </c>
      <c r="U414" s="91" t="s">
        <v>5600</v>
      </c>
      <c r="V414" s="91" t="s">
        <v>129</v>
      </c>
      <c r="W414" s="91" t="s">
        <v>485</v>
      </c>
      <c r="X414" s="91" t="s">
        <v>3529</v>
      </c>
      <c r="Y414" s="91" t="s">
        <v>5601</v>
      </c>
      <c r="Z414" s="91" t="s">
        <v>5602</v>
      </c>
      <c r="AA414" s="91" t="s">
        <v>114</v>
      </c>
      <c r="AB414" s="91" t="s">
        <v>5599</v>
      </c>
      <c r="AC414" s="91" t="s">
        <v>5600</v>
      </c>
      <c r="AD414" s="91" t="s">
        <v>134</v>
      </c>
      <c r="AE414" s="91" t="s">
        <v>5603</v>
      </c>
      <c r="AF414" s="91" t="s">
        <v>161</v>
      </c>
      <c r="AG414" s="91" t="s">
        <v>5601</v>
      </c>
      <c r="AH414" s="91" t="s">
        <v>114</v>
      </c>
      <c r="AI414" s="91" t="s">
        <v>5602</v>
      </c>
      <c r="AJ414" s="91" t="s">
        <v>137</v>
      </c>
      <c r="AK414" s="91" t="s">
        <v>138</v>
      </c>
      <c r="AL414" s="91" t="s">
        <v>179</v>
      </c>
      <c r="AM414" s="91" t="s">
        <v>164</v>
      </c>
      <c r="AN414" s="91" t="s">
        <v>141</v>
      </c>
      <c r="AO414" s="91" t="s">
        <v>142</v>
      </c>
      <c r="AP414" s="91" t="s">
        <v>143</v>
      </c>
      <c r="AQ414" s="91" t="s">
        <v>829</v>
      </c>
      <c r="AR414" s="91" t="s">
        <v>829</v>
      </c>
      <c r="AS414" s="91" t="s">
        <v>485</v>
      </c>
      <c r="AT414" s="91" t="s">
        <v>362</v>
      </c>
      <c r="AU414" s="91" t="s">
        <v>5604</v>
      </c>
      <c r="AV414" s="91" t="s">
        <v>5605</v>
      </c>
      <c r="AW414" s="91" t="s">
        <v>433</v>
      </c>
      <c r="AX414" s="91" t="str">
        <f t="shared" si="20"/>
        <v>291663</v>
      </c>
      <c r="AY414" s="93" t="s">
        <v>149</v>
      </c>
    </row>
    <row r="415" spans="2:51" ht="15" customHeight="1" x14ac:dyDescent="0.25">
      <c r="B415" s="95" t="s">
        <v>6984</v>
      </c>
      <c r="C415" s="91" t="s">
        <v>113</v>
      </c>
      <c r="D415" s="91" t="s">
        <v>114</v>
      </c>
      <c r="E415" s="91" t="s">
        <v>167</v>
      </c>
      <c r="F415" s="91" t="s">
        <v>6985</v>
      </c>
      <c r="G415" s="91">
        <f t="shared" si="18"/>
        <v>7</v>
      </c>
      <c r="H415" s="91" t="s">
        <v>6986</v>
      </c>
      <c r="I415" s="91" t="s">
        <v>118</v>
      </c>
      <c r="J415" s="91" t="s">
        <v>119</v>
      </c>
      <c r="K415" s="91" t="s">
        <v>240</v>
      </c>
      <c r="L415" s="91" t="s">
        <v>121</v>
      </c>
      <c r="M415" s="91" t="s">
        <v>295</v>
      </c>
      <c r="N415" s="91" t="s">
        <v>123</v>
      </c>
      <c r="O415" s="91" t="s">
        <v>6987</v>
      </c>
      <c r="P415" s="91">
        <f t="shared" si="19"/>
        <v>7</v>
      </c>
      <c r="Q415" s="91" t="s">
        <v>6637</v>
      </c>
      <c r="R415" s="91" t="s">
        <v>6699</v>
      </c>
      <c r="S415" s="91" t="s">
        <v>6988</v>
      </c>
      <c r="T415" s="91" t="s">
        <v>114</v>
      </c>
      <c r="U415" s="91" t="s">
        <v>6989</v>
      </c>
      <c r="V415" s="91" t="s">
        <v>225</v>
      </c>
      <c r="W415" s="91" t="s">
        <v>174</v>
      </c>
      <c r="X415" s="91" t="s">
        <v>813</v>
      </c>
      <c r="Y415" s="91" t="s">
        <v>6990</v>
      </c>
      <c r="Z415" s="91" t="s">
        <v>6991</v>
      </c>
      <c r="AA415" s="91" t="s">
        <v>6992</v>
      </c>
      <c r="AB415" s="91" t="s">
        <v>114</v>
      </c>
      <c r="AC415" s="91" t="s">
        <v>6993</v>
      </c>
      <c r="AD415" s="91" t="s">
        <v>134</v>
      </c>
      <c r="AE415" s="91" t="s">
        <v>6994</v>
      </c>
      <c r="AF415" s="91" t="s">
        <v>161</v>
      </c>
      <c r="AG415" s="91" t="s">
        <v>6990</v>
      </c>
      <c r="AH415" s="91" t="s">
        <v>114</v>
      </c>
      <c r="AI415" s="91" t="s">
        <v>6991</v>
      </c>
      <c r="AJ415" s="91" t="s">
        <v>137</v>
      </c>
      <c r="AK415" s="91" t="s">
        <v>211</v>
      </c>
      <c r="AL415" s="91" t="s">
        <v>179</v>
      </c>
      <c r="AM415" s="91" t="s">
        <v>417</v>
      </c>
      <c r="AN415" s="91" t="s">
        <v>141</v>
      </c>
      <c r="AO415" s="91" t="s">
        <v>142</v>
      </c>
      <c r="AP415" s="91" t="s">
        <v>143</v>
      </c>
      <c r="AQ415" s="91" t="s">
        <v>777</v>
      </c>
      <c r="AR415" s="91" t="s">
        <v>214</v>
      </c>
      <c r="AS415" s="91" t="s">
        <v>174</v>
      </c>
      <c r="AT415" s="91" t="s">
        <v>145</v>
      </c>
      <c r="AU415" s="91" t="s">
        <v>6995</v>
      </c>
      <c r="AV415" s="91" t="s">
        <v>114</v>
      </c>
      <c r="AW415" s="91" t="s">
        <v>148</v>
      </c>
      <c r="AX415" s="91" t="str">
        <f t="shared" si="20"/>
        <v>324431</v>
      </c>
      <c r="AY415" s="93" t="s">
        <v>149</v>
      </c>
    </row>
    <row r="416" spans="2:51" ht="15" customHeight="1" x14ac:dyDescent="0.25">
      <c r="B416" s="95" t="s">
        <v>6418</v>
      </c>
      <c r="C416" s="91" t="s">
        <v>113</v>
      </c>
      <c r="D416" s="91" t="s">
        <v>114</v>
      </c>
      <c r="E416" s="91" t="s">
        <v>1709</v>
      </c>
      <c r="F416" s="91" t="s">
        <v>6419</v>
      </c>
      <c r="G416" s="91">
        <f t="shared" si="18"/>
        <v>6</v>
      </c>
      <c r="H416" s="91" t="s">
        <v>6420</v>
      </c>
      <c r="I416" s="91" t="s">
        <v>118</v>
      </c>
      <c r="J416" s="91" t="s">
        <v>119</v>
      </c>
      <c r="K416" s="91" t="s">
        <v>186</v>
      </c>
      <c r="L416" s="91" t="s">
        <v>121</v>
      </c>
      <c r="M416" s="91" t="s">
        <v>1712</v>
      </c>
      <c r="N416" s="91" t="s">
        <v>123</v>
      </c>
      <c r="O416" s="91" t="s">
        <v>5946</v>
      </c>
      <c r="P416" s="91">
        <f t="shared" si="19"/>
        <v>6</v>
      </c>
      <c r="Q416" s="91" t="s">
        <v>5848</v>
      </c>
      <c r="R416" s="91" t="s">
        <v>4815</v>
      </c>
      <c r="S416" s="91" t="s">
        <v>6421</v>
      </c>
      <c r="T416" s="91" t="s">
        <v>114</v>
      </c>
      <c r="U416" s="91" t="s">
        <v>6422</v>
      </c>
      <c r="V416" s="91" t="s">
        <v>225</v>
      </c>
      <c r="W416" s="91" t="s">
        <v>1715</v>
      </c>
      <c r="X416" s="91" t="s">
        <v>1716</v>
      </c>
      <c r="Y416" s="91" t="s">
        <v>6423</v>
      </c>
      <c r="Z416" s="91" t="s">
        <v>6424</v>
      </c>
      <c r="AA416" s="91" t="s">
        <v>6421</v>
      </c>
      <c r="AB416" s="91" t="s">
        <v>114</v>
      </c>
      <c r="AC416" s="91" t="s">
        <v>6422</v>
      </c>
      <c r="AD416" s="91" t="s">
        <v>134</v>
      </c>
      <c r="AE416" s="91" t="s">
        <v>6425</v>
      </c>
      <c r="AF416" s="91" t="s">
        <v>161</v>
      </c>
      <c r="AG416" s="91" t="s">
        <v>6423</v>
      </c>
      <c r="AH416" s="91" t="s">
        <v>114</v>
      </c>
      <c r="AI416" s="91" t="s">
        <v>6424</v>
      </c>
      <c r="AJ416" s="91" t="s">
        <v>304</v>
      </c>
      <c r="AK416" s="91" t="s">
        <v>211</v>
      </c>
      <c r="AL416" s="91" t="s">
        <v>530</v>
      </c>
      <c r="AM416" s="91" t="s">
        <v>180</v>
      </c>
      <c r="AN416" s="91" t="s">
        <v>141</v>
      </c>
      <c r="AO416" s="91" t="s">
        <v>142</v>
      </c>
      <c r="AP416" s="91" t="s">
        <v>143</v>
      </c>
      <c r="AQ416" s="91" t="s">
        <v>144</v>
      </c>
      <c r="AR416" s="91" t="s">
        <v>144</v>
      </c>
      <c r="AS416" s="91" t="s">
        <v>1715</v>
      </c>
      <c r="AT416" s="91" t="s">
        <v>145</v>
      </c>
      <c r="AU416" s="91" t="s">
        <v>2699</v>
      </c>
      <c r="AV416" s="91" t="s">
        <v>6426</v>
      </c>
      <c r="AW416" s="91" t="s">
        <v>148</v>
      </c>
      <c r="AX416" s="91" t="str">
        <f t="shared" si="20"/>
        <v>312137</v>
      </c>
      <c r="AY416" s="93" t="s">
        <v>149</v>
      </c>
    </row>
    <row r="417" spans="2:51" ht="15" customHeight="1" x14ac:dyDescent="0.25">
      <c r="B417" s="95" t="s">
        <v>5608</v>
      </c>
      <c r="C417" s="91" t="s">
        <v>113</v>
      </c>
      <c r="D417" s="91" t="s">
        <v>114</v>
      </c>
      <c r="E417" s="91" t="s">
        <v>1830</v>
      </c>
      <c r="F417" s="91" t="s">
        <v>5609</v>
      </c>
      <c r="G417" s="91">
        <f t="shared" si="18"/>
        <v>5</v>
      </c>
      <c r="H417" s="91" t="s">
        <v>5610</v>
      </c>
      <c r="I417" s="91" t="s">
        <v>118</v>
      </c>
      <c r="J417" s="91" t="s">
        <v>119</v>
      </c>
      <c r="K417" s="91" t="s">
        <v>203</v>
      </c>
      <c r="L417" s="91" t="s">
        <v>121</v>
      </c>
      <c r="M417" s="91" t="s">
        <v>2632</v>
      </c>
      <c r="N417" s="91" t="s">
        <v>123</v>
      </c>
      <c r="O417" s="91" t="s">
        <v>5242</v>
      </c>
      <c r="P417" s="91">
        <f t="shared" si="19"/>
        <v>5</v>
      </c>
      <c r="Q417" s="91" t="s">
        <v>4138</v>
      </c>
      <c r="R417" s="91" t="s">
        <v>4270</v>
      </c>
      <c r="S417" s="91" t="s">
        <v>4859</v>
      </c>
      <c r="T417" s="91" t="s">
        <v>114</v>
      </c>
      <c r="U417" s="91" t="s">
        <v>5611</v>
      </c>
      <c r="V417" s="91" t="s">
        <v>129</v>
      </c>
      <c r="W417" s="91" t="s">
        <v>1836</v>
      </c>
      <c r="X417" s="91" t="s">
        <v>1837</v>
      </c>
      <c r="Y417" s="91" t="s">
        <v>4861</v>
      </c>
      <c r="Z417" s="91" t="s">
        <v>4862</v>
      </c>
      <c r="AA417" s="91" t="s">
        <v>4859</v>
      </c>
      <c r="AB417" s="91" t="s">
        <v>114</v>
      </c>
      <c r="AC417" s="91" t="s">
        <v>5611</v>
      </c>
      <c r="AD417" s="91" t="s">
        <v>134</v>
      </c>
      <c r="AE417" s="91" t="s">
        <v>5612</v>
      </c>
      <c r="AF417" s="91" t="s">
        <v>161</v>
      </c>
      <c r="AG417" s="91" t="s">
        <v>4861</v>
      </c>
      <c r="AH417" s="91" t="s">
        <v>114</v>
      </c>
      <c r="AI417" s="91" t="s">
        <v>4862</v>
      </c>
      <c r="AJ417" s="91" t="s">
        <v>137</v>
      </c>
      <c r="AK417" s="91" t="s">
        <v>138</v>
      </c>
      <c r="AL417" s="91" t="s">
        <v>212</v>
      </c>
      <c r="AM417" s="91" t="s">
        <v>180</v>
      </c>
      <c r="AN417" s="91" t="s">
        <v>141</v>
      </c>
      <c r="AO417" s="91" t="s">
        <v>142</v>
      </c>
      <c r="AP417" s="91" t="s">
        <v>143</v>
      </c>
      <c r="AQ417" s="91" t="s">
        <v>144</v>
      </c>
      <c r="AR417" s="91" t="s">
        <v>144</v>
      </c>
      <c r="AS417" s="91" t="s">
        <v>1836</v>
      </c>
      <c r="AT417" s="91" t="s">
        <v>145</v>
      </c>
      <c r="AU417" s="91" t="s">
        <v>5613</v>
      </c>
      <c r="AV417" s="91" t="s">
        <v>5614</v>
      </c>
      <c r="AW417" s="91" t="s">
        <v>148</v>
      </c>
      <c r="AX417" s="91" t="str">
        <f t="shared" si="20"/>
        <v>291658</v>
      </c>
      <c r="AY417" s="93" t="s">
        <v>149</v>
      </c>
    </row>
    <row r="418" spans="2:51" ht="15" customHeight="1" x14ac:dyDescent="0.25">
      <c r="B418" s="95" t="s">
        <v>6996</v>
      </c>
      <c r="C418" s="91" t="s">
        <v>113</v>
      </c>
      <c r="D418" s="91" t="s">
        <v>114</v>
      </c>
      <c r="E418" s="91" t="s">
        <v>1830</v>
      </c>
      <c r="F418" s="91" t="s">
        <v>6997</v>
      </c>
      <c r="G418" s="91">
        <f t="shared" si="18"/>
        <v>7</v>
      </c>
      <c r="H418" s="91" t="s">
        <v>6998</v>
      </c>
      <c r="I418" s="91" t="s">
        <v>118</v>
      </c>
      <c r="J418" s="91" t="s">
        <v>119</v>
      </c>
      <c r="K418" s="91" t="s">
        <v>367</v>
      </c>
      <c r="L418" s="91" t="s">
        <v>121</v>
      </c>
      <c r="M418" s="91" t="s">
        <v>2632</v>
      </c>
      <c r="N418" s="91" t="s">
        <v>123</v>
      </c>
      <c r="O418" s="91" t="s">
        <v>6987</v>
      </c>
      <c r="P418" s="91">
        <f t="shared" si="19"/>
        <v>7</v>
      </c>
      <c r="Q418" s="91" t="s">
        <v>6713</v>
      </c>
      <c r="R418" s="91" t="s">
        <v>6699</v>
      </c>
      <c r="S418" s="91" t="s">
        <v>6999</v>
      </c>
      <c r="T418" s="91" t="s">
        <v>114</v>
      </c>
      <c r="U418" s="91" t="s">
        <v>7000</v>
      </c>
      <c r="V418" s="91" t="s">
        <v>225</v>
      </c>
      <c r="W418" s="91" t="s">
        <v>1836</v>
      </c>
      <c r="X418" s="91" t="s">
        <v>7001</v>
      </c>
      <c r="Y418" s="91" t="s">
        <v>7002</v>
      </c>
      <c r="Z418" s="91" t="s">
        <v>7003</v>
      </c>
      <c r="AA418" s="91" t="s">
        <v>6999</v>
      </c>
      <c r="AB418" s="91" t="s">
        <v>114</v>
      </c>
      <c r="AC418" s="91" t="s">
        <v>7000</v>
      </c>
      <c r="AD418" s="91" t="s">
        <v>269</v>
      </c>
      <c r="AE418" s="91" t="s">
        <v>7004</v>
      </c>
      <c r="AF418" s="91" t="s">
        <v>161</v>
      </c>
      <c r="AG418" s="91" t="s">
        <v>7002</v>
      </c>
      <c r="AH418" s="91" t="s">
        <v>114</v>
      </c>
      <c r="AI418" s="91" t="s">
        <v>7003</v>
      </c>
      <c r="AJ418" s="91" t="s">
        <v>317</v>
      </c>
      <c r="AK418" s="91" t="s">
        <v>138</v>
      </c>
      <c r="AL418" s="91" t="s">
        <v>530</v>
      </c>
      <c r="AM418" s="91" t="s">
        <v>164</v>
      </c>
      <c r="AN418" s="91" t="s">
        <v>141</v>
      </c>
      <c r="AO418" s="91" t="s">
        <v>142</v>
      </c>
      <c r="AP418" s="91" t="s">
        <v>143</v>
      </c>
      <c r="AQ418" s="91" t="s">
        <v>144</v>
      </c>
      <c r="AR418" s="91" t="s">
        <v>144</v>
      </c>
      <c r="AS418" s="91" t="s">
        <v>1836</v>
      </c>
      <c r="AT418" s="91" t="s">
        <v>145</v>
      </c>
      <c r="AU418" s="91" t="s">
        <v>7005</v>
      </c>
      <c r="AV418" s="91" t="s">
        <v>5614</v>
      </c>
      <c r="AW418" s="91" t="s">
        <v>148</v>
      </c>
      <c r="AX418" s="91" t="str">
        <f t="shared" si="20"/>
        <v>324438</v>
      </c>
      <c r="AY418" s="93" t="s">
        <v>149</v>
      </c>
    </row>
    <row r="419" spans="2:51" ht="15" customHeight="1" x14ac:dyDescent="0.25">
      <c r="B419" s="95" t="s">
        <v>6427</v>
      </c>
      <c r="C419" s="91" t="s">
        <v>113</v>
      </c>
      <c r="D419" s="91" t="s">
        <v>114</v>
      </c>
      <c r="E419" s="91" t="s">
        <v>167</v>
      </c>
      <c r="F419" s="91" t="s">
        <v>6428</v>
      </c>
      <c r="G419" s="91">
        <f t="shared" si="18"/>
        <v>6</v>
      </c>
      <c r="H419" s="91" t="s">
        <v>7006</v>
      </c>
      <c r="I419" s="91" t="s">
        <v>118</v>
      </c>
      <c r="J419" s="91" t="s">
        <v>119</v>
      </c>
      <c r="K419" s="91" t="s">
        <v>1597</v>
      </c>
      <c r="L419" s="91" t="s">
        <v>121</v>
      </c>
      <c r="M419" s="91" t="s">
        <v>295</v>
      </c>
      <c r="N419" s="91" t="s">
        <v>123</v>
      </c>
      <c r="O419" s="91" t="s">
        <v>6304</v>
      </c>
      <c r="P419" s="91">
        <f t="shared" si="19"/>
        <v>7</v>
      </c>
      <c r="Q419" s="91" t="s">
        <v>6160</v>
      </c>
      <c r="R419" s="91" t="s">
        <v>4173</v>
      </c>
      <c r="S419" s="91" t="s">
        <v>6429</v>
      </c>
      <c r="T419" s="91" t="s">
        <v>114</v>
      </c>
      <c r="U419" s="91" t="s">
        <v>6430</v>
      </c>
      <c r="V419" s="91" t="s">
        <v>129</v>
      </c>
      <c r="W419" s="91" t="s">
        <v>174</v>
      </c>
      <c r="X419" s="91" t="s">
        <v>313</v>
      </c>
      <c r="Y419" s="91" t="s">
        <v>6431</v>
      </c>
      <c r="Z419" s="91" t="s">
        <v>6432</v>
      </c>
      <c r="AA419" s="91" t="s">
        <v>6429</v>
      </c>
      <c r="AB419" s="91" t="s">
        <v>114</v>
      </c>
      <c r="AC419" s="91" t="s">
        <v>6430</v>
      </c>
      <c r="AD419" s="91" t="s">
        <v>134</v>
      </c>
      <c r="AE419" s="91" t="s">
        <v>6433</v>
      </c>
      <c r="AF419" s="91" t="s">
        <v>161</v>
      </c>
      <c r="AG419" s="91" t="s">
        <v>6431</v>
      </c>
      <c r="AH419" s="91" t="s">
        <v>114</v>
      </c>
      <c r="AI419" s="91" t="s">
        <v>6432</v>
      </c>
      <c r="AJ419" s="91" t="s">
        <v>6434</v>
      </c>
      <c r="AK419" s="91" t="s">
        <v>162</v>
      </c>
      <c r="AL419" s="91" t="s">
        <v>605</v>
      </c>
      <c r="AM419" s="91" t="s">
        <v>711</v>
      </c>
      <c r="AN419" s="91" t="s">
        <v>141</v>
      </c>
      <c r="AO419" s="91" t="s">
        <v>142</v>
      </c>
      <c r="AP419" s="91" t="s">
        <v>333</v>
      </c>
      <c r="AQ419" s="91" t="s">
        <v>144</v>
      </c>
      <c r="AR419" s="91" t="s">
        <v>144</v>
      </c>
      <c r="AS419" s="91" t="s">
        <v>174</v>
      </c>
      <c r="AT419" s="91" t="s">
        <v>145</v>
      </c>
      <c r="AU419" s="91" t="s">
        <v>7007</v>
      </c>
      <c r="AV419" s="91" t="s">
        <v>114</v>
      </c>
      <c r="AW419" s="91" t="s">
        <v>148</v>
      </c>
      <c r="AX419" s="91" t="str">
        <f t="shared" si="20"/>
        <v>312144</v>
      </c>
      <c r="AY419" s="93" t="s">
        <v>149</v>
      </c>
    </row>
    <row r="420" spans="2:51" ht="15" customHeight="1" x14ac:dyDescent="0.25">
      <c r="B420" s="95" t="s">
        <v>5619</v>
      </c>
      <c r="C420" s="91" t="s">
        <v>113</v>
      </c>
      <c r="D420" s="91" t="s">
        <v>114</v>
      </c>
      <c r="E420" s="91" t="s">
        <v>167</v>
      </c>
      <c r="F420" s="91" t="s">
        <v>5620</v>
      </c>
      <c r="G420" s="91">
        <f t="shared" si="18"/>
        <v>5</v>
      </c>
      <c r="H420" s="91" t="s">
        <v>5621</v>
      </c>
      <c r="I420" s="91" t="s">
        <v>118</v>
      </c>
      <c r="J420" s="91" t="s">
        <v>119</v>
      </c>
      <c r="K420" s="91" t="s">
        <v>945</v>
      </c>
      <c r="L420" s="91" t="s">
        <v>121</v>
      </c>
      <c r="M420" s="91" t="s">
        <v>295</v>
      </c>
      <c r="N420" s="91" t="s">
        <v>123</v>
      </c>
      <c r="O420" s="91" t="s">
        <v>5242</v>
      </c>
      <c r="P420" s="91">
        <f t="shared" si="19"/>
        <v>6</v>
      </c>
      <c r="Q420" s="91" t="s">
        <v>4173</v>
      </c>
      <c r="R420" s="91" t="s">
        <v>4270</v>
      </c>
      <c r="S420" s="91" t="s">
        <v>681</v>
      </c>
      <c r="T420" s="91" t="s">
        <v>114</v>
      </c>
      <c r="U420" s="91" t="s">
        <v>682</v>
      </c>
      <c r="V420" s="91" t="s">
        <v>129</v>
      </c>
      <c r="W420" s="91" t="s">
        <v>174</v>
      </c>
      <c r="X420" s="91" t="s">
        <v>683</v>
      </c>
      <c r="Y420" s="91" t="s">
        <v>684</v>
      </c>
      <c r="Z420" s="91" t="s">
        <v>685</v>
      </c>
      <c r="AA420" s="91" t="s">
        <v>681</v>
      </c>
      <c r="AB420" s="91" t="s">
        <v>114</v>
      </c>
      <c r="AC420" s="91" t="s">
        <v>682</v>
      </c>
      <c r="AD420" s="91" t="s">
        <v>134</v>
      </c>
      <c r="AE420" s="91" t="s">
        <v>5622</v>
      </c>
      <c r="AF420" s="91" t="s">
        <v>161</v>
      </c>
      <c r="AG420" s="91" t="s">
        <v>684</v>
      </c>
      <c r="AH420" s="91" t="s">
        <v>114</v>
      </c>
      <c r="AI420" s="91" t="s">
        <v>685</v>
      </c>
      <c r="AJ420" s="91" t="s">
        <v>137</v>
      </c>
      <c r="AK420" s="91" t="s">
        <v>162</v>
      </c>
      <c r="AL420" s="91" t="s">
        <v>284</v>
      </c>
      <c r="AM420" s="91" t="s">
        <v>180</v>
      </c>
      <c r="AN420" s="91" t="s">
        <v>141</v>
      </c>
      <c r="AO420" s="91" t="s">
        <v>142</v>
      </c>
      <c r="AP420" s="91" t="s">
        <v>333</v>
      </c>
      <c r="AQ420" s="91" t="s">
        <v>144</v>
      </c>
      <c r="AR420" s="91" t="s">
        <v>144</v>
      </c>
      <c r="AS420" s="91" t="s">
        <v>174</v>
      </c>
      <c r="AT420" s="91" t="s">
        <v>145</v>
      </c>
      <c r="AU420" s="91" t="s">
        <v>5623</v>
      </c>
      <c r="AV420" s="91" t="s">
        <v>114</v>
      </c>
      <c r="AW420" s="91" t="s">
        <v>148</v>
      </c>
      <c r="AX420" s="91" t="str">
        <f t="shared" si="20"/>
        <v>291666</v>
      </c>
      <c r="AY420" s="93" t="s">
        <v>149</v>
      </c>
    </row>
    <row r="421" spans="2:51" ht="15" customHeight="1" x14ac:dyDescent="0.25">
      <c r="B421" s="95" t="s">
        <v>7008</v>
      </c>
      <c r="C421" s="91" t="s">
        <v>113</v>
      </c>
      <c r="D421" s="91" t="s">
        <v>114</v>
      </c>
      <c r="E421" s="91" t="s">
        <v>216</v>
      </c>
      <c r="F421" s="91" t="s">
        <v>7009</v>
      </c>
      <c r="G421" s="91">
        <f t="shared" si="18"/>
        <v>7</v>
      </c>
      <c r="H421" s="91" t="s">
        <v>7010</v>
      </c>
      <c r="I421" s="91" t="s">
        <v>118</v>
      </c>
      <c r="J421" s="91" t="s">
        <v>119</v>
      </c>
      <c r="K421" s="91" t="s">
        <v>240</v>
      </c>
      <c r="L421" s="91" t="s">
        <v>121</v>
      </c>
      <c r="M421" s="91" t="s">
        <v>219</v>
      </c>
      <c r="N421" s="91" t="s">
        <v>123</v>
      </c>
      <c r="O421" s="91" t="s">
        <v>6987</v>
      </c>
      <c r="P421" s="91">
        <f t="shared" si="19"/>
        <v>7</v>
      </c>
      <c r="Q421" s="91" t="s">
        <v>6749</v>
      </c>
      <c r="R421" s="91" t="s">
        <v>6699</v>
      </c>
      <c r="S421" s="91" t="s">
        <v>7011</v>
      </c>
      <c r="T421" s="91" t="s">
        <v>114</v>
      </c>
      <c r="U421" s="91" t="s">
        <v>7012</v>
      </c>
      <c r="V421" s="91" t="s">
        <v>225</v>
      </c>
      <c r="W421" s="91" t="s">
        <v>226</v>
      </c>
      <c r="X421" s="91" t="s">
        <v>1579</v>
      </c>
      <c r="Y421" s="91" t="s">
        <v>7013</v>
      </c>
      <c r="Z421" s="91" t="s">
        <v>7014</v>
      </c>
      <c r="AA421" s="91" t="s">
        <v>7011</v>
      </c>
      <c r="AB421" s="91" t="s">
        <v>114</v>
      </c>
      <c r="AC421" s="91" t="s">
        <v>7012</v>
      </c>
      <c r="AD421" s="91" t="s">
        <v>253</v>
      </c>
      <c r="AE421" s="91" t="s">
        <v>7015</v>
      </c>
      <c r="AF421" s="91" t="s">
        <v>161</v>
      </c>
      <c r="AG421" s="91" t="s">
        <v>7013</v>
      </c>
      <c r="AH421" s="91" t="s">
        <v>114</v>
      </c>
      <c r="AI421" s="91" t="s">
        <v>7014</v>
      </c>
      <c r="AJ421" s="91" t="s">
        <v>137</v>
      </c>
      <c r="AK421" s="91" t="s">
        <v>231</v>
      </c>
      <c r="AL421" s="91" t="s">
        <v>232</v>
      </c>
      <c r="AM421" s="91" t="s">
        <v>252</v>
      </c>
      <c r="AN421" s="91" t="s">
        <v>918</v>
      </c>
      <c r="AO421" s="91" t="s">
        <v>142</v>
      </c>
      <c r="AP421" s="91" t="s">
        <v>143</v>
      </c>
      <c r="AQ421" s="91" t="s">
        <v>829</v>
      </c>
      <c r="AR421" s="91" t="s">
        <v>829</v>
      </c>
      <c r="AS421" s="91" t="s">
        <v>226</v>
      </c>
      <c r="AT421" s="91" t="s">
        <v>145</v>
      </c>
      <c r="AU421" s="91" t="s">
        <v>7016</v>
      </c>
      <c r="AV421" s="91" t="s">
        <v>7017</v>
      </c>
      <c r="AW421" s="91" t="s">
        <v>433</v>
      </c>
      <c r="AX421" s="91" t="str">
        <f t="shared" si="20"/>
        <v>324434</v>
      </c>
      <c r="AY421" s="91" t="s">
        <v>5832</v>
      </c>
    </row>
    <row r="422" spans="2:51" ht="15" customHeight="1" x14ac:dyDescent="0.25">
      <c r="B422" s="95" t="s">
        <v>5624</v>
      </c>
      <c r="C422" s="91" t="s">
        <v>113</v>
      </c>
      <c r="D422" s="91" t="s">
        <v>114</v>
      </c>
      <c r="E422" s="91" t="s">
        <v>594</v>
      </c>
      <c r="F422" s="91" t="s">
        <v>5625</v>
      </c>
      <c r="G422" s="91">
        <f t="shared" si="18"/>
        <v>5</v>
      </c>
      <c r="H422" s="91" t="s">
        <v>5626</v>
      </c>
      <c r="I422" s="91" t="s">
        <v>118</v>
      </c>
      <c r="J422" s="91" t="s">
        <v>119</v>
      </c>
      <c r="K422" s="91" t="s">
        <v>260</v>
      </c>
      <c r="L422" s="91" t="s">
        <v>121</v>
      </c>
      <c r="M422" s="91" t="s">
        <v>702</v>
      </c>
      <c r="N422" s="91" t="s">
        <v>123</v>
      </c>
      <c r="O422" s="91" t="s">
        <v>4137</v>
      </c>
      <c r="P422" s="91">
        <f t="shared" si="19"/>
        <v>5</v>
      </c>
      <c r="Q422" s="91" t="s">
        <v>4215</v>
      </c>
      <c r="R422" s="91" t="s">
        <v>4747</v>
      </c>
      <c r="S422" s="91" t="s">
        <v>1218</v>
      </c>
      <c r="T422" s="91" t="s">
        <v>114</v>
      </c>
      <c r="U422" s="91" t="s">
        <v>1219</v>
      </c>
      <c r="V422" s="91" t="s">
        <v>225</v>
      </c>
      <c r="W422" s="91" t="s">
        <v>600</v>
      </c>
      <c r="X422" s="91" t="s">
        <v>1220</v>
      </c>
      <c r="Y422" s="91" t="s">
        <v>1221</v>
      </c>
      <c r="Z422" s="91" t="s">
        <v>1222</v>
      </c>
      <c r="AA422" s="91" t="s">
        <v>1218</v>
      </c>
      <c r="AB422" s="91" t="s">
        <v>114</v>
      </c>
      <c r="AC422" s="91" t="s">
        <v>1219</v>
      </c>
      <c r="AD422" s="91" t="s">
        <v>134</v>
      </c>
      <c r="AE422" s="91" t="s">
        <v>5627</v>
      </c>
      <c r="AF422" s="91" t="s">
        <v>161</v>
      </c>
      <c r="AG422" s="91" t="s">
        <v>1221</v>
      </c>
      <c r="AH422" s="91" t="s">
        <v>114</v>
      </c>
      <c r="AI422" s="91" t="s">
        <v>1222</v>
      </c>
      <c r="AJ422" s="91" t="s">
        <v>137</v>
      </c>
      <c r="AK422" s="91" t="s">
        <v>162</v>
      </c>
      <c r="AL422" s="91" t="s">
        <v>284</v>
      </c>
      <c r="AM422" s="91" t="s">
        <v>180</v>
      </c>
      <c r="AN422" s="91" t="s">
        <v>141</v>
      </c>
      <c r="AO422" s="91" t="s">
        <v>142</v>
      </c>
      <c r="AP422" s="91" t="s">
        <v>143</v>
      </c>
      <c r="AQ422" s="91" t="s">
        <v>144</v>
      </c>
      <c r="AR422" s="91" t="s">
        <v>144</v>
      </c>
      <c r="AS422" s="91" t="s">
        <v>600</v>
      </c>
      <c r="AT422" s="91" t="s">
        <v>145</v>
      </c>
      <c r="AU422" s="91" t="s">
        <v>5628</v>
      </c>
      <c r="AV422" s="91" t="s">
        <v>114</v>
      </c>
      <c r="AW422" s="91" t="s">
        <v>148</v>
      </c>
      <c r="AX422" s="91" t="str">
        <f t="shared" si="20"/>
        <v>291676</v>
      </c>
      <c r="AY422" s="93" t="s">
        <v>149</v>
      </c>
    </row>
    <row r="423" spans="2:51" ht="15" customHeight="1" x14ac:dyDescent="0.25">
      <c r="B423" s="95" t="s">
        <v>5629</v>
      </c>
      <c r="C423" s="91" t="s">
        <v>113</v>
      </c>
      <c r="D423" s="91" t="s">
        <v>114</v>
      </c>
      <c r="E423" s="91" t="s">
        <v>167</v>
      </c>
      <c r="F423" s="91" t="s">
        <v>5630</v>
      </c>
      <c r="G423" s="91">
        <f t="shared" si="18"/>
        <v>5</v>
      </c>
      <c r="H423" s="91" t="s">
        <v>5631</v>
      </c>
      <c r="I423" s="91" t="s">
        <v>118</v>
      </c>
      <c r="J423" s="91" t="s">
        <v>119</v>
      </c>
      <c r="K423" s="91" t="s">
        <v>644</v>
      </c>
      <c r="L423" s="91" t="s">
        <v>121</v>
      </c>
      <c r="M423" s="91" t="s">
        <v>295</v>
      </c>
      <c r="N423" s="91" t="s">
        <v>123</v>
      </c>
      <c r="O423" s="91" t="s">
        <v>4137</v>
      </c>
      <c r="P423" s="91">
        <f t="shared" si="19"/>
        <v>6</v>
      </c>
      <c r="Q423" s="91" t="s">
        <v>4869</v>
      </c>
      <c r="R423" s="91" t="s">
        <v>4747</v>
      </c>
      <c r="S423" s="91" t="s">
        <v>5632</v>
      </c>
      <c r="T423" s="91" t="s">
        <v>114</v>
      </c>
      <c r="U423" s="91" t="s">
        <v>5633</v>
      </c>
      <c r="V423" s="91" t="s">
        <v>129</v>
      </c>
      <c r="W423" s="91" t="s">
        <v>174</v>
      </c>
      <c r="X423" s="91" t="s">
        <v>856</v>
      </c>
      <c r="Y423" s="91" t="s">
        <v>5634</v>
      </c>
      <c r="Z423" s="91" t="s">
        <v>5635</v>
      </c>
      <c r="AA423" s="91" t="s">
        <v>5632</v>
      </c>
      <c r="AB423" s="91" t="s">
        <v>114</v>
      </c>
      <c r="AC423" s="91" t="s">
        <v>5633</v>
      </c>
      <c r="AD423" s="91" t="s">
        <v>269</v>
      </c>
      <c r="AE423" s="91" t="s">
        <v>5636</v>
      </c>
      <c r="AF423" s="91" t="s">
        <v>161</v>
      </c>
      <c r="AG423" s="91" t="s">
        <v>5634</v>
      </c>
      <c r="AH423" s="91" t="s">
        <v>114</v>
      </c>
      <c r="AI423" s="91" t="s">
        <v>5635</v>
      </c>
      <c r="AJ423" s="91" t="s">
        <v>137</v>
      </c>
      <c r="AK423" s="91" t="s">
        <v>231</v>
      </c>
      <c r="AL423" s="91" t="s">
        <v>284</v>
      </c>
      <c r="AM423" s="91" t="s">
        <v>180</v>
      </c>
      <c r="AN423" s="91" t="s">
        <v>141</v>
      </c>
      <c r="AO423" s="91" t="s">
        <v>142</v>
      </c>
      <c r="AP423" s="91" t="s">
        <v>333</v>
      </c>
      <c r="AQ423" s="91" t="s">
        <v>144</v>
      </c>
      <c r="AR423" s="91" t="s">
        <v>144</v>
      </c>
      <c r="AS423" s="91" t="s">
        <v>174</v>
      </c>
      <c r="AT423" s="91" t="s">
        <v>145</v>
      </c>
      <c r="AU423" s="91" t="s">
        <v>5637</v>
      </c>
      <c r="AV423" s="91" t="s">
        <v>114</v>
      </c>
      <c r="AW423" s="91" t="s">
        <v>148</v>
      </c>
      <c r="AX423" s="91" t="str">
        <f t="shared" si="20"/>
        <v>291677</v>
      </c>
      <c r="AY423" s="93" t="s">
        <v>149</v>
      </c>
    </row>
    <row r="424" spans="2:51" ht="15" customHeight="1" x14ac:dyDescent="0.25">
      <c r="B424" s="95" t="s">
        <v>7018</v>
      </c>
      <c r="C424" s="91" t="s">
        <v>113</v>
      </c>
      <c r="D424" s="91" t="s">
        <v>114</v>
      </c>
      <c r="E424" s="91" t="s">
        <v>756</v>
      </c>
      <c r="F424" s="91" t="s">
        <v>7019</v>
      </c>
      <c r="G424" s="91">
        <f t="shared" si="18"/>
        <v>7</v>
      </c>
      <c r="H424" s="91" t="s">
        <v>7020</v>
      </c>
      <c r="I424" s="91" t="s">
        <v>118</v>
      </c>
      <c r="J424" s="91" t="s">
        <v>119</v>
      </c>
      <c r="K424" s="91" t="s">
        <v>203</v>
      </c>
      <c r="L424" s="91" t="s">
        <v>121</v>
      </c>
      <c r="M424" s="91" t="s">
        <v>744</v>
      </c>
      <c r="N424" s="91" t="s">
        <v>123</v>
      </c>
      <c r="O424" s="91" t="s">
        <v>6987</v>
      </c>
      <c r="P424" s="91">
        <f t="shared" si="19"/>
        <v>7</v>
      </c>
      <c r="Q424" s="91" t="s">
        <v>6637</v>
      </c>
      <c r="R424" s="91" t="s">
        <v>6699</v>
      </c>
      <c r="S424" s="91" t="s">
        <v>114</v>
      </c>
      <c r="T424" s="91" t="s">
        <v>7021</v>
      </c>
      <c r="U424" s="91" t="s">
        <v>7022</v>
      </c>
      <c r="V424" s="91" t="s">
        <v>129</v>
      </c>
      <c r="W424" s="91" t="s">
        <v>748</v>
      </c>
      <c r="X424" s="91" t="s">
        <v>1250</v>
      </c>
      <c r="Y424" s="91" t="s">
        <v>1251</v>
      </c>
      <c r="Z424" s="91" t="s">
        <v>7023</v>
      </c>
      <c r="AA424" s="91" t="s">
        <v>114</v>
      </c>
      <c r="AB424" s="91" t="s">
        <v>7024</v>
      </c>
      <c r="AC424" s="91" t="s">
        <v>7025</v>
      </c>
      <c r="AD424" s="91" t="s">
        <v>134</v>
      </c>
      <c r="AE424" s="91" t="s">
        <v>7026</v>
      </c>
      <c r="AF424" s="91" t="s">
        <v>161</v>
      </c>
      <c r="AG424" s="91" t="s">
        <v>1251</v>
      </c>
      <c r="AH424" s="91" t="s">
        <v>114</v>
      </c>
      <c r="AI424" s="91" t="s">
        <v>7023</v>
      </c>
      <c r="AJ424" s="91" t="s">
        <v>137</v>
      </c>
      <c r="AK424" s="91" t="s">
        <v>138</v>
      </c>
      <c r="AL424" s="91" t="s">
        <v>212</v>
      </c>
      <c r="AM424" s="91" t="s">
        <v>233</v>
      </c>
      <c r="AN424" s="91" t="s">
        <v>141</v>
      </c>
      <c r="AO424" s="91" t="s">
        <v>142</v>
      </c>
      <c r="AP424" s="91" t="s">
        <v>333</v>
      </c>
      <c r="AQ424" s="91" t="s">
        <v>144</v>
      </c>
      <c r="AR424" s="91" t="s">
        <v>144</v>
      </c>
      <c r="AS424" s="91" t="s">
        <v>748</v>
      </c>
      <c r="AT424" s="91" t="s">
        <v>145</v>
      </c>
      <c r="AU424" s="91" t="s">
        <v>7027</v>
      </c>
      <c r="AV424" s="91" t="s">
        <v>7028</v>
      </c>
      <c r="AW424" s="91" t="s">
        <v>148</v>
      </c>
      <c r="AX424" s="91" t="str">
        <f t="shared" si="20"/>
        <v>324445</v>
      </c>
      <c r="AY424" s="93" t="s">
        <v>149</v>
      </c>
    </row>
    <row r="425" spans="2:51" ht="15" customHeight="1" x14ac:dyDescent="0.25">
      <c r="B425" s="95" t="s">
        <v>7029</v>
      </c>
      <c r="C425" s="91" t="s">
        <v>113</v>
      </c>
      <c r="D425" s="91" t="s">
        <v>114</v>
      </c>
      <c r="E425" s="91" t="s">
        <v>167</v>
      </c>
      <c r="F425" s="91" t="s">
        <v>7030</v>
      </c>
      <c r="G425" s="91">
        <f t="shared" si="18"/>
        <v>7</v>
      </c>
      <c r="H425" s="91" t="s">
        <v>7031</v>
      </c>
      <c r="I425" s="91" t="s">
        <v>118</v>
      </c>
      <c r="J425" s="91" t="s">
        <v>119</v>
      </c>
      <c r="K425" s="91" t="s">
        <v>203</v>
      </c>
      <c r="L425" s="91" t="s">
        <v>121</v>
      </c>
      <c r="M425" s="91" t="s">
        <v>295</v>
      </c>
      <c r="N425" s="91" t="s">
        <v>123</v>
      </c>
      <c r="O425" s="91" t="s">
        <v>6987</v>
      </c>
      <c r="P425" s="91">
        <f t="shared" si="19"/>
        <v>7</v>
      </c>
      <c r="Q425" s="91" t="s">
        <v>6637</v>
      </c>
      <c r="R425" s="91" t="s">
        <v>6699</v>
      </c>
      <c r="S425" s="91" t="s">
        <v>681</v>
      </c>
      <c r="T425" s="91" t="s">
        <v>114</v>
      </c>
      <c r="U425" s="91" t="s">
        <v>2246</v>
      </c>
      <c r="V425" s="91" t="s">
        <v>129</v>
      </c>
      <c r="W425" s="91" t="s">
        <v>174</v>
      </c>
      <c r="X425" s="91" t="s">
        <v>683</v>
      </c>
      <c r="Y425" s="91" t="s">
        <v>684</v>
      </c>
      <c r="Z425" s="91" t="s">
        <v>685</v>
      </c>
      <c r="AA425" s="91" t="s">
        <v>681</v>
      </c>
      <c r="AB425" s="91" t="s">
        <v>114</v>
      </c>
      <c r="AC425" s="91" t="s">
        <v>2246</v>
      </c>
      <c r="AD425" s="91" t="s">
        <v>134</v>
      </c>
      <c r="AE425" s="91" t="s">
        <v>7032</v>
      </c>
      <c r="AF425" s="91" t="s">
        <v>161</v>
      </c>
      <c r="AG425" s="91" t="s">
        <v>684</v>
      </c>
      <c r="AH425" s="91" t="s">
        <v>114</v>
      </c>
      <c r="AI425" s="91" t="s">
        <v>685</v>
      </c>
      <c r="AJ425" s="91" t="s">
        <v>137</v>
      </c>
      <c r="AK425" s="91" t="s">
        <v>162</v>
      </c>
      <c r="AL425" s="91" t="s">
        <v>284</v>
      </c>
      <c r="AM425" s="91" t="s">
        <v>291</v>
      </c>
      <c r="AN425" s="91" t="s">
        <v>141</v>
      </c>
      <c r="AO425" s="91" t="s">
        <v>142</v>
      </c>
      <c r="AP425" s="91" t="s">
        <v>143</v>
      </c>
      <c r="AQ425" s="91" t="s">
        <v>144</v>
      </c>
      <c r="AR425" s="91" t="s">
        <v>144</v>
      </c>
      <c r="AS425" s="91" t="s">
        <v>174</v>
      </c>
      <c r="AT425" s="91" t="s">
        <v>145</v>
      </c>
      <c r="AU425" s="91" t="s">
        <v>4817</v>
      </c>
      <c r="AV425" s="91" t="s">
        <v>114</v>
      </c>
      <c r="AW425" s="91" t="s">
        <v>148</v>
      </c>
      <c r="AX425" s="91" t="str">
        <f t="shared" si="20"/>
        <v>324446</v>
      </c>
      <c r="AY425" s="93" t="s">
        <v>149</v>
      </c>
    </row>
    <row r="426" spans="2:51" ht="15" customHeight="1" x14ac:dyDescent="0.25">
      <c r="B426" s="95" t="s">
        <v>8397</v>
      </c>
      <c r="C426" s="91" t="s">
        <v>113</v>
      </c>
      <c r="D426" s="91" t="s">
        <v>114</v>
      </c>
      <c r="E426" s="91" t="s">
        <v>899</v>
      </c>
      <c r="F426" s="91" t="s">
        <v>8398</v>
      </c>
      <c r="G426" s="91">
        <f t="shared" si="18"/>
        <v>9</v>
      </c>
      <c r="H426" s="91" t="s">
        <v>8869</v>
      </c>
      <c r="I426" s="91" t="s">
        <v>118</v>
      </c>
      <c r="J426" s="91" t="s">
        <v>119</v>
      </c>
      <c r="K426" s="91" t="s">
        <v>120</v>
      </c>
      <c r="L426" s="91" t="s">
        <v>121</v>
      </c>
      <c r="M426" s="91" t="s">
        <v>901</v>
      </c>
      <c r="N426" s="91" t="s">
        <v>123</v>
      </c>
      <c r="O426" s="91" t="s">
        <v>8399</v>
      </c>
      <c r="P426" s="91">
        <f t="shared" si="19"/>
        <v>10</v>
      </c>
      <c r="Q426" s="91" t="s">
        <v>8210</v>
      </c>
      <c r="R426" s="91" t="s">
        <v>8251</v>
      </c>
      <c r="S426" s="91" t="s">
        <v>8346</v>
      </c>
      <c r="T426" s="91" t="s">
        <v>114</v>
      </c>
      <c r="U426" s="91" t="s">
        <v>8347</v>
      </c>
      <c r="V426" s="91" t="s">
        <v>129</v>
      </c>
      <c r="W426" s="91" t="s">
        <v>357</v>
      </c>
      <c r="X426" s="91" t="s">
        <v>8400</v>
      </c>
      <c r="Y426" s="91" t="s">
        <v>114</v>
      </c>
      <c r="Z426" s="91" t="s">
        <v>8348</v>
      </c>
      <c r="AA426" s="91" t="s">
        <v>8346</v>
      </c>
      <c r="AB426" s="91" t="s">
        <v>114</v>
      </c>
      <c r="AC426" s="91" t="s">
        <v>8347</v>
      </c>
      <c r="AD426" s="91" t="s">
        <v>269</v>
      </c>
      <c r="AE426" s="91" t="s">
        <v>8401</v>
      </c>
      <c r="AF426" s="91" t="s">
        <v>136</v>
      </c>
      <c r="AG426" s="91" t="s">
        <v>114</v>
      </c>
      <c r="AH426" s="91" t="s">
        <v>114</v>
      </c>
      <c r="AI426" s="91" t="s">
        <v>8348</v>
      </c>
      <c r="AJ426" s="91" t="s">
        <v>137</v>
      </c>
      <c r="AK426" s="91" t="s">
        <v>197</v>
      </c>
      <c r="AL426" s="91" t="s">
        <v>232</v>
      </c>
      <c r="AM426" s="91" t="s">
        <v>492</v>
      </c>
      <c r="AN426" s="91" t="s">
        <v>141</v>
      </c>
      <c r="AO426" s="91" t="s">
        <v>142</v>
      </c>
      <c r="AP426" s="91" t="s">
        <v>143</v>
      </c>
      <c r="AQ426" s="91" t="s">
        <v>144</v>
      </c>
      <c r="AR426" s="91" t="s">
        <v>144</v>
      </c>
      <c r="AS426" s="91" t="s">
        <v>357</v>
      </c>
      <c r="AT426" s="91" t="s">
        <v>145</v>
      </c>
      <c r="AU426" s="91" t="s">
        <v>1086</v>
      </c>
      <c r="AV426" s="91" t="s">
        <v>114</v>
      </c>
      <c r="AW426" s="91" t="s">
        <v>148</v>
      </c>
      <c r="AX426" s="91" t="str">
        <f t="shared" si="20"/>
        <v>328542</v>
      </c>
      <c r="AY426" s="93" t="s">
        <v>149</v>
      </c>
    </row>
    <row r="427" spans="2:51" ht="15" customHeight="1" x14ac:dyDescent="0.25">
      <c r="B427" s="95" t="s">
        <v>5638</v>
      </c>
      <c r="C427" s="91" t="s">
        <v>113</v>
      </c>
      <c r="D427" s="91" t="s">
        <v>114</v>
      </c>
      <c r="E427" s="91" t="s">
        <v>167</v>
      </c>
      <c r="F427" s="91" t="s">
        <v>5639</v>
      </c>
      <c r="G427" s="91">
        <f t="shared" si="18"/>
        <v>5</v>
      </c>
      <c r="H427" s="91" t="s">
        <v>5640</v>
      </c>
      <c r="I427" s="91" t="s">
        <v>118</v>
      </c>
      <c r="J427" s="91" t="s">
        <v>119</v>
      </c>
      <c r="K427" s="91" t="s">
        <v>945</v>
      </c>
      <c r="L427" s="91" t="s">
        <v>121</v>
      </c>
      <c r="M427" s="91" t="s">
        <v>295</v>
      </c>
      <c r="N427" s="91" t="s">
        <v>123</v>
      </c>
      <c r="O427" s="91" t="s">
        <v>4137</v>
      </c>
      <c r="P427" s="91">
        <f t="shared" si="19"/>
        <v>6</v>
      </c>
      <c r="Q427" s="91" t="s">
        <v>4173</v>
      </c>
      <c r="R427" s="91" t="s">
        <v>4747</v>
      </c>
      <c r="S427" s="91" t="s">
        <v>5641</v>
      </c>
      <c r="T427" s="91" t="s">
        <v>114</v>
      </c>
      <c r="U427" s="91" t="s">
        <v>5642</v>
      </c>
      <c r="V427" s="91" t="s">
        <v>129</v>
      </c>
      <c r="W427" s="91" t="s">
        <v>174</v>
      </c>
      <c r="X427" s="91" t="s">
        <v>1190</v>
      </c>
      <c r="Y427" s="91" t="s">
        <v>5643</v>
      </c>
      <c r="Z427" s="91" t="s">
        <v>5644</v>
      </c>
      <c r="AA427" s="91" t="s">
        <v>5641</v>
      </c>
      <c r="AB427" s="91" t="s">
        <v>114</v>
      </c>
      <c r="AC427" s="91" t="s">
        <v>5642</v>
      </c>
      <c r="AD427" s="91" t="s">
        <v>134</v>
      </c>
      <c r="AE427" s="91" t="s">
        <v>5645</v>
      </c>
      <c r="AF427" s="91" t="s">
        <v>161</v>
      </c>
      <c r="AG427" s="91" t="s">
        <v>5643</v>
      </c>
      <c r="AH427" s="91" t="s">
        <v>114</v>
      </c>
      <c r="AI427" s="91" t="s">
        <v>5644</v>
      </c>
      <c r="AJ427" s="91" t="s">
        <v>137</v>
      </c>
      <c r="AK427" s="91" t="s">
        <v>211</v>
      </c>
      <c r="AL427" s="91" t="s">
        <v>212</v>
      </c>
      <c r="AM427" s="91" t="s">
        <v>180</v>
      </c>
      <c r="AN427" s="91" t="s">
        <v>141</v>
      </c>
      <c r="AO427" s="91" t="s">
        <v>142</v>
      </c>
      <c r="AP427" s="91" t="s">
        <v>333</v>
      </c>
      <c r="AQ427" s="91" t="s">
        <v>430</v>
      </c>
      <c r="AR427" s="91" t="s">
        <v>430</v>
      </c>
      <c r="AS427" s="91" t="s">
        <v>174</v>
      </c>
      <c r="AT427" s="91" t="s">
        <v>145</v>
      </c>
      <c r="AU427" s="91" t="s">
        <v>5646</v>
      </c>
      <c r="AV427" s="91" t="s">
        <v>114</v>
      </c>
      <c r="AW427" s="91" t="s">
        <v>148</v>
      </c>
      <c r="AX427" s="91" t="str">
        <f t="shared" si="20"/>
        <v>291673</v>
      </c>
      <c r="AY427" s="93" t="s">
        <v>149</v>
      </c>
    </row>
    <row r="428" spans="2:51" ht="15" customHeight="1" x14ac:dyDescent="0.25">
      <c r="B428" s="95" t="s">
        <v>5647</v>
      </c>
      <c r="C428" s="91" t="s">
        <v>113</v>
      </c>
      <c r="D428" s="91" t="s">
        <v>114</v>
      </c>
      <c r="E428" s="91" t="s">
        <v>216</v>
      </c>
      <c r="F428" s="91" t="s">
        <v>5648</v>
      </c>
      <c r="G428" s="91">
        <f t="shared" si="18"/>
        <v>5</v>
      </c>
      <c r="H428" s="91" t="s">
        <v>5649</v>
      </c>
      <c r="I428" s="91" t="s">
        <v>118</v>
      </c>
      <c r="J428" s="91" t="s">
        <v>119</v>
      </c>
      <c r="K428" s="91" t="s">
        <v>644</v>
      </c>
      <c r="L428" s="91" t="s">
        <v>121</v>
      </c>
      <c r="M428" s="91" t="s">
        <v>219</v>
      </c>
      <c r="N428" s="91" t="s">
        <v>123</v>
      </c>
      <c r="O428" s="91" t="s">
        <v>4137</v>
      </c>
      <c r="P428" s="91">
        <f t="shared" si="19"/>
        <v>6</v>
      </c>
      <c r="Q428" s="91" t="s">
        <v>4869</v>
      </c>
      <c r="R428" s="91" t="s">
        <v>4747</v>
      </c>
      <c r="S428" s="91" t="s">
        <v>5650</v>
      </c>
      <c r="T428" s="91" t="s">
        <v>114</v>
      </c>
      <c r="U428" s="91" t="s">
        <v>5651</v>
      </c>
      <c r="V428" s="91" t="s">
        <v>129</v>
      </c>
      <c r="W428" s="91" t="s">
        <v>226</v>
      </c>
      <c r="X428" s="91" t="s">
        <v>440</v>
      </c>
      <c r="Y428" s="91" t="s">
        <v>5652</v>
      </c>
      <c r="Z428" s="91" t="s">
        <v>5653</v>
      </c>
      <c r="AA428" s="91" t="s">
        <v>5650</v>
      </c>
      <c r="AB428" s="91" t="s">
        <v>114</v>
      </c>
      <c r="AC428" s="91" t="s">
        <v>5651</v>
      </c>
      <c r="AD428" s="91" t="s">
        <v>134</v>
      </c>
      <c r="AE428" s="91" t="s">
        <v>5654</v>
      </c>
      <c r="AF428" s="91" t="s">
        <v>161</v>
      </c>
      <c r="AG428" s="91" t="s">
        <v>5652</v>
      </c>
      <c r="AH428" s="91" t="s">
        <v>114</v>
      </c>
      <c r="AI428" s="91" t="s">
        <v>5653</v>
      </c>
      <c r="AJ428" s="91" t="s">
        <v>137</v>
      </c>
      <c r="AK428" s="91" t="s">
        <v>197</v>
      </c>
      <c r="AL428" s="91" t="s">
        <v>198</v>
      </c>
      <c r="AM428" s="91" t="s">
        <v>252</v>
      </c>
      <c r="AN428" s="91" t="s">
        <v>141</v>
      </c>
      <c r="AO428" s="91" t="s">
        <v>142</v>
      </c>
      <c r="AP428" s="91" t="s">
        <v>333</v>
      </c>
      <c r="AQ428" s="91" t="s">
        <v>144</v>
      </c>
      <c r="AR428" s="91" t="s">
        <v>144</v>
      </c>
      <c r="AS428" s="91" t="s">
        <v>226</v>
      </c>
      <c r="AT428" s="91" t="s">
        <v>145</v>
      </c>
      <c r="AU428" s="91" t="s">
        <v>5655</v>
      </c>
      <c r="AV428" s="91" t="s">
        <v>5656</v>
      </c>
      <c r="AW428" s="91" t="s">
        <v>148</v>
      </c>
      <c r="AX428" s="91" t="str">
        <f t="shared" si="20"/>
        <v>291674</v>
      </c>
      <c r="AY428" s="93" t="s">
        <v>149</v>
      </c>
    </row>
    <row r="429" spans="2:51" ht="15" customHeight="1" x14ac:dyDescent="0.25">
      <c r="B429" s="95" t="s">
        <v>8402</v>
      </c>
      <c r="C429" s="91" t="s">
        <v>113</v>
      </c>
      <c r="D429" s="91" t="s">
        <v>114</v>
      </c>
      <c r="E429" s="91" t="s">
        <v>8188</v>
      </c>
      <c r="F429" s="91" t="s">
        <v>8403</v>
      </c>
      <c r="G429" s="91">
        <f t="shared" si="18"/>
        <v>9</v>
      </c>
      <c r="H429" s="91" t="s">
        <v>8870</v>
      </c>
      <c r="I429" s="91" t="s">
        <v>118</v>
      </c>
      <c r="J429" s="91" t="s">
        <v>119</v>
      </c>
      <c r="K429" s="91" t="s">
        <v>422</v>
      </c>
      <c r="L429" s="91" t="s">
        <v>121</v>
      </c>
      <c r="M429" s="91" t="s">
        <v>261</v>
      </c>
      <c r="N429" s="91" t="s">
        <v>123</v>
      </c>
      <c r="O429" s="91" t="s">
        <v>8399</v>
      </c>
      <c r="P429" s="91">
        <f t="shared" si="19"/>
        <v>10</v>
      </c>
      <c r="Q429" s="91" t="s">
        <v>8766</v>
      </c>
      <c r="R429" s="91" t="s">
        <v>8251</v>
      </c>
      <c r="S429" s="91" t="s">
        <v>8404</v>
      </c>
      <c r="T429" s="91" t="s">
        <v>114</v>
      </c>
      <c r="U429" s="91" t="s">
        <v>8405</v>
      </c>
      <c r="V429" s="91" t="s">
        <v>129</v>
      </c>
      <c r="W429" s="91" t="s">
        <v>265</v>
      </c>
      <c r="X429" s="91" t="s">
        <v>3706</v>
      </c>
      <c r="Y429" s="91" t="s">
        <v>8406</v>
      </c>
      <c r="Z429" s="91" t="s">
        <v>8407</v>
      </c>
      <c r="AA429" s="91" t="s">
        <v>8404</v>
      </c>
      <c r="AB429" s="91" t="s">
        <v>114</v>
      </c>
      <c r="AC429" s="91" t="s">
        <v>8405</v>
      </c>
      <c r="AD429" s="91" t="s">
        <v>269</v>
      </c>
      <c r="AE429" s="91" t="s">
        <v>8408</v>
      </c>
      <c r="AF429" s="91" t="s">
        <v>161</v>
      </c>
      <c r="AG429" s="91" t="s">
        <v>8406</v>
      </c>
      <c r="AH429" s="91" t="s">
        <v>114</v>
      </c>
      <c r="AI429" s="91" t="s">
        <v>8407</v>
      </c>
      <c r="AJ429" s="91" t="s">
        <v>137</v>
      </c>
      <c r="AK429" s="91" t="s">
        <v>162</v>
      </c>
      <c r="AL429" s="91" t="s">
        <v>284</v>
      </c>
      <c r="AM429" s="91" t="s">
        <v>291</v>
      </c>
      <c r="AN429" s="91" t="s">
        <v>141</v>
      </c>
      <c r="AO429" s="91" t="s">
        <v>142</v>
      </c>
      <c r="AP429" s="91" t="s">
        <v>333</v>
      </c>
      <c r="AQ429" s="91" t="s">
        <v>144</v>
      </c>
      <c r="AR429" s="91" t="s">
        <v>144</v>
      </c>
      <c r="AS429" s="91" t="s">
        <v>265</v>
      </c>
      <c r="AT429" s="91" t="s">
        <v>145</v>
      </c>
      <c r="AU429" s="91" t="s">
        <v>8871</v>
      </c>
      <c r="AV429" s="91" t="s">
        <v>8872</v>
      </c>
      <c r="AW429" s="91" t="s">
        <v>148</v>
      </c>
      <c r="AX429" s="91" t="str">
        <f t="shared" si="20"/>
        <v>328539</v>
      </c>
      <c r="AY429" s="93" t="s">
        <v>149</v>
      </c>
    </row>
    <row r="430" spans="2:51" ht="15" customHeight="1" x14ac:dyDescent="0.25">
      <c r="B430" s="95" t="s">
        <v>7033</v>
      </c>
      <c r="C430" s="91" t="s">
        <v>113</v>
      </c>
      <c r="D430" s="91" t="s">
        <v>114</v>
      </c>
      <c r="E430" s="91" t="s">
        <v>756</v>
      </c>
      <c r="F430" s="91" t="s">
        <v>7034</v>
      </c>
      <c r="G430" s="91">
        <f t="shared" si="18"/>
        <v>7</v>
      </c>
      <c r="H430" s="91" t="s">
        <v>7035</v>
      </c>
      <c r="I430" s="91" t="s">
        <v>118</v>
      </c>
      <c r="J430" s="91" t="s">
        <v>119</v>
      </c>
      <c r="K430" s="91" t="s">
        <v>260</v>
      </c>
      <c r="L430" s="91" t="s">
        <v>121</v>
      </c>
      <c r="M430" s="91" t="s">
        <v>744</v>
      </c>
      <c r="N430" s="91" t="s">
        <v>123</v>
      </c>
      <c r="O430" s="91" t="s">
        <v>7036</v>
      </c>
      <c r="P430" s="91">
        <f t="shared" si="19"/>
        <v>7</v>
      </c>
      <c r="Q430" s="91" t="s">
        <v>6574</v>
      </c>
      <c r="R430" s="91" t="s">
        <v>6669</v>
      </c>
      <c r="S430" s="91" t="s">
        <v>7037</v>
      </c>
      <c r="T430" s="91" t="s">
        <v>114</v>
      </c>
      <c r="U430" s="91" t="s">
        <v>7038</v>
      </c>
      <c r="V430" s="91" t="s">
        <v>129</v>
      </c>
      <c r="W430" s="91" t="s">
        <v>748</v>
      </c>
      <c r="X430" s="91" t="s">
        <v>761</v>
      </c>
      <c r="Y430" s="91" t="s">
        <v>7039</v>
      </c>
      <c r="Z430" s="91" t="s">
        <v>7040</v>
      </c>
      <c r="AA430" s="91" t="s">
        <v>7037</v>
      </c>
      <c r="AB430" s="91" t="s">
        <v>114</v>
      </c>
      <c r="AC430" s="91" t="s">
        <v>7038</v>
      </c>
      <c r="AD430" s="91" t="s">
        <v>134</v>
      </c>
      <c r="AE430" s="91" t="s">
        <v>7041</v>
      </c>
      <c r="AF430" s="91" t="s">
        <v>136</v>
      </c>
      <c r="AG430" s="91" t="s">
        <v>7039</v>
      </c>
      <c r="AH430" s="91" t="s">
        <v>114</v>
      </c>
      <c r="AI430" s="91" t="s">
        <v>7040</v>
      </c>
      <c r="AJ430" s="91" t="s">
        <v>137</v>
      </c>
      <c r="AK430" s="91" t="s">
        <v>138</v>
      </c>
      <c r="AL430" s="91" t="s">
        <v>232</v>
      </c>
      <c r="AM430" s="91" t="s">
        <v>1263</v>
      </c>
      <c r="AN430" s="91" t="s">
        <v>141</v>
      </c>
      <c r="AO430" s="91" t="s">
        <v>142</v>
      </c>
      <c r="AP430" s="91" t="s">
        <v>143</v>
      </c>
      <c r="AQ430" s="91" t="s">
        <v>144</v>
      </c>
      <c r="AR430" s="91" t="s">
        <v>144</v>
      </c>
      <c r="AS430" s="91" t="s">
        <v>748</v>
      </c>
      <c r="AT430" s="91" t="s">
        <v>145</v>
      </c>
      <c r="AU430" s="91" t="s">
        <v>7042</v>
      </c>
      <c r="AV430" s="91" t="s">
        <v>7043</v>
      </c>
      <c r="AW430" s="91" t="s">
        <v>148</v>
      </c>
      <c r="AX430" s="91" t="str">
        <f t="shared" si="20"/>
        <v>324452</v>
      </c>
      <c r="AY430" s="93" t="s">
        <v>149</v>
      </c>
    </row>
    <row r="431" spans="2:51" ht="15" customHeight="1" x14ac:dyDescent="0.25">
      <c r="B431" s="95" t="s">
        <v>5657</v>
      </c>
      <c r="C431" s="91" t="s">
        <v>113</v>
      </c>
      <c r="D431" s="91" t="s">
        <v>114</v>
      </c>
      <c r="E431" s="91" t="s">
        <v>167</v>
      </c>
      <c r="F431" s="91" t="s">
        <v>5658</v>
      </c>
      <c r="G431" s="91">
        <f t="shared" si="18"/>
        <v>5</v>
      </c>
      <c r="H431" s="91" t="s">
        <v>6435</v>
      </c>
      <c r="I431" s="91" t="s">
        <v>118</v>
      </c>
      <c r="J431" s="91" t="s">
        <v>119</v>
      </c>
      <c r="K431" s="91" t="s">
        <v>1597</v>
      </c>
      <c r="L431" s="91" t="s">
        <v>121</v>
      </c>
      <c r="M431" s="91" t="s">
        <v>295</v>
      </c>
      <c r="N431" s="91" t="s">
        <v>123</v>
      </c>
      <c r="O431" s="91" t="s">
        <v>4137</v>
      </c>
      <c r="P431" s="91">
        <f t="shared" si="19"/>
        <v>6</v>
      </c>
      <c r="Q431" s="91" t="s">
        <v>5980</v>
      </c>
      <c r="R431" s="91" t="s">
        <v>4747</v>
      </c>
      <c r="S431" s="91" t="s">
        <v>5659</v>
      </c>
      <c r="T431" s="91" t="s">
        <v>114</v>
      </c>
      <c r="U431" s="91" t="s">
        <v>5660</v>
      </c>
      <c r="V431" s="91" t="s">
        <v>129</v>
      </c>
      <c r="W431" s="91" t="s">
        <v>174</v>
      </c>
      <c r="X431" s="91" t="s">
        <v>3291</v>
      </c>
      <c r="Y431" s="91" t="s">
        <v>5661</v>
      </c>
      <c r="Z431" s="91" t="s">
        <v>5662</v>
      </c>
      <c r="AA431" s="91" t="s">
        <v>5659</v>
      </c>
      <c r="AB431" s="91" t="s">
        <v>114</v>
      </c>
      <c r="AC431" s="91" t="s">
        <v>5660</v>
      </c>
      <c r="AD431" s="91" t="s">
        <v>269</v>
      </c>
      <c r="AE431" s="91" t="s">
        <v>5663</v>
      </c>
      <c r="AF431" s="91" t="s">
        <v>161</v>
      </c>
      <c r="AG431" s="91" t="s">
        <v>5661</v>
      </c>
      <c r="AH431" s="91" t="s">
        <v>114</v>
      </c>
      <c r="AI431" s="91" t="s">
        <v>5662</v>
      </c>
      <c r="AJ431" s="91" t="s">
        <v>137</v>
      </c>
      <c r="AK431" s="91" t="s">
        <v>231</v>
      </c>
      <c r="AL431" s="91" t="s">
        <v>179</v>
      </c>
      <c r="AM431" s="91" t="s">
        <v>180</v>
      </c>
      <c r="AN431" s="91" t="s">
        <v>141</v>
      </c>
      <c r="AO431" s="91" t="s">
        <v>142</v>
      </c>
      <c r="AP431" s="91" t="s">
        <v>333</v>
      </c>
      <c r="AQ431" s="91" t="s">
        <v>144</v>
      </c>
      <c r="AR431" s="91" t="s">
        <v>144</v>
      </c>
      <c r="AS431" s="91" t="s">
        <v>174</v>
      </c>
      <c r="AT431" s="91" t="s">
        <v>145</v>
      </c>
      <c r="AU431" s="91" t="s">
        <v>6436</v>
      </c>
      <c r="AV431" s="91" t="s">
        <v>114</v>
      </c>
      <c r="AW431" s="91" t="s">
        <v>148</v>
      </c>
      <c r="AX431" s="91" t="str">
        <f t="shared" si="20"/>
        <v>291685</v>
      </c>
      <c r="AY431" s="93" t="s">
        <v>149</v>
      </c>
    </row>
    <row r="432" spans="2:51" ht="15" customHeight="1" x14ac:dyDescent="0.25">
      <c r="B432" s="95" t="s">
        <v>8409</v>
      </c>
      <c r="C432" s="91" t="s">
        <v>113</v>
      </c>
      <c r="D432" s="91" t="s">
        <v>114</v>
      </c>
      <c r="E432" s="91" t="s">
        <v>216</v>
      </c>
      <c r="F432" s="91" t="s">
        <v>8410</v>
      </c>
      <c r="G432" s="91">
        <f t="shared" si="18"/>
        <v>9</v>
      </c>
      <c r="H432" s="91" t="s">
        <v>8873</v>
      </c>
      <c r="I432" s="91" t="s">
        <v>118</v>
      </c>
      <c r="J432" s="91" t="s">
        <v>119</v>
      </c>
      <c r="K432" s="91" t="s">
        <v>387</v>
      </c>
      <c r="L432" s="91" t="s">
        <v>121</v>
      </c>
      <c r="M432" s="91" t="s">
        <v>219</v>
      </c>
      <c r="N432" s="91" t="s">
        <v>123</v>
      </c>
      <c r="O432" s="91" t="s">
        <v>8399</v>
      </c>
      <c r="P432" s="91">
        <f t="shared" si="19"/>
        <v>10</v>
      </c>
      <c r="Q432" s="91" t="s">
        <v>8399</v>
      </c>
      <c r="R432" s="91" t="s">
        <v>8251</v>
      </c>
      <c r="S432" s="91" t="s">
        <v>8411</v>
      </c>
      <c r="T432" s="91" t="s">
        <v>114</v>
      </c>
      <c r="U432" s="91" t="s">
        <v>8412</v>
      </c>
      <c r="V432" s="91" t="s">
        <v>129</v>
      </c>
      <c r="W432" s="91" t="s">
        <v>226</v>
      </c>
      <c r="X432" s="91" t="s">
        <v>1133</v>
      </c>
      <c r="Y432" s="91" t="s">
        <v>8413</v>
      </c>
      <c r="Z432" s="91" t="s">
        <v>8414</v>
      </c>
      <c r="AA432" s="91" t="s">
        <v>8411</v>
      </c>
      <c r="AB432" s="91" t="s">
        <v>114</v>
      </c>
      <c r="AC432" s="91" t="s">
        <v>8412</v>
      </c>
      <c r="AD432" s="91" t="s">
        <v>134</v>
      </c>
      <c r="AE432" s="91" t="s">
        <v>8415</v>
      </c>
      <c r="AF432" s="91" t="s">
        <v>161</v>
      </c>
      <c r="AG432" s="91" t="s">
        <v>8413</v>
      </c>
      <c r="AH432" s="91" t="s">
        <v>114</v>
      </c>
      <c r="AI432" s="91" t="s">
        <v>8414</v>
      </c>
      <c r="AJ432" s="91" t="s">
        <v>137</v>
      </c>
      <c r="AK432" s="91" t="s">
        <v>197</v>
      </c>
      <c r="AL432" s="91" t="s">
        <v>212</v>
      </c>
      <c r="AM432" s="91" t="s">
        <v>1340</v>
      </c>
      <c r="AN432" s="91" t="s">
        <v>141</v>
      </c>
      <c r="AO432" s="91" t="s">
        <v>142</v>
      </c>
      <c r="AP432" s="91" t="s">
        <v>143</v>
      </c>
      <c r="AQ432" s="91" t="s">
        <v>214</v>
      </c>
      <c r="AR432" s="91" t="s">
        <v>506</v>
      </c>
      <c r="AS432" s="91" t="s">
        <v>226</v>
      </c>
      <c r="AT432" s="91" t="s">
        <v>145</v>
      </c>
      <c r="AU432" s="91" t="s">
        <v>8874</v>
      </c>
      <c r="AV432" s="91" t="s">
        <v>8875</v>
      </c>
      <c r="AW432" s="91" t="s">
        <v>148</v>
      </c>
      <c r="AX432" s="91" t="str">
        <f t="shared" si="20"/>
        <v>328548</v>
      </c>
      <c r="AY432" s="93" t="s">
        <v>149</v>
      </c>
    </row>
    <row r="433" spans="2:51" ht="15" customHeight="1" x14ac:dyDescent="0.25">
      <c r="B433" s="95" t="s">
        <v>3311</v>
      </c>
      <c r="C433" s="91" t="s">
        <v>113</v>
      </c>
      <c r="D433" s="91" t="s">
        <v>114</v>
      </c>
      <c r="E433" s="91" t="s">
        <v>167</v>
      </c>
      <c r="F433" s="91" t="s">
        <v>3312</v>
      </c>
      <c r="G433" s="91">
        <f t="shared" si="18"/>
        <v>3</v>
      </c>
      <c r="H433" s="91" t="s">
        <v>3313</v>
      </c>
      <c r="I433" s="91" t="s">
        <v>118</v>
      </c>
      <c r="J433" s="91" t="s">
        <v>119</v>
      </c>
      <c r="K433" s="91" t="s">
        <v>120</v>
      </c>
      <c r="L433" s="91" t="s">
        <v>121</v>
      </c>
      <c r="M433" s="91" t="s">
        <v>170</v>
      </c>
      <c r="N433" s="91" t="s">
        <v>123</v>
      </c>
      <c r="O433" s="91" t="s">
        <v>3314</v>
      </c>
      <c r="P433" s="91">
        <f t="shared" si="19"/>
        <v>3</v>
      </c>
      <c r="Q433" s="91" t="s">
        <v>244</v>
      </c>
      <c r="R433" s="91" t="s">
        <v>1491</v>
      </c>
      <c r="S433" s="91" t="s">
        <v>114</v>
      </c>
      <c r="T433" s="91" t="s">
        <v>3315</v>
      </c>
      <c r="U433" s="91" t="s">
        <v>3316</v>
      </c>
      <c r="V433" s="91" t="s">
        <v>129</v>
      </c>
      <c r="W433" s="91" t="s">
        <v>174</v>
      </c>
      <c r="X433" s="91" t="s">
        <v>622</v>
      </c>
      <c r="Y433" s="91" t="s">
        <v>3317</v>
      </c>
      <c r="Z433" s="91" t="s">
        <v>3318</v>
      </c>
      <c r="AA433" s="91" t="s">
        <v>3319</v>
      </c>
      <c r="AB433" s="91" t="s">
        <v>114</v>
      </c>
      <c r="AC433" s="91" t="s">
        <v>3316</v>
      </c>
      <c r="AD433" s="91" t="s">
        <v>269</v>
      </c>
      <c r="AE433" s="91" t="s">
        <v>3320</v>
      </c>
      <c r="AF433" s="91" t="s">
        <v>161</v>
      </c>
      <c r="AG433" s="91" t="s">
        <v>3317</v>
      </c>
      <c r="AH433" s="91" t="s">
        <v>114</v>
      </c>
      <c r="AI433" s="91" t="s">
        <v>3318</v>
      </c>
      <c r="AJ433" s="91" t="s">
        <v>137</v>
      </c>
      <c r="AK433" s="91" t="s">
        <v>138</v>
      </c>
      <c r="AL433" s="91" t="s">
        <v>284</v>
      </c>
      <c r="AM433" s="91" t="s">
        <v>180</v>
      </c>
      <c r="AN433" s="91" t="s">
        <v>141</v>
      </c>
      <c r="AO433" s="91" t="s">
        <v>142</v>
      </c>
      <c r="AP433" s="91" t="s">
        <v>143</v>
      </c>
      <c r="AQ433" s="91" t="s">
        <v>144</v>
      </c>
      <c r="AR433" s="91" t="s">
        <v>144</v>
      </c>
      <c r="AS433" s="91" t="s">
        <v>174</v>
      </c>
      <c r="AT433" s="91" t="s">
        <v>145</v>
      </c>
      <c r="AU433" s="91" t="s">
        <v>3321</v>
      </c>
      <c r="AV433" s="91" t="s">
        <v>114</v>
      </c>
      <c r="AW433" s="91" t="s">
        <v>433</v>
      </c>
      <c r="AX433" s="91" t="str">
        <f t="shared" si="20"/>
        <v>289638</v>
      </c>
      <c r="AY433" s="93" t="s">
        <v>149</v>
      </c>
    </row>
    <row r="434" spans="2:51" ht="15" customHeight="1" x14ac:dyDescent="0.25">
      <c r="B434" s="95" t="s">
        <v>8416</v>
      </c>
      <c r="C434" s="91" t="s">
        <v>113</v>
      </c>
      <c r="D434" s="91" t="s">
        <v>114</v>
      </c>
      <c r="E434" s="91" t="s">
        <v>183</v>
      </c>
      <c r="F434" s="91" t="s">
        <v>8417</v>
      </c>
      <c r="G434" s="91">
        <f t="shared" si="18"/>
        <v>9</v>
      </c>
      <c r="H434" s="91" t="s">
        <v>8876</v>
      </c>
      <c r="I434" s="91" t="s">
        <v>118</v>
      </c>
      <c r="J434" s="91" t="s">
        <v>119</v>
      </c>
      <c r="K434" s="91" t="s">
        <v>186</v>
      </c>
      <c r="L434" s="91" t="s">
        <v>121</v>
      </c>
      <c r="M434" s="91" t="s">
        <v>187</v>
      </c>
      <c r="N434" s="91" t="s">
        <v>123</v>
      </c>
      <c r="O434" s="91" t="s">
        <v>8399</v>
      </c>
      <c r="P434" s="91">
        <f t="shared" si="19"/>
        <v>10</v>
      </c>
      <c r="Q434" s="91" t="s">
        <v>8378</v>
      </c>
      <c r="R434" s="91" t="s">
        <v>8251</v>
      </c>
      <c r="S434" s="91" t="s">
        <v>1011</v>
      </c>
      <c r="T434" s="91" t="s">
        <v>114</v>
      </c>
      <c r="U434" s="91" t="s">
        <v>8418</v>
      </c>
      <c r="V434" s="91" t="s">
        <v>129</v>
      </c>
      <c r="W434" s="91" t="s">
        <v>130</v>
      </c>
      <c r="X434" s="91" t="s">
        <v>157</v>
      </c>
      <c r="Y434" s="91" t="s">
        <v>1014</v>
      </c>
      <c r="Z434" s="91" t="s">
        <v>7886</v>
      </c>
      <c r="AA434" s="91" t="s">
        <v>1011</v>
      </c>
      <c r="AB434" s="91" t="s">
        <v>114</v>
      </c>
      <c r="AC434" s="91" t="s">
        <v>8418</v>
      </c>
      <c r="AD434" s="91" t="s">
        <v>134</v>
      </c>
      <c r="AE434" s="91" t="s">
        <v>8419</v>
      </c>
      <c r="AF434" s="91" t="s">
        <v>161</v>
      </c>
      <c r="AG434" s="91" t="s">
        <v>1014</v>
      </c>
      <c r="AH434" s="91" t="s">
        <v>114</v>
      </c>
      <c r="AI434" s="91" t="s">
        <v>7886</v>
      </c>
      <c r="AJ434" s="91" t="s">
        <v>137</v>
      </c>
      <c r="AK434" s="91" t="s">
        <v>211</v>
      </c>
      <c r="AL434" s="91" t="s">
        <v>179</v>
      </c>
      <c r="AM434" s="91" t="s">
        <v>252</v>
      </c>
      <c r="AN434" s="91" t="s">
        <v>141</v>
      </c>
      <c r="AO434" s="91" t="s">
        <v>142</v>
      </c>
      <c r="AP434" s="91" t="s">
        <v>143</v>
      </c>
      <c r="AQ434" s="91" t="s">
        <v>144</v>
      </c>
      <c r="AR434" s="91" t="s">
        <v>144</v>
      </c>
      <c r="AS434" s="91" t="s">
        <v>130</v>
      </c>
      <c r="AT434" s="91" t="s">
        <v>362</v>
      </c>
      <c r="AU434" s="91" t="s">
        <v>8877</v>
      </c>
      <c r="AV434" s="91" t="s">
        <v>114</v>
      </c>
      <c r="AW434" s="91" t="s">
        <v>148</v>
      </c>
      <c r="AX434" s="91" t="str">
        <f t="shared" si="20"/>
        <v>328551</v>
      </c>
      <c r="AY434" s="93" t="s">
        <v>149</v>
      </c>
    </row>
    <row r="435" spans="2:51" ht="15" customHeight="1" x14ac:dyDescent="0.25">
      <c r="B435" s="95" t="s">
        <v>3322</v>
      </c>
      <c r="C435" s="91" t="s">
        <v>113</v>
      </c>
      <c r="D435" s="91" t="s">
        <v>114</v>
      </c>
      <c r="E435" s="91" t="s">
        <v>2181</v>
      </c>
      <c r="F435" s="91" t="s">
        <v>3323</v>
      </c>
      <c r="G435" s="91">
        <f t="shared" si="18"/>
        <v>3</v>
      </c>
      <c r="H435" s="91" t="s">
        <v>3324</v>
      </c>
      <c r="I435" s="91" t="s">
        <v>118</v>
      </c>
      <c r="J435" s="91" t="s">
        <v>119</v>
      </c>
      <c r="K435" s="91" t="s">
        <v>259</v>
      </c>
      <c r="L435" s="91" t="s">
        <v>121</v>
      </c>
      <c r="M435" s="91" t="s">
        <v>2141</v>
      </c>
      <c r="N435" s="91" t="s">
        <v>123</v>
      </c>
      <c r="O435" s="91" t="s">
        <v>3314</v>
      </c>
      <c r="P435" s="91">
        <f t="shared" si="19"/>
        <v>3</v>
      </c>
      <c r="Q435" s="91" t="s">
        <v>244</v>
      </c>
      <c r="R435" s="91" t="s">
        <v>1491</v>
      </c>
      <c r="S435" s="91" t="s">
        <v>3325</v>
      </c>
      <c r="T435" s="91" t="s">
        <v>114</v>
      </c>
      <c r="U435" s="91" t="s">
        <v>3326</v>
      </c>
      <c r="V435" s="91" t="s">
        <v>129</v>
      </c>
      <c r="W435" s="91" t="s">
        <v>635</v>
      </c>
      <c r="X435" s="91" t="s">
        <v>2144</v>
      </c>
      <c r="Y435" s="91" t="s">
        <v>3327</v>
      </c>
      <c r="Z435" s="91" t="s">
        <v>3328</v>
      </c>
      <c r="AA435" s="91" t="s">
        <v>3325</v>
      </c>
      <c r="AB435" s="91" t="s">
        <v>114</v>
      </c>
      <c r="AC435" s="91" t="s">
        <v>3326</v>
      </c>
      <c r="AD435" s="91" t="s">
        <v>134</v>
      </c>
      <c r="AE435" s="91" t="s">
        <v>3329</v>
      </c>
      <c r="AF435" s="91" t="s">
        <v>161</v>
      </c>
      <c r="AG435" s="91" t="s">
        <v>3327</v>
      </c>
      <c r="AH435" s="91" t="s">
        <v>114</v>
      </c>
      <c r="AI435" s="91" t="s">
        <v>3328</v>
      </c>
      <c r="AJ435" s="91" t="s">
        <v>137</v>
      </c>
      <c r="AK435" s="91" t="s">
        <v>197</v>
      </c>
      <c r="AL435" s="91" t="s">
        <v>198</v>
      </c>
      <c r="AM435" s="91" t="s">
        <v>233</v>
      </c>
      <c r="AN435" s="91" t="s">
        <v>141</v>
      </c>
      <c r="AO435" s="91" t="s">
        <v>142</v>
      </c>
      <c r="AP435" s="91" t="s">
        <v>143</v>
      </c>
      <c r="AQ435" s="91" t="s">
        <v>144</v>
      </c>
      <c r="AR435" s="91" t="s">
        <v>144</v>
      </c>
      <c r="AS435" s="91" t="s">
        <v>635</v>
      </c>
      <c r="AT435" s="91" t="s">
        <v>145</v>
      </c>
      <c r="AU435" s="91" t="s">
        <v>143</v>
      </c>
      <c r="AV435" s="91" t="s">
        <v>114</v>
      </c>
      <c r="AW435" s="91" t="s">
        <v>148</v>
      </c>
      <c r="AX435" s="91" t="str">
        <f t="shared" si="20"/>
        <v>289639</v>
      </c>
      <c r="AY435" s="93" t="s">
        <v>149</v>
      </c>
    </row>
    <row r="436" spans="2:51" ht="15" customHeight="1" x14ac:dyDescent="0.25">
      <c r="B436" s="95" t="s">
        <v>3345</v>
      </c>
      <c r="C436" s="91" t="s">
        <v>113</v>
      </c>
      <c r="D436" s="91" t="s">
        <v>114</v>
      </c>
      <c r="E436" s="91" t="s">
        <v>167</v>
      </c>
      <c r="F436" s="91" t="s">
        <v>3346</v>
      </c>
      <c r="G436" s="91">
        <f t="shared" si="18"/>
        <v>3</v>
      </c>
      <c r="H436" s="91" t="s">
        <v>3347</v>
      </c>
      <c r="I436" s="91" t="s">
        <v>118</v>
      </c>
      <c r="J436" s="91" t="s">
        <v>119</v>
      </c>
      <c r="K436" s="91" t="s">
        <v>259</v>
      </c>
      <c r="L436" s="91" t="s">
        <v>121</v>
      </c>
      <c r="M436" s="91" t="s">
        <v>170</v>
      </c>
      <c r="N436" s="91" t="s">
        <v>123</v>
      </c>
      <c r="O436" s="91" t="s">
        <v>3314</v>
      </c>
      <c r="P436" s="91">
        <f t="shared" si="19"/>
        <v>3</v>
      </c>
      <c r="Q436" s="91" t="s">
        <v>244</v>
      </c>
      <c r="R436" s="91" t="s">
        <v>1491</v>
      </c>
      <c r="S436" s="91" t="s">
        <v>3348</v>
      </c>
      <c r="T436" s="91" t="s">
        <v>114</v>
      </c>
      <c r="U436" s="91" t="s">
        <v>3349</v>
      </c>
      <c r="V436" s="91" t="s">
        <v>129</v>
      </c>
      <c r="W436" s="91" t="s">
        <v>174</v>
      </c>
      <c r="X436" s="91" t="s">
        <v>588</v>
      </c>
      <c r="Y436" s="91" t="s">
        <v>3350</v>
      </c>
      <c r="Z436" s="91" t="s">
        <v>3351</v>
      </c>
      <c r="AA436" s="91" t="s">
        <v>3348</v>
      </c>
      <c r="AB436" s="91" t="s">
        <v>114</v>
      </c>
      <c r="AC436" s="91" t="s">
        <v>3349</v>
      </c>
      <c r="AD436" s="91" t="s">
        <v>331</v>
      </c>
      <c r="AE436" s="91" t="s">
        <v>3352</v>
      </c>
      <c r="AF436" s="91" t="s">
        <v>136</v>
      </c>
      <c r="AG436" s="91" t="s">
        <v>3350</v>
      </c>
      <c r="AH436" s="91" t="s">
        <v>114</v>
      </c>
      <c r="AI436" s="91" t="s">
        <v>3351</v>
      </c>
      <c r="AJ436" s="91" t="s">
        <v>137</v>
      </c>
      <c r="AK436" s="91" t="s">
        <v>211</v>
      </c>
      <c r="AL436" s="91" t="s">
        <v>179</v>
      </c>
      <c r="AM436" s="91" t="s">
        <v>180</v>
      </c>
      <c r="AN436" s="91" t="s">
        <v>141</v>
      </c>
      <c r="AO436" s="91" t="s">
        <v>142</v>
      </c>
      <c r="AP436" s="91" t="s">
        <v>143</v>
      </c>
      <c r="AQ436" s="91" t="s">
        <v>144</v>
      </c>
      <c r="AR436" s="91" t="s">
        <v>144</v>
      </c>
      <c r="AS436" s="91" t="s">
        <v>174</v>
      </c>
      <c r="AT436" s="91" t="s">
        <v>145</v>
      </c>
      <c r="AU436" s="91" t="s">
        <v>3353</v>
      </c>
      <c r="AV436" s="91" t="s">
        <v>114</v>
      </c>
      <c r="AW436" s="91" t="s">
        <v>148</v>
      </c>
      <c r="AX436" s="91" t="str">
        <f t="shared" si="20"/>
        <v>289644</v>
      </c>
      <c r="AY436" s="93" t="s">
        <v>149</v>
      </c>
    </row>
    <row r="437" spans="2:51" ht="15" customHeight="1" x14ac:dyDescent="0.25">
      <c r="B437" s="95" t="s">
        <v>5669</v>
      </c>
      <c r="C437" s="91" t="s">
        <v>113</v>
      </c>
      <c r="D437" s="91" t="s">
        <v>114</v>
      </c>
      <c r="E437" s="91" t="s">
        <v>216</v>
      </c>
      <c r="F437" s="91" t="s">
        <v>5670</v>
      </c>
      <c r="G437" s="91">
        <f t="shared" si="18"/>
        <v>5</v>
      </c>
      <c r="H437" s="91" t="s">
        <v>5671</v>
      </c>
      <c r="I437" s="91" t="s">
        <v>118</v>
      </c>
      <c r="J437" s="91" t="s">
        <v>119</v>
      </c>
      <c r="K437" s="91" t="s">
        <v>153</v>
      </c>
      <c r="L437" s="91" t="s">
        <v>121</v>
      </c>
      <c r="M437" s="91" t="s">
        <v>3374</v>
      </c>
      <c r="N437" s="91" t="s">
        <v>123</v>
      </c>
      <c r="O437" s="91" t="s">
        <v>4137</v>
      </c>
      <c r="P437" s="91">
        <f t="shared" si="19"/>
        <v>5</v>
      </c>
      <c r="Q437" s="91" t="s">
        <v>4215</v>
      </c>
      <c r="R437" s="91" t="s">
        <v>4747</v>
      </c>
      <c r="S437" s="91" t="s">
        <v>5672</v>
      </c>
      <c r="T437" s="91" t="s">
        <v>114</v>
      </c>
      <c r="U437" s="91" t="s">
        <v>5673</v>
      </c>
      <c r="V437" s="91" t="s">
        <v>225</v>
      </c>
      <c r="W437" s="91" t="s">
        <v>226</v>
      </c>
      <c r="X437" s="91" t="s">
        <v>5674</v>
      </c>
      <c r="Y437" s="91" t="s">
        <v>5675</v>
      </c>
      <c r="Z437" s="91" t="s">
        <v>5676</v>
      </c>
      <c r="AA437" s="91" t="s">
        <v>5672</v>
      </c>
      <c r="AB437" s="91" t="s">
        <v>114</v>
      </c>
      <c r="AC437" s="91" t="s">
        <v>5673</v>
      </c>
      <c r="AD437" s="91" t="s">
        <v>134</v>
      </c>
      <c r="AE437" s="91" t="s">
        <v>5677</v>
      </c>
      <c r="AF437" s="91" t="s">
        <v>161</v>
      </c>
      <c r="AG437" s="91" t="s">
        <v>5675</v>
      </c>
      <c r="AH437" s="91" t="s">
        <v>114</v>
      </c>
      <c r="AI437" s="91" t="s">
        <v>5676</v>
      </c>
      <c r="AJ437" s="91" t="s">
        <v>114</v>
      </c>
      <c r="AK437" s="91" t="s">
        <v>114</v>
      </c>
      <c r="AL437" s="91" t="s">
        <v>114</v>
      </c>
      <c r="AM437" s="91" t="s">
        <v>711</v>
      </c>
      <c r="AN437" s="91" t="s">
        <v>141</v>
      </c>
      <c r="AO437" s="91" t="s">
        <v>142</v>
      </c>
      <c r="AP437" s="91" t="s">
        <v>143</v>
      </c>
      <c r="AQ437" s="91" t="s">
        <v>144</v>
      </c>
      <c r="AR437" s="91" t="s">
        <v>144</v>
      </c>
      <c r="AS437" s="91" t="s">
        <v>174</v>
      </c>
      <c r="AT437" s="91" t="s">
        <v>145</v>
      </c>
      <c r="AU437" s="91" t="s">
        <v>5678</v>
      </c>
      <c r="AV437" s="91" t="s">
        <v>114</v>
      </c>
      <c r="AW437" s="91" t="s">
        <v>148</v>
      </c>
      <c r="AX437" s="91" t="str">
        <f t="shared" si="20"/>
        <v>291693</v>
      </c>
      <c r="AY437" s="93" t="s">
        <v>149</v>
      </c>
    </row>
    <row r="438" spans="2:51" ht="15" customHeight="1" x14ac:dyDescent="0.25">
      <c r="B438" s="95" t="s">
        <v>3371</v>
      </c>
      <c r="C438" s="91" t="s">
        <v>113</v>
      </c>
      <c r="D438" s="91" t="s">
        <v>114</v>
      </c>
      <c r="E438" s="91" t="s">
        <v>167</v>
      </c>
      <c r="F438" s="91" t="s">
        <v>3372</v>
      </c>
      <c r="G438" s="91">
        <f t="shared" si="18"/>
        <v>3</v>
      </c>
      <c r="H438" s="91" t="s">
        <v>3373</v>
      </c>
      <c r="I438" s="91" t="s">
        <v>118</v>
      </c>
      <c r="J438" s="91" t="s">
        <v>119</v>
      </c>
      <c r="K438" s="91" t="s">
        <v>120</v>
      </c>
      <c r="L438" s="91" t="s">
        <v>121</v>
      </c>
      <c r="M438" s="91" t="s">
        <v>3374</v>
      </c>
      <c r="N438" s="91" t="s">
        <v>123</v>
      </c>
      <c r="O438" s="91" t="s">
        <v>3314</v>
      </c>
      <c r="P438" s="91">
        <f t="shared" si="19"/>
        <v>3</v>
      </c>
      <c r="Q438" s="91" t="s">
        <v>244</v>
      </c>
      <c r="R438" s="91" t="s">
        <v>1491</v>
      </c>
      <c r="S438" s="91" t="s">
        <v>3348</v>
      </c>
      <c r="T438" s="91" t="s">
        <v>114</v>
      </c>
      <c r="U438" s="91" t="s">
        <v>3349</v>
      </c>
      <c r="V438" s="91" t="s">
        <v>129</v>
      </c>
      <c r="W438" s="91" t="s">
        <v>174</v>
      </c>
      <c r="X438" s="91" t="s">
        <v>588</v>
      </c>
      <c r="Y438" s="91" t="s">
        <v>3350</v>
      </c>
      <c r="Z438" s="91" t="s">
        <v>3351</v>
      </c>
      <c r="AA438" s="91" t="s">
        <v>3348</v>
      </c>
      <c r="AB438" s="91" t="s">
        <v>114</v>
      </c>
      <c r="AC438" s="91" t="s">
        <v>3349</v>
      </c>
      <c r="AD438" s="91" t="s">
        <v>331</v>
      </c>
      <c r="AE438" s="91" t="s">
        <v>3375</v>
      </c>
      <c r="AF438" s="91" t="s">
        <v>136</v>
      </c>
      <c r="AG438" s="91" t="s">
        <v>3350</v>
      </c>
      <c r="AH438" s="91" t="s">
        <v>114</v>
      </c>
      <c r="AI438" s="91" t="s">
        <v>3351</v>
      </c>
      <c r="AJ438" s="91" t="s">
        <v>137</v>
      </c>
      <c r="AK438" s="91" t="s">
        <v>211</v>
      </c>
      <c r="AL438" s="91" t="s">
        <v>179</v>
      </c>
      <c r="AM438" s="91" t="s">
        <v>213</v>
      </c>
      <c r="AN438" s="91" t="s">
        <v>141</v>
      </c>
      <c r="AO438" s="91" t="s">
        <v>142</v>
      </c>
      <c r="AP438" s="91" t="s">
        <v>143</v>
      </c>
      <c r="AQ438" s="91" t="s">
        <v>144</v>
      </c>
      <c r="AR438" s="91" t="s">
        <v>144</v>
      </c>
      <c r="AS438" s="91" t="s">
        <v>174</v>
      </c>
      <c r="AT438" s="91" t="s">
        <v>145</v>
      </c>
      <c r="AU438" s="91" t="s">
        <v>3376</v>
      </c>
      <c r="AV438" s="91" t="s">
        <v>114</v>
      </c>
      <c r="AW438" s="91" t="s">
        <v>148</v>
      </c>
      <c r="AX438" s="91" t="str">
        <f t="shared" si="20"/>
        <v>289646</v>
      </c>
      <c r="AY438" s="93" t="s">
        <v>149</v>
      </c>
    </row>
    <row r="439" spans="2:51" ht="15" customHeight="1" x14ac:dyDescent="0.25">
      <c r="B439" s="95" t="s">
        <v>7044</v>
      </c>
      <c r="C439" s="91" t="s">
        <v>113</v>
      </c>
      <c r="D439" s="91" t="s">
        <v>114</v>
      </c>
      <c r="E439" s="91" t="s">
        <v>167</v>
      </c>
      <c r="F439" s="91" t="s">
        <v>7045</v>
      </c>
      <c r="G439" s="91">
        <f t="shared" si="18"/>
        <v>7</v>
      </c>
      <c r="H439" s="91" t="s">
        <v>7046</v>
      </c>
      <c r="I439" s="91" t="s">
        <v>118</v>
      </c>
      <c r="J439" s="91" t="s">
        <v>119</v>
      </c>
      <c r="K439" s="91" t="s">
        <v>153</v>
      </c>
      <c r="L439" s="91" t="s">
        <v>121</v>
      </c>
      <c r="M439" s="91" t="s">
        <v>295</v>
      </c>
      <c r="N439" s="91" t="s">
        <v>123</v>
      </c>
      <c r="O439" s="91" t="s">
        <v>7036</v>
      </c>
      <c r="P439" s="91">
        <f t="shared" si="19"/>
        <v>7</v>
      </c>
      <c r="Q439" s="91" t="s">
        <v>6604</v>
      </c>
      <c r="R439" s="91" t="s">
        <v>6669</v>
      </c>
      <c r="S439" s="91" t="s">
        <v>7047</v>
      </c>
      <c r="T439" s="91" t="s">
        <v>114</v>
      </c>
      <c r="U439" s="91" t="s">
        <v>7048</v>
      </c>
      <c r="V439" s="91" t="s">
        <v>129</v>
      </c>
      <c r="W439" s="91" t="s">
        <v>174</v>
      </c>
      <c r="X439" s="91" t="s">
        <v>343</v>
      </c>
      <c r="Y439" s="91" t="s">
        <v>7049</v>
      </c>
      <c r="Z439" s="91" t="s">
        <v>7050</v>
      </c>
      <c r="AA439" s="91" t="s">
        <v>7047</v>
      </c>
      <c r="AB439" s="91" t="s">
        <v>114</v>
      </c>
      <c r="AC439" s="91" t="s">
        <v>7048</v>
      </c>
      <c r="AD439" s="91" t="s">
        <v>134</v>
      </c>
      <c r="AE439" s="91" t="s">
        <v>7051</v>
      </c>
      <c r="AF439" s="91" t="s">
        <v>136</v>
      </c>
      <c r="AG439" s="91" t="s">
        <v>7049</v>
      </c>
      <c r="AH439" s="91" t="s">
        <v>114</v>
      </c>
      <c r="AI439" s="91" t="s">
        <v>7050</v>
      </c>
      <c r="AJ439" s="91" t="s">
        <v>137</v>
      </c>
      <c r="AK439" s="91" t="s">
        <v>197</v>
      </c>
      <c r="AL439" s="91" t="s">
        <v>232</v>
      </c>
      <c r="AM439" s="91" t="s">
        <v>180</v>
      </c>
      <c r="AN439" s="91" t="s">
        <v>141</v>
      </c>
      <c r="AO439" s="91" t="s">
        <v>142</v>
      </c>
      <c r="AP439" s="91" t="s">
        <v>143</v>
      </c>
      <c r="AQ439" s="91" t="s">
        <v>144</v>
      </c>
      <c r="AR439" s="91" t="s">
        <v>144</v>
      </c>
      <c r="AS439" s="91" t="s">
        <v>174</v>
      </c>
      <c r="AT439" s="91" t="s">
        <v>145</v>
      </c>
      <c r="AU439" s="91" t="s">
        <v>7052</v>
      </c>
      <c r="AV439" s="91" t="s">
        <v>114</v>
      </c>
      <c r="AW439" s="91" t="s">
        <v>148</v>
      </c>
      <c r="AX439" s="91" t="str">
        <f t="shared" si="20"/>
        <v>324456</v>
      </c>
      <c r="AY439" s="93" t="s">
        <v>149</v>
      </c>
    </row>
    <row r="440" spans="2:51" ht="15" customHeight="1" x14ac:dyDescent="0.25">
      <c r="B440" s="95" t="s">
        <v>3387</v>
      </c>
      <c r="C440" s="91" t="s">
        <v>113</v>
      </c>
      <c r="D440" s="91" t="s">
        <v>114</v>
      </c>
      <c r="E440" s="91" t="s">
        <v>756</v>
      </c>
      <c r="F440" s="91" t="s">
        <v>3388</v>
      </c>
      <c r="G440" s="91">
        <f t="shared" si="18"/>
        <v>3</v>
      </c>
      <c r="H440" s="91" t="s">
        <v>3389</v>
      </c>
      <c r="I440" s="91" t="s">
        <v>118</v>
      </c>
      <c r="J440" s="91" t="s">
        <v>119</v>
      </c>
      <c r="K440" s="91" t="s">
        <v>119</v>
      </c>
      <c r="L440" s="91" t="s">
        <v>121</v>
      </c>
      <c r="M440" s="91" t="s">
        <v>744</v>
      </c>
      <c r="N440" s="91" t="s">
        <v>123</v>
      </c>
      <c r="O440" s="91" t="s">
        <v>3314</v>
      </c>
      <c r="P440" s="91">
        <f t="shared" si="19"/>
        <v>3</v>
      </c>
      <c r="Q440" s="91" t="s">
        <v>1468</v>
      </c>
      <c r="R440" s="91" t="s">
        <v>1491</v>
      </c>
      <c r="S440" s="91" t="s">
        <v>3390</v>
      </c>
      <c r="T440" s="91" t="s">
        <v>114</v>
      </c>
      <c r="U440" s="91" t="s">
        <v>3391</v>
      </c>
      <c r="V440" s="91" t="s">
        <v>129</v>
      </c>
      <c r="W440" s="91" t="s">
        <v>748</v>
      </c>
      <c r="X440" s="91" t="s">
        <v>749</v>
      </c>
      <c r="Y440" s="91" t="s">
        <v>3392</v>
      </c>
      <c r="Z440" s="91" t="s">
        <v>3393</v>
      </c>
      <c r="AA440" s="91" t="s">
        <v>3390</v>
      </c>
      <c r="AB440" s="91" t="s">
        <v>114</v>
      </c>
      <c r="AC440" s="91" t="s">
        <v>3391</v>
      </c>
      <c r="AD440" s="91" t="s">
        <v>625</v>
      </c>
      <c r="AE440" s="91" t="s">
        <v>3394</v>
      </c>
      <c r="AF440" s="91" t="s">
        <v>136</v>
      </c>
      <c r="AG440" s="91" t="s">
        <v>3392</v>
      </c>
      <c r="AH440" s="91" t="s">
        <v>114</v>
      </c>
      <c r="AI440" s="91" t="s">
        <v>3393</v>
      </c>
      <c r="AJ440" s="91" t="s">
        <v>137</v>
      </c>
      <c r="AK440" s="91" t="s">
        <v>211</v>
      </c>
      <c r="AL440" s="91" t="s">
        <v>284</v>
      </c>
      <c r="AM440" s="91" t="s">
        <v>233</v>
      </c>
      <c r="AN440" s="91" t="s">
        <v>141</v>
      </c>
      <c r="AO440" s="91" t="s">
        <v>142</v>
      </c>
      <c r="AP440" s="91" t="s">
        <v>143</v>
      </c>
      <c r="AQ440" s="91" t="s">
        <v>144</v>
      </c>
      <c r="AR440" s="91" t="s">
        <v>144</v>
      </c>
      <c r="AS440" s="91" t="s">
        <v>748</v>
      </c>
      <c r="AT440" s="91" t="s">
        <v>145</v>
      </c>
      <c r="AU440" s="91" t="s">
        <v>3395</v>
      </c>
      <c r="AV440" s="91" t="s">
        <v>3396</v>
      </c>
      <c r="AW440" s="91" t="s">
        <v>148</v>
      </c>
      <c r="AX440" s="91" t="str">
        <f t="shared" si="20"/>
        <v>289653</v>
      </c>
      <c r="AY440" s="93" t="s">
        <v>149</v>
      </c>
    </row>
    <row r="441" spans="2:51" ht="15" customHeight="1" x14ac:dyDescent="0.25">
      <c r="B441" s="95" t="s">
        <v>5679</v>
      </c>
      <c r="C441" s="91" t="s">
        <v>113</v>
      </c>
      <c r="D441" s="91" t="s">
        <v>114</v>
      </c>
      <c r="E441" s="91" t="s">
        <v>216</v>
      </c>
      <c r="F441" s="91" t="s">
        <v>5680</v>
      </c>
      <c r="G441" s="91">
        <f t="shared" si="18"/>
        <v>5</v>
      </c>
      <c r="H441" s="91" t="s">
        <v>5681</v>
      </c>
      <c r="I441" s="91" t="s">
        <v>118</v>
      </c>
      <c r="J441" s="91" t="s">
        <v>119</v>
      </c>
      <c r="K441" s="91" t="s">
        <v>120</v>
      </c>
      <c r="L441" s="91" t="s">
        <v>121</v>
      </c>
      <c r="M441" s="91" t="s">
        <v>219</v>
      </c>
      <c r="N441" s="91" t="s">
        <v>123</v>
      </c>
      <c r="O441" s="91" t="s">
        <v>4137</v>
      </c>
      <c r="P441" s="91">
        <f t="shared" si="19"/>
        <v>5</v>
      </c>
      <c r="Q441" s="91" t="s">
        <v>4138</v>
      </c>
      <c r="R441" s="91" t="s">
        <v>4747</v>
      </c>
      <c r="S441" s="91" t="s">
        <v>5682</v>
      </c>
      <c r="T441" s="91" t="s">
        <v>114</v>
      </c>
      <c r="U441" s="91" t="s">
        <v>5683</v>
      </c>
      <c r="V441" s="91" t="s">
        <v>129</v>
      </c>
      <c r="W441" s="91" t="s">
        <v>226</v>
      </c>
      <c r="X441" s="91" t="s">
        <v>426</v>
      </c>
      <c r="Y441" s="91" t="s">
        <v>5684</v>
      </c>
      <c r="Z441" s="91" t="s">
        <v>5685</v>
      </c>
      <c r="AA441" s="91" t="s">
        <v>5682</v>
      </c>
      <c r="AB441" s="91" t="s">
        <v>114</v>
      </c>
      <c r="AC441" s="91" t="s">
        <v>5683</v>
      </c>
      <c r="AD441" s="91" t="s">
        <v>134</v>
      </c>
      <c r="AE441" s="91" t="s">
        <v>5686</v>
      </c>
      <c r="AF441" s="91" t="s">
        <v>161</v>
      </c>
      <c r="AG441" s="91" t="s">
        <v>5684</v>
      </c>
      <c r="AH441" s="91" t="s">
        <v>114</v>
      </c>
      <c r="AI441" s="91" t="s">
        <v>5685</v>
      </c>
      <c r="AJ441" s="91" t="s">
        <v>137</v>
      </c>
      <c r="AK441" s="91" t="s">
        <v>211</v>
      </c>
      <c r="AL441" s="91" t="s">
        <v>605</v>
      </c>
      <c r="AM441" s="91" t="s">
        <v>164</v>
      </c>
      <c r="AN441" s="91" t="s">
        <v>141</v>
      </c>
      <c r="AO441" s="91" t="s">
        <v>142</v>
      </c>
      <c r="AP441" s="91" t="s">
        <v>143</v>
      </c>
      <c r="AQ441" s="91" t="s">
        <v>144</v>
      </c>
      <c r="AR441" s="91" t="s">
        <v>144</v>
      </c>
      <c r="AS441" s="91" t="s">
        <v>226</v>
      </c>
      <c r="AT441" s="91" t="s">
        <v>145</v>
      </c>
      <c r="AU441" s="91" t="s">
        <v>5687</v>
      </c>
      <c r="AV441" s="91" t="s">
        <v>5688</v>
      </c>
      <c r="AW441" s="91" t="s">
        <v>148</v>
      </c>
      <c r="AX441" s="91" t="str">
        <f t="shared" si="20"/>
        <v>291703</v>
      </c>
      <c r="AY441" s="93" t="s">
        <v>149</v>
      </c>
    </row>
    <row r="442" spans="2:51" ht="15" customHeight="1" x14ac:dyDescent="0.25">
      <c r="B442" s="95" t="s">
        <v>6437</v>
      </c>
      <c r="C442" s="91" t="s">
        <v>113</v>
      </c>
      <c r="D442" s="91" t="s">
        <v>114</v>
      </c>
      <c r="E442" s="91" t="s">
        <v>183</v>
      </c>
      <c r="F442" s="91" t="s">
        <v>6438</v>
      </c>
      <c r="G442" s="91">
        <f t="shared" si="18"/>
        <v>6</v>
      </c>
      <c r="H442" s="91" t="s">
        <v>6439</v>
      </c>
      <c r="I442" s="91" t="s">
        <v>118</v>
      </c>
      <c r="J442" s="91" t="s">
        <v>119</v>
      </c>
      <c r="K442" s="91" t="s">
        <v>203</v>
      </c>
      <c r="L442" s="91" t="s">
        <v>121</v>
      </c>
      <c r="M442" s="91" t="s">
        <v>187</v>
      </c>
      <c r="N442" s="91" t="s">
        <v>123</v>
      </c>
      <c r="O442" s="91" t="s">
        <v>6304</v>
      </c>
      <c r="P442" s="91">
        <f t="shared" si="19"/>
        <v>6</v>
      </c>
      <c r="Q442" s="91" t="s">
        <v>4153</v>
      </c>
      <c r="R442" s="91" t="s">
        <v>4173</v>
      </c>
      <c r="S442" s="91" t="s">
        <v>6440</v>
      </c>
      <c r="T442" s="91" t="s">
        <v>114</v>
      </c>
      <c r="U442" s="91" t="s">
        <v>6441</v>
      </c>
      <c r="V442" s="91" t="s">
        <v>225</v>
      </c>
      <c r="W442" s="91" t="s">
        <v>130</v>
      </c>
      <c r="X442" s="91" t="s">
        <v>1107</v>
      </c>
      <c r="Y442" s="91" t="s">
        <v>6442</v>
      </c>
      <c r="Z442" s="91" t="s">
        <v>6443</v>
      </c>
      <c r="AA442" s="91" t="s">
        <v>6440</v>
      </c>
      <c r="AB442" s="91" t="s">
        <v>114</v>
      </c>
      <c r="AC442" s="91" t="s">
        <v>6441</v>
      </c>
      <c r="AD442" s="91" t="s">
        <v>625</v>
      </c>
      <c r="AE442" s="91" t="s">
        <v>6444</v>
      </c>
      <c r="AF442" s="91" t="s">
        <v>161</v>
      </c>
      <c r="AG442" s="91" t="s">
        <v>6442</v>
      </c>
      <c r="AH442" s="91" t="s">
        <v>114</v>
      </c>
      <c r="AI442" s="91" t="s">
        <v>6443</v>
      </c>
      <c r="AJ442" s="91" t="s">
        <v>137</v>
      </c>
      <c r="AK442" s="91" t="s">
        <v>211</v>
      </c>
      <c r="AL442" s="91" t="s">
        <v>179</v>
      </c>
      <c r="AM442" s="91" t="s">
        <v>180</v>
      </c>
      <c r="AN442" s="91" t="s">
        <v>141</v>
      </c>
      <c r="AO442" s="91" t="s">
        <v>142</v>
      </c>
      <c r="AP442" s="91" t="s">
        <v>143</v>
      </c>
      <c r="AQ442" s="91" t="s">
        <v>144</v>
      </c>
      <c r="AR442" s="91" t="s">
        <v>144</v>
      </c>
      <c r="AS442" s="91" t="s">
        <v>130</v>
      </c>
      <c r="AT442" s="91" t="s">
        <v>145</v>
      </c>
      <c r="AU442" s="91" t="s">
        <v>6372</v>
      </c>
      <c r="AV442" s="91" t="s">
        <v>114</v>
      </c>
      <c r="AW442" s="91" t="s">
        <v>148</v>
      </c>
      <c r="AX442" s="91" t="str">
        <f t="shared" si="20"/>
        <v>312183</v>
      </c>
      <c r="AY442" s="93" t="s">
        <v>149</v>
      </c>
    </row>
    <row r="443" spans="2:51" ht="15" customHeight="1" x14ac:dyDescent="0.25">
      <c r="B443" s="95" t="s">
        <v>8878</v>
      </c>
      <c r="C443" s="91" t="s">
        <v>113</v>
      </c>
      <c r="D443" s="91" t="s">
        <v>114</v>
      </c>
      <c r="E443" s="91" t="s">
        <v>6296</v>
      </c>
      <c r="F443" s="91" t="s">
        <v>8879</v>
      </c>
      <c r="G443" s="91">
        <f t="shared" si="18"/>
        <v>10</v>
      </c>
      <c r="H443" s="91" t="s">
        <v>8880</v>
      </c>
      <c r="I443" s="91" t="s">
        <v>118</v>
      </c>
      <c r="J443" s="91" t="s">
        <v>119</v>
      </c>
      <c r="K443" s="91" t="s">
        <v>186</v>
      </c>
      <c r="L443" s="91" t="s">
        <v>121</v>
      </c>
      <c r="M443" s="91" t="s">
        <v>1619</v>
      </c>
      <c r="N443" s="91" t="s">
        <v>123</v>
      </c>
      <c r="O443" s="91" t="s">
        <v>8881</v>
      </c>
      <c r="P443" s="91">
        <f t="shared" si="19"/>
        <v>10</v>
      </c>
      <c r="Q443" s="91" t="s">
        <v>8882</v>
      </c>
      <c r="R443" s="91" t="s">
        <v>8171</v>
      </c>
      <c r="S443" s="91" t="s">
        <v>8883</v>
      </c>
      <c r="T443" s="91" t="s">
        <v>114</v>
      </c>
      <c r="U443" s="91" t="s">
        <v>8884</v>
      </c>
      <c r="V443" s="91" t="s">
        <v>225</v>
      </c>
      <c r="W443" s="91" t="s">
        <v>1622</v>
      </c>
      <c r="X443" s="91" t="s">
        <v>1623</v>
      </c>
      <c r="Y443" s="91" t="s">
        <v>8885</v>
      </c>
      <c r="Z443" s="91" t="s">
        <v>8886</v>
      </c>
      <c r="AA443" s="91" t="s">
        <v>8883</v>
      </c>
      <c r="AB443" s="91" t="s">
        <v>114</v>
      </c>
      <c r="AC443" s="91" t="s">
        <v>8887</v>
      </c>
      <c r="AD443" s="91" t="s">
        <v>134</v>
      </c>
      <c r="AE443" s="91" t="s">
        <v>8888</v>
      </c>
      <c r="AF443" s="91" t="s">
        <v>161</v>
      </c>
      <c r="AG443" s="91" t="s">
        <v>8885</v>
      </c>
      <c r="AH443" s="91" t="s">
        <v>114</v>
      </c>
      <c r="AI443" s="91" t="s">
        <v>8886</v>
      </c>
      <c r="AJ443" s="91" t="s">
        <v>137</v>
      </c>
      <c r="AK443" s="91" t="s">
        <v>162</v>
      </c>
      <c r="AL443" s="91" t="s">
        <v>139</v>
      </c>
      <c r="AM443" s="91" t="s">
        <v>1263</v>
      </c>
      <c r="AN443" s="91" t="s">
        <v>141</v>
      </c>
      <c r="AO443" s="91" t="s">
        <v>142</v>
      </c>
      <c r="AP443" s="91" t="s">
        <v>143</v>
      </c>
      <c r="AQ443" s="91" t="s">
        <v>144</v>
      </c>
      <c r="AR443" s="91" t="s">
        <v>144</v>
      </c>
      <c r="AS443" s="91" t="s">
        <v>1622</v>
      </c>
      <c r="AT443" s="91" t="s">
        <v>145</v>
      </c>
      <c r="AU443" s="91" t="s">
        <v>8889</v>
      </c>
      <c r="AV443" s="91" t="s">
        <v>8890</v>
      </c>
      <c r="AW443" s="91" t="s">
        <v>148</v>
      </c>
      <c r="AX443" s="91" t="str">
        <f t="shared" si="20"/>
        <v>328561</v>
      </c>
      <c r="AY443" s="93" t="s">
        <v>149</v>
      </c>
    </row>
    <row r="444" spans="2:51" ht="15" customHeight="1" x14ac:dyDescent="0.25">
      <c r="B444" s="95" t="s">
        <v>6445</v>
      </c>
      <c r="C444" s="91" t="s">
        <v>113</v>
      </c>
      <c r="D444" s="91" t="s">
        <v>114</v>
      </c>
      <c r="E444" s="91" t="s">
        <v>4149</v>
      </c>
      <c r="F444" s="91" t="s">
        <v>6446</v>
      </c>
      <c r="G444" s="91">
        <f t="shared" si="18"/>
        <v>6</v>
      </c>
      <c r="H444" s="91" t="s">
        <v>6447</v>
      </c>
      <c r="I444" s="91" t="s">
        <v>118</v>
      </c>
      <c r="J444" s="91" t="s">
        <v>119</v>
      </c>
      <c r="K444" s="91" t="s">
        <v>4603</v>
      </c>
      <c r="L444" s="91" t="s">
        <v>121</v>
      </c>
      <c r="M444" s="91" t="s">
        <v>4152</v>
      </c>
      <c r="N444" s="91" t="s">
        <v>123</v>
      </c>
      <c r="O444" s="91" t="s">
        <v>6304</v>
      </c>
      <c r="P444" s="91">
        <f t="shared" si="19"/>
        <v>6</v>
      </c>
      <c r="Q444" s="91" t="s">
        <v>5914</v>
      </c>
      <c r="R444" s="91" t="s">
        <v>4173</v>
      </c>
      <c r="S444" s="91" t="s">
        <v>6448</v>
      </c>
      <c r="T444" s="91" t="s">
        <v>114</v>
      </c>
      <c r="U444" s="91" t="s">
        <v>6449</v>
      </c>
      <c r="V444" s="91" t="s">
        <v>129</v>
      </c>
      <c r="W444" s="91" t="s">
        <v>635</v>
      </c>
      <c r="X444" s="91" t="s">
        <v>2144</v>
      </c>
      <c r="Y444" s="91" t="s">
        <v>6450</v>
      </c>
      <c r="Z444" s="91" t="s">
        <v>6451</v>
      </c>
      <c r="AA444" s="91" t="s">
        <v>6448</v>
      </c>
      <c r="AB444" s="91" t="s">
        <v>114</v>
      </c>
      <c r="AC444" s="91" t="s">
        <v>6449</v>
      </c>
      <c r="AD444" s="91" t="s">
        <v>134</v>
      </c>
      <c r="AE444" s="91" t="s">
        <v>6452</v>
      </c>
      <c r="AF444" s="91" t="s">
        <v>136</v>
      </c>
      <c r="AG444" s="91" t="s">
        <v>6450</v>
      </c>
      <c r="AH444" s="91" t="s">
        <v>114</v>
      </c>
      <c r="AI444" s="91" t="s">
        <v>6451</v>
      </c>
      <c r="AJ444" s="91" t="s">
        <v>137</v>
      </c>
      <c r="AK444" s="91" t="s">
        <v>211</v>
      </c>
      <c r="AL444" s="91" t="s">
        <v>179</v>
      </c>
      <c r="AM444" s="91" t="s">
        <v>213</v>
      </c>
      <c r="AN444" s="91" t="s">
        <v>141</v>
      </c>
      <c r="AO444" s="91" t="s">
        <v>142</v>
      </c>
      <c r="AP444" s="91" t="s">
        <v>333</v>
      </c>
      <c r="AQ444" s="91" t="s">
        <v>144</v>
      </c>
      <c r="AR444" s="91" t="s">
        <v>144</v>
      </c>
      <c r="AS444" s="91" t="s">
        <v>635</v>
      </c>
      <c r="AT444" s="91" t="s">
        <v>362</v>
      </c>
      <c r="AU444" s="91" t="s">
        <v>6453</v>
      </c>
      <c r="AV444" s="91" t="s">
        <v>114</v>
      </c>
      <c r="AW444" s="91" t="s">
        <v>148</v>
      </c>
      <c r="AX444" s="91" t="str">
        <f t="shared" si="20"/>
        <v>312189</v>
      </c>
      <c r="AY444" s="93" t="s">
        <v>149</v>
      </c>
    </row>
    <row r="445" spans="2:51" ht="15" customHeight="1" x14ac:dyDescent="0.25">
      <c r="B445" s="95" t="s">
        <v>7670</v>
      </c>
      <c r="C445" s="91" t="s">
        <v>113</v>
      </c>
      <c r="D445" s="91" t="s">
        <v>114</v>
      </c>
      <c r="E445" s="91" t="s">
        <v>1709</v>
      </c>
      <c r="F445" s="91" t="s">
        <v>7671</v>
      </c>
      <c r="G445" s="91">
        <f t="shared" si="18"/>
        <v>8</v>
      </c>
      <c r="H445" s="91" t="s">
        <v>7672</v>
      </c>
      <c r="I445" s="91" t="s">
        <v>118</v>
      </c>
      <c r="J445" s="91" t="s">
        <v>119</v>
      </c>
      <c r="K445" s="91" t="s">
        <v>260</v>
      </c>
      <c r="L445" s="91" t="s">
        <v>121</v>
      </c>
      <c r="M445" s="91" t="s">
        <v>1712</v>
      </c>
      <c r="N445" s="91" t="s">
        <v>123</v>
      </c>
      <c r="O445" s="91" t="s">
        <v>7673</v>
      </c>
      <c r="P445" s="91">
        <f t="shared" si="19"/>
        <v>9</v>
      </c>
      <c r="Q445" s="91" t="s">
        <v>7635</v>
      </c>
      <c r="R445" s="91" t="s">
        <v>7413</v>
      </c>
      <c r="S445" s="91" t="s">
        <v>114</v>
      </c>
      <c r="T445" s="91" t="s">
        <v>7674</v>
      </c>
      <c r="U445" s="91" t="s">
        <v>7675</v>
      </c>
      <c r="V445" s="91" t="s">
        <v>225</v>
      </c>
      <c r="W445" s="91" t="s">
        <v>1715</v>
      </c>
      <c r="X445" s="91" t="s">
        <v>2695</v>
      </c>
      <c r="Y445" s="91" t="s">
        <v>7676</v>
      </c>
      <c r="Z445" s="91" t="s">
        <v>7677</v>
      </c>
      <c r="AA445" s="91" t="s">
        <v>7678</v>
      </c>
      <c r="AB445" s="91" t="s">
        <v>114</v>
      </c>
      <c r="AC445" s="91" t="s">
        <v>7679</v>
      </c>
      <c r="AD445" s="91" t="s">
        <v>625</v>
      </c>
      <c r="AE445" s="91" t="s">
        <v>7680</v>
      </c>
      <c r="AF445" s="91" t="s">
        <v>161</v>
      </c>
      <c r="AG445" s="91" t="s">
        <v>7676</v>
      </c>
      <c r="AH445" s="91" t="s">
        <v>114</v>
      </c>
      <c r="AI445" s="91" t="s">
        <v>7677</v>
      </c>
      <c r="AJ445" s="91" t="s">
        <v>137</v>
      </c>
      <c r="AK445" s="91" t="s">
        <v>162</v>
      </c>
      <c r="AL445" s="91" t="s">
        <v>139</v>
      </c>
      <c r="AM445" s="91" t="s">
        <v>213</v>
      </c>
      <c r="AN445" s="91" t="s">
        <v>918</v>
      </c>
      <c r="AO445" s="91" t="s">
        <v>253</v>
      </c>
      <c r="AP445" s="91" t="s">
        <v>143</v>
      </c>
      <c r="AQ445" s="91" t="s">
        <v>777</v>
      </c>
      <c r="AR445" s="91" t="s">
        <v>777</v>
      </c>
      <c r="AS445" s="91" t="s">
        <v>1715</v>
      </c>
      <c r="AT445" s="91" t="s">
        <v>145</v>
      </c>
      <c r="AU445" s="91" t="s">
        <v>1719</v>
      </c>
      <c r="AV445" s="91" t="s">
        <v>8420</v>
      </c>
      <c r="AW445" s="91" t="s">
        <v>148</v>
      </c>
      <c r="AX445" s="91" t="str">
        <f t="shared" si="20"/>
        <v>326520</v>
      </c>
      <c r="AY445" s="91" t="s">
        <v>5832</v>
      </c>
    </row>
    <row r="446" spans="2:51" ht="15" customHeight="1" x14ac:dyDescent="0.25">
      <c r="B446" s="95" t="s">
        <v>7681</v>
      </c>
      <c r="C446" s="91" t="s">
        <v>113</v>
      </c>
      <c r="D446" s="91" t="s">
        <v>114</v>
      </c>
      <c r="E446" s="91" t="s">
        <v>1709</v>
      </c>
      <c r="F446" s="91" t="s">
        <v>7682</v>
      </c>
      <c r="G446" s="91">
        <f t="shared" si="18"/>
        <v>8</v>
      </c>
      <c r="H446" s="91" t="s">
        <v>7683</v>
      </c>
      <c r="I446" s="91" t="s">
        <v>118</v>
      </c>
      <c r="J446" s="91" t="s">
        <v>119</v>
      </c>
      <c r="K446" s="91" t="s">
        <v>260</v>
      </c>
      <c r="L446" s="91" t="s">
        <v>121</v>
      </c>
      <c r="M446" s="91" t="s">
        <v>1712</v>
      </c>
      <c r="N446" s="91" t="s">
        <v>123</v>
      </c>
      <c r="O446" s="91" t="s">
        <v>7673</v>
      </c>
      <c r="P446" s="91">
        <f t="shared" si="19"/>
        <v>9</v>
      </c>
      <c r="Q446" s="91" t="s">
        <v>7635</v>
      </c>
      <c r="R446" s="91" t="s">
        <v>7413</v>
      </c>
      <c r="S446" s="91" t="s">
        <v>7678</v>
      </c>
      <c r="T446" s="91" t="s">
        <v>114</v>
      </c>
      <c r="U446" s="91" t="s">
        <v>7675</v>
      </c>
      <c r="V446" s="91" t="s">
        <v>225</v>
      </c>
      <c r="W446" s="91" t="s">
        <v>1715</v>
      </c>
      <c r="X446" s="91" t="s">
        <v>2695</v>
      </c>
      <c r="Y446" s="91" t="s">
        <v>7684</v>
      </c>
      <c r="Z446" s="91" t="s">
        <v>7677</v>
      </c>
      <c r="AA446" s="91" t="s">
        <v>7678</v>
      </c>
      <c r="AB446" s="91" t="s">
        <v>114</v>
      </c>
      <c r="AC446" s="91" t="s">
        <v>7675</v>
      </c>
      <c r="AD446" s="91" t="s">
        <v>134</v>
      </c>
      <c r="AE446" s="91" t="s">
        <v>7685</v>
      </c>
      <c r="AF446" s="91" t="s">
        <v>161</v>
      </c>
      <c r="AG446" s="91" t="s">
        <v>7684</v>
      </c>
      <c r="AH446" s="91" t="s">
        <v>114</v>
      </c>
      <c r="AI446" s="91" t="s">
        <v>7677</v>
      </c>
      <c r="AJ446" s="91" t="s">
        <v>137</v>
      </c>
      <c r="AK446" s="91" t="s">
        <v>162</v>
      </c>
      <c r="AL446" s="91" t="s">
        <v>139</v>
      </c>
      <c r="AM446" s="91" t="s">
        <v>213</v>
      </c>
      <c r="AN446" s="91" t="s">
        <v>918</v>
      </c>
      <c r="AO446" s="91" t="s">
        <v>253</v>
      </c>
      <c r="AP446" s="91" t="s">
        <v>143</v>
      </c>
      <c r="AQ446" s="91" t="s">
        <v>777</v>
      </c>
      <c r="AR446" s="91" t="s">
        <v>777</v>
      </c>
      <c r="AS446" s="91" t="s">
        <v>1715</v>
      </c>
      <c r="AT446" s="91" t="s">
        <v>145</v>
      </c>
      <c r="AU446" s="91" t="s">
        <v>1719</v>
      </c>
      <c r="AV446" s="91" t="s">
        <v>8421</v>
      </c>
      <c r="AW446" s="91" t="s">
        <v>148</v>
      </c>
      <c r="AX446" s="91" t="str">
        <f t="shared" si="20"/>
        <v>326521</v>
      </c>
      <c r="AY446" s="91" t="s">
        <v>5832</v>
      </c>
    </row>
    <row r="447" spans="2:51" ht="15" customHeight="1" x14ac:dyDescent="0.25">
      <c r="B447" s="95" t="s">
        <v>6454</v>
      </c>
      <c r="C447" s="91" t="s">
        <v>113</v>
      </c>
      <c r="D447" s="91" t="s">
        <v>114</v>
      </c>
      <c r="E447" s="91" t="s">
        <v>167</v>
      </c>
      <c r="F447" s="91" t="s">
        <v>6455</v>
      </c>
      <c r="G447" s="91">
        <f t="shared" si="18"/>
        <v>6</v>
      </c>
      <c r="H447" s="91" t="s">
        <v>6456</v>
      </c>
      <c r="I447" s="91" t="s">
        <v>118</v>
      </c>
      <c r="J447" s="91" t="s">
        <v>119</v>
      </c>
      <c r="K447" s="91" t="s">
        <v>186</v>
      </c>
      <c r="L447" s="91" t="s">
        <v>121</v>
      </c>
      <c r="M447" s="91" t="s">
        <v>295</v>
      </c>
      <c r="N447" s="91" t="s">
        <v>123</v>
      </c>
      <c r="O447" s="91" t="s">
        <v>6304</v>
      </c>
      <c r="P447" s="91">
        <f t="shared" si="19"/>
        <v>6</v>
      </c>
      <c r="Q447" s="91" t="s">
        <v>5946</v>
      </c>
      <c r="R447" s="91" t="s">
        <v>4173</v>
      </c>
      <c r="S447" s="91" t="s">
        <v>6457</v>
      </c>
      <c r="T447" s="91" t="s">
        <v>114</v>
      </c>
      <c r="U447" s="91" t="s">
        <v>6458</v>
      </c>
      <c r="V447" s="91" t="s">
        <v>129</v>
      </c>
      <c r="W447" s="91" t="s">
        <v>174</v>
      </c>
      <c r="X447" s="91" t="s">
        <v>1144</v>
      </c>
      <c r="Y447" s="91" t="s">
        <v>1145</v>
      </c>
      <c r="Z447" s="91" t="s">
        <v>1146</v>
      </c>
      <c r="AA447" s="91" t="s">
        <v>6457</v>
      </c>
      <c r="AB447" s="91" t="s">
        <v>114</v>
      </c>
      <c r="AC447" s="91" t="s">
        <v>6458</v>
      </c>
      <c r="AD447" s="91" t="s">
        <v>331</v>
      </c>
      <c r="AE447" s="91" t="s">
        <v>6459</v>
      </c>
      <c r="AF447" s="91" t="s">
        <v>161</v>
      </c>
      <c r="AG447" s="91" t="s">
        <v>1145</v>
      </c>
      <c r="AH447" s="91" t="s">
        <v>114</v>
      </c>
      <c r="AI447" s="91" t="s">
        <v>1146</v>
      </c>
      <c r="AJ447" s="91" t="s">
        <v>137</v>
      </c>
      <c r="AK447" s="91" t="s">
        <v>211</v>
      </c>
      <c r="AL447" s="91" t="s">
        <v>212</v>
      </c>
      <c r="AM447" s="91" t="s">
        <v>233</v>
      </c>
      <c r="AN447" s="91" t="s">
        <v>141</v>
      </c>
      <c r="AO447" s="91" t="s">
        <v>142</v>
      </c>
      <c r="AP447" s="91" t="s">
        <v>143</v>
      </c>
      <c r="AQ447" s="91" t="s">
        <v>144</v>
      </c>
      <c r="AR447" s="91" t="s">
        <v>144</v>
      </c>
      <c r="AS447" s="91" t="s">
        <v>174</v>
      </c>
      <c r="AT447" s="91" t="s">
        <v>145</v>
      </c>
      <c r="AU447" s="91" t="s">
        <v>1148</v>
      </c>
      <c r="AV447" s="91" t="s">
        <v>114</v>
      </c>
      <c r="AW447" s="91" t="s">
        <v>148</v>
      </c>
      <c r="AX447" s="91" t="str">
        <f t="shared" si="20"/>
        <v>312186</v>
      </c>
      <c r="AY447" s="93" t="s">
        <v>149</v>
      </c>
    </row>
    <row r="448" spans="2:51" ht="15" customHeight="1" x14ac:dyDescent="0.25">
      <c r="B448" s="95" t="s">
        <v>5692</v>
      </c>
      <c r="C448" s="91" t="s">
        <v>113</v>
      </c>
      <c r="D448" s="91" t="s">
        <v>114</v>
      </c>
      <c r="E448" s="91" t="s">
        <v>167</v>
      </c>
      <c r="F448" s="91" t="s">
        <v>5693</v>
      </c>
      <c r="G448" s="91">
        <f t="shared" si="18"/>
        <v>5</v>
      </c>
      <c r="H448" s="91" t="s">
        <v>5694</v>
      </c>
      <c r="I448" s="91" t="s">
        <v>118</v>
      </c>
      <c r="J448" s="91" t="s">
        <v>119</v>
      </c>
      <c r="K448" s="91" t="s">
        <v>584</v>
      </c>
      <c r="L448" s="91" t="s">
        <v>121</v>
      </c>
      <c r="M448" s="91" t="s">
        <v>295</v>
      </c>
      <c r="N448" s="91" t="s">
        <v>123</v>
      </c>
      <c r="O448" s="91" t="s">
        <v>4137</v>
      </c>
      <c r="P448" s="91">
        <f t="shared" si="19"/>
        <v>6</v>
      </c>
      <c r="Q448" s="91" t="s">
        <v>4869</v>
      </c>
      <c r="R448" s="91" t="s">
        <v>4747</v>
      </c>
      <c r="S448" s="91" t="s">
        <v>5695</v>
      </c>
      <c r="T448" s="91" t="s">
        <v>114</v>
      </c>
      <c r="U448" s="91" t="s">
        <v>5696</v>
      </c>
      <c r="V448" s="91" t="s">
        <v>129</v>
      </c>
      <c r="W448" s="91" t="s">
        <v>174</v>
      </c>
      <c r="X448" s="91" t="s">
        <v>588</v>
      </c>
      <c r="Y448" s="91" t="s">
        <v>5697</v>
      </c>
      <c r="Z448" s="91" t="s">
        <v>5698</v>
      </c>
      <c r="AA448" s="91" t="s">
        <v>5695</v>
      </c>
      <c r="AB448" s="91" t="s">
        <v>114</v>
      </c>
      <c r="AC448" s="91" t="s">
        <v>5696</v>
      </c>
      <c r="AD448" s="91" t="s">
        <v>134</v>
      </c>
      <c r="AE448" s="91" t="s">
        <v>5699</v>
      </c>
      <c r="AF448" s="91" t="s">
        <v>161</v>
      </c>
      <c r="AG448" s="91" t="s">
        <v>5697</v>
      </c>
      <c r="AH448" s="91" t="s">
        <v>114</v>
      </c>
      <c r="AI448" s="91" t="s">
        <v>5698</v>
      </c>
      <c r="AJ448" s="91" t="s">
        <v>137</v>
      </c>
      <c r="AK448" s="91" t="s">
        <v>211</v>
      </c>
      <c r="AL448" s="91" t="s">
        <v>605</v>
      </c>
      <c r="AM448" s="91" t="s">
        <v>180</v>
      </c>
      <c r="AN448" s="91" t="s">
        <v>141</v>
      </c>
      <c r="AO448" s="91" t="s">
        <v>142</v>
      </c>
      <c r="AP448" s="91" t="s">
        <v>333</v>
      </c>
      <c r="AQ448" s="91" t="s">
        <v>144</v>
      </c>
      <c r="AR448" s="91" t="s">
        <v>144</v>
      </c>
      <c r="AS448" s="91" t="s">
        <v>174</v>
      </c>
      <c r="AT448" s="91" t="s">
        <v>145</v>
      </c>
      <c r="AU448" s="91" t="s">
        <v>5700</v>
      </c>
      <c r="AV448" s="91" t="s">
        <v>114</v>
      </c>
      <c r="AW448" s="91" t="s">
        <v>148</v>
      </c>
      <c r="AX448" s="91" t="str">
        <f t="shared" si="20"/>
        <v>291717</v>
      </c>
      <c r="AY448" s="93" t="s">
        <v>149</v>
      </c>
    </row>
    <row r="449" spans="2:51" ht="15" customHeight="1" x14ac:dyDescent="0.25">
      <c r="B449" s="95" t="s">
        <v>6460</v>
      </c>
      <c r="C449" s="91" t="s">
        <v>113</v>
      </c>
      <c r="D449" s="91" t="s">
        <v>114</v>
      </c>
      <c r="E449" s="91" t="s">
        <v>167</v>
      </c>
      <c r="F449" s="91" t="s">
        <v>6461</v>
      </c>
      <c r="G449" s="91">
        <f t="shared" si="18"/>
        <v>6</v>
      </c>
      <c r="H449" s="91" t="s">
        <v>6462</v>
      </c>
      <c r="I449" s="91" t="s">
        <v>118</v>
      </c>
      <c r="J449" s="91" t="s">
        <v>119</v>
      </c>
      <c r="K449" s="91" t="s">
        <v>630</v>
      </c>
      <c r="L449" s="91" t="s">
        <v>121</v>
      </c>
      <c r="M449" s="91" t="s">
        <v>295</v>
      </c>
      <c r="N449" s="91" t="s">
        <v>123</v>
      </c>
      <c r="O449" s="91" t="s">
        <v>6063</v>
      </c>
      <c r="P449" s="91">
        <f t="shared" si="19"/>
        <v>6</v>
      </c>
      <c r="Q449" s="91" t="s">
        <v>5889</v>
      </c>
      <c r="R449" s="91" t="s">
        <v>4179</v>
      </c>
      <c r="S449" s="91" t="s">
        <v>6463</v>
      </c>
      <c r="T449" s="91" t="s">
        <v>114</v>
      </c>
      <c r="U449" s="91" t="s">
        <v>6464</v>
      </c>
      <c r="V449" s="91" t="s">
        <v>225</v>
      </c>
      <c r="W449" s="91" t="s">
        <v>174</v>
      </c>
      <c r="X449" s="91" t="s">
        <v>313</v>
      </c>
      <c r="Y449" s="91" t="s">
        <v>6465</v>
      </c>
      <c r="Z449" s="91" t="s">
        <v>6466</v>
      </c>
      <c r="AA449" s="91" t="s">
        <v>6463</v>
      </c>
      <c r="AB449" s="91" t="s">
        <v>114</v>
      </c>
      <c r="AC449" s="91" t="s">
        <v>6464</v>
      </c>
      <c r="AD449" s="91" t="s">
        <v>134</v>
      </c>
      <c r="AE449" s="91" t="s">
        <v>6467</v>
      </c>
      <c r="AF449" s="91" t="s">
        <v>161</v>
      </c>
      <c r="AG449" s="91" t="s">
        <v>6465</v>
      </c>
      <c r="AH449" s="91" t="s">
        <v>114</v>
      </c>
      <c r="AI449" s="91" t="s">
        <v>6466</v>
      </c>
      <c r="AJ449" s="91" t="s">
        <v>137</v>
      </c>
      <c r="AK449" s="91" t="s">
        <v>162</v>
      </c>
      <c r="AL449" s="91" t="s">
        <v>163</v>
      </c>
      <c r="AM449" s="91" t="s">
        <v>180</v>
      </c>
      <c r="AN449" s="91" t="s">
        <v>141</v>
      </c>
      <c r="AO449" s="91" t="s">
        <v>142</v>
      </c>
      <c r="AP449" s="91" t="s">
        <v>333</v>
      </c>
      <c r="AQ449" s="91" t="s">
        <v>144</v>
      </c>
      <c r="AR449" s="91" t="s">
        <v>144</v>
      </c>
      <c r="AS449" s="91" t="s">
        <v>174</v>
      </c>
      <c r="AT449" s="91" t="s">
        <v>145</v>
      </c>
      <c r="AU449" s="91" t="s">
        <v>6468</v>
      </c>
      <c r="AV449" s="91" t="s">
        <v>114</v>
      </c>
      <c r="AW449" s="91" t="s">
        <v>148</v>
      </c>
      <c r="AX449" s="91" t="str">
        <f t="shared" si="20"/>
        <v>312198</v>
      </c>
      <c r="AY449" s="93" t="s">
        <v>149</v>
      </c>
    </row>
    <row r="450" spans="2:51" ht="15" customHeight="1" x14ac:dyDescent="0.25">
      <c r="B450" s="95" t="s">
        <v>6469</v>
      </c>
      <c r="C450" s="91" t="s">
        <v>113</v>
      </c>
      <c r="D450" s="91" t="s">
        <v>114</v>
      </c>
      <c r="E450" s="91" t="s">
        <v>553</v>
      </c>
      <c r="F450" s="91" t="s">
        <v>6470</v>
      </c>
      <c r="G450" s="91">
        <f t="shared" si="18"/>
        <v>6</v>
      </c>
      <c r="H450" s="91" t="s">
        <v>6471</v>
      </c>
      <c r="I450" s="91" t="s">
        <v>118</v>
      </c>
      <c r="J450" s="91" t="s">
        <v>119</v>
      </c>
      <c r="K450" s="91" t="s">
        <v>1502</v>
      </c>
      <c r="L450" s="91" t="s">
        <v>121</v>
      </c>
      <c r="M450" s="91" t="s">
        <v>556</v>
      </c>
      <c r="N450" s="91" t="s">
        <v>123</v>
      </c>
      <c r="O450" s="91" t="s">
        <v>6063</v>
      </c>
      <c r="P450" s="91">
        <f t="shared" si="19"/>
        <v>6</v>
      </c>
      <c r="Q450" s="91" t="s">
        <v>5914</v>
      </c>
      <c r="R450" s="91" t="s">
        <v>4179</v>
      </c>
      <c r="S450" s="91" t="s">
        <v>6472</v>
      </c>
      <c r="T450" s="91" t="s">
        <v>114</v>
      </c>
      <c r="U450" s="91" t="s">
        <v>6473</v>
      </c>
      <c r="V450" s="91" t="s">
        <v>129</v>
      </c>
      <c r="W450" s="91" t="s">
        <v>562</v>
      </c>
      <c r="X450" s="91" t="s">
        <v>563</v>
      </c>
      <c r="Y450" s="91" t="s">
        <v>6474</v>
      </c>
      <c r="Z450" s="91" t="s">
        <v>6475</v>
      </c>
      <c r="AA450" s="91" t="s">
        <v>6472</v>
      </c>
      <c r="AB450" s="91" t="s">
        <v>114</v>
      </c>
      <c r="AC450" s="91" t="s">
        <v>6473</v>
      </c>
      <c r="AD450" s="91" t="s">
        <v>269</v>
      </c>
      <c r="AE450" s="91" t="s">
        <v>6476</v>
      </c>
      <c r="AF450" s="91" t="s">
        <v>136</v>
      </c>
      <c r="AG450" s="91" t="s">
        <v>6474</v>
      </c>
      <c r="AH450" s="91" t="s">
        <v>114</v>
      </c>
      <c r="AI450" s="91" t="s">
        <v>6475</v>
      </c>
      <c r="AJ450" s="91" t="s">
        <v>137</v>
      </c>
      <c r="AK450" s="91" t="s">
        <v>197</v>
      </c>
      <c r="AL450" s="91" t="s">
        <v>374</v>
      </c>
      <c r="AM450" s="91" t="s">
        <v>252</v>
      </c>
      <c r="AN450" s="91" t="s">
        <v>141</v>
      </c>
      <c r="AO450" s="91" t="s">
        <v>142</v>
      </c>
      <c r="AP450" s="91" t="s">
        <v>333</v>
      </c>
      <c r="AQ450" s="91" t="s">
        <v>214</v>
      </c>
      <c r="AR450" s="91" t="s">
        <v>214</v>
      </c>
      <c r="AS450" s="91" t="s">
        <v>562</v>
      </c>
      <c r="AT450" s="91" t="s">
        <v>145</v>
      </c>
      <c r="AU450" s="91" t="s">
        <v>6477</v>
      </c>
      <c r="AV450" s="91" t="s">
        <v>6478</v>
      </c>
      <c r="AW450" s="91" t="s">
        <v>148</v>
      </c>
      <c r="AX450" s="91" t="str">
        <f t="shared" si="20"/>
        <v>312205</v>
      </c>
      <c r="AY450" s="93" t="s">
        <v>149</v>
      </c>
    </row>
    <row r="451" spans="2:51" ht="15" customHeight="1" x14ac:dyDescent="0.25">
      <c r="B451" s="95" t="s">
        <v>5701</v>
      </c>
      <c r="C451" s="91" t="s">
        <v>113</v>
      </c>
      <c r="D451" s="91" t="s">
        <v>114</v>
      </c>
      <c r="E451" s="91" t="s">
        <v>167</v>
      </c>
      <c r="F451" s="91" t="s">
        <v>5702</v>
      </c>
      <c r="G451" s="91">
        <f t="shared" si="18"/>
        <v>5</v>
      </c>
      <c r="H451" s="91" t="s">
        <v>5703</v>
      </c>
      <c r="I451" s="91" t="s">
        <v>118</v>
      </c>
      <c r="J451" s="91" t="s">
        <v>119</v>
      </c>
      <c r="K451" s="91" t="s">
        <v>584</v>
      </c>
      <c r="L451" s="91" t="s">
        <v>121</v>
      </c>
      <c r="M451" s="91" t="s">
        <v>295</v>
      </c>
      <c r="N451" s="91" t="s">
        <v>123</v>
      </c>
      <c r="O451" s="91" t="s">
        <v>4192</v>
      </c>
      <c r="P451" s="91">
        <f t="shared" si="19"/>
        <v>6</v>
      </c>
      <c r="Q451" s="91" t="s">
        <v>4869</v>
      </c>
      <c r="R451" s="91" t="s">
        <v>4200</v>
      </c>
      <c r="S451" s="91" t="s">
        <v>5704</v>
      </c>
      <c r="T451" s="91" t="s">
        <v>114</v>
      </c>
      <c r="U451" s="91" t="s">
        <v>5705</v>
      </c>
      <c r="V451" s="91" t="s">
        <v>225</v>
      </c>
      <c r="W451" s="91" t="s">
        <v>174</v>
      </c>
      <c r="X451" s="91" t="s">
        <v>313</v>
      </c>
      <c r="Y451" s="91" t="s">
        <v>5706</v>
      </c>
      <c r="Z451" s="91" t="s">
        <v>5707</v>
      </c>
      <c r="AA451" s="91" t="s">
        <v>5708</v>
      </c>
      <c r="AB451" s="91" t="s">
        <v>114</v>
      </c>
      <c r="AC451" s="91" t="s">
        <v>5709</v>
      </c>
      <c r="AD451" s="91" t="s">
        <v>269</v>
      </c>
      <c r="AE451" s="91" t="s">
        <v>5710</v>
      </c>
      <c r="AF451" s="91" t="s">
        <v>161</v>
      </c>
      <c r="AG451" s="91" t="s">
        <v>5706</v>
      </c>
      <c r="AH451" s="91" t="s">
        <v>114</v>
      </c>
      <c r="AI451" s="91" t="s">
        <v>5707</v>
      </c>
      <c r="AJ451" s="91" t="s">
        <v>317</v>
      </c>
      <c r="AK451" s="91" t="s">
        <v>211</v>
      </c>
      <c r="AL451" s="91" t="s">
        <v>179</v>
      </c>
      <c r="AM451" s="91" t="s">
        <v>180</v>
      </c>
      <c r="AN451" s="91" t="s">
        <v>141</v>
      </c>
      <c r="AO451" s="91" t="s">
        <v>142</v>
      </c>
      <c r="AP451" s="91" t="s">
        <v>333</v>
      </c>
      <c r="AQ451" s="91" t="s">
        <v>777</v>
      </c>
      <c r="AR451" s="91" t="s">
        <v>144</v>
      </c>
      <c r="AS451" s="91" t="s">
        <v>174</v>
      </c>
      <c r="AT451" s="91" t="s">
        <v>145</v>
      </c>
      <c r="AU451" s="91" t="s">
        <v>5711</v>
      </c>
      <c r="AV451" s="91" t="s">
        <v>114</v>
      </c>
      <c r="AW451" s="91" t="s">
        <v>148</v>
      </c>
      <c r="AX451" s="91" t="str">
        <f t="shared" si="20"/>
        <v>291734</v>
      </c>
      <c r="AY451" s="93" t="s">
        <v>149</v>
      </c>
    </row>
    <row r="452" spans="2:51" ht="15" customHeight="1" x14ac:dyDescent="0.25">
      <c r="B452" s="95" t="s">
        <v>6479</v>
      </c>
      <c r="C452" s="91" t="s">
        <v>113</v>
      </c>
      <c r="D452" s="91" t="s">
        <v>114</v>
      </c>
      <c r="E452" s="91" t="s">
        <v>216</v>
      </c>
      <c r="F452" s="91" t="s">
        <v>6480</v>
      </c>
      <c r="G452" s="91">
        <f t="shared" si="18"/>
        <v>6</v>
      </c>
      <c r="H452" s="91" t="s">
        <v>6481</v>
      </c>
      <c r="I452" s="91" t="s">
        <v>118</v>
      </c>
      <c r="J452" s="91" t="s">
        <v>119</v>
      </c>
      <c r="K452" s="91" t="s">
        <v>259</v>
      </c>
      <c r="L452" s="91" t="s">
        <v>121</v>
      </c>
      <c r="M452" s="91" t="s">
        <v>219</v>
      </c>
      <c r="N452" s="91" t="s">
        <v>123</v>
      </c>
      <c r="O452" s="91" t="s">
        <v>6063</v>
      </c>
      <c r="P452" s="91">
        <f t="shared" si="19"/>
        <v>6</v>
      </c>
      <c r="Q452" s="91" t="s">
        <v>4869</v>
      </c>
      <c r="R452" s="91" t="s">
        <v>4179</v>
      </c>
      <c r="S452" s="91" t="s">
        <v>6482</v>
      </c>
      <c r="T452" s="91" t="s">
        <v>114</v>
      </c>
      <c r="U452" s="91" t="s">
        <v>6483</v>
      </c>
      <c r="V452" s="91" t="s">
        <v>225</v>
      </c>
      <c r="W452" s="91" t="s">
        <v>226</v>
      </c>
      <c r="X452" s="91" t="s">
        <v>1133</v>
      </c>
      <c r="Y452" s="91" t="s">
        <v>114</v>
      </c>
      <c r="Z452" s="91" t="s">
        <v>6484</v>
      </c>
      <c r="AA452" s="91" t="s">
        <v>6482</v>
      </c>
      <c r="AB452" s="91" t="s">
        <v>114</v>
      </c>
      <c r="AC452" s="91" t="s">
        <v>6483</v>
      </c>
      <c r="AD452" s="91" t="s">
        <v>134</v>
      </c>
      <c r="AE452" s="91" t="s">
        <v>6485</v>
      </c>
      <c r="AF452" s="91" t="s">
        <v>161</v>
      </c>
      <c r="AG452" s="91" t="s">
        <v>6486</v>
      </c>
      <c r="AH452" s="91" t="s">
        <v>114</v>
      </c>
      <c r="AI452" s="91" t="s">
        <v>6484</v>
      </c>
      <c r="AJ452" s="91" t="s">
        <v>137</v>
      </c>
      <c r="AK452" s="91" t="s">
        <v>211</v>
      </c>
      <c r="AL452" s="91" t="s">
        <v>179</v>
      </c>
      <c r="AM452" s="91" t="s">
        <v>140</v>
      </c>
      <c r="AN452" s="91" t="s">
        <v>141</v>
      </c>
      <c r="AO452" s="91" t="s">
        <v>142</v>
      </c>
      <c r="AP452" s="91" t="s">
        <v>143</v>
      </c>
      <c r="AQ452" s="91" t="s">
        <v>144</v>
      </c>
      <c r="AR452" s="91" t="s">
        <v>144</v>
      </c>
      <c r="AS452" s="91" t="s">
        <v>226</v>
      </c>
      <c r="AT452" s="91" t="s">
        <v>145</v>
      </c>
      <c r="AU452" s="91" t="s">
        <v>6487</v>
      </c>
      <c r="AV452" s="91" t="s">
        <v>6488</v>
      </c>
      <c r="AW452" s="91" t="s">
        <v>148</v>
      </c>
      <c r="AX452" s="91" t="str">
        <f t="shared" si="20"/>
        <v>312215</v>
      </c>
      <c r="AY452" s="93" t="s">
        <v>149</v>
      </c>
    </row>
    <row r="453" spans="2:51" ht="15" customHeight="1" x14ac:dyDescent="0.25">
      <c r="B453" s="95" t="s">
        <v>5717</v>
      </c>
      <c r="C453" s="91" t="s">
        <v>113</v>
      </c>
      <c r="D453" s="91" t="s">
        <v>114</v>
      </c>
      <c r="E453" s="91" t="s">
        <v>899</v>
      </c>
      <c r="F453" s="91" t="s">
        <v>5718</v>
      </c>
      <c r="G453" s="91">
        <f t="shared" si="18"/>
        <v>5</v>
      </c>
      <c r="H453" s="91" t="s">
        <v>5719</v>
      </c>
      <c r="I453" s="91" t="s">
        <v>118</v>
      </c>
      <c r="J453" s="91" t="s">
        <v>119</v>
      </c>
      <c r="K453" s="91" t="s">
        <v>259</v>
      </c>
      <c r="L453" s="91" t="s">
        <v>121</v>
      </c>
      <c r="M453" s="91" t="s">
        <v>901</v>
      </c>
      <c r="N453" s="91" t="s">
        <v>123</v>
      </c>
      <c r="O453" s="91" t="s">
        <v>4192</v>
      </c>
      <c r="P453" s="91">
        <f t="shared" si="19"/>
        <v>5</v>
      </c>
      <c r="Q453" s="91" t="s">
        <v>4241</v>
      </c>
      <c r="R453" s="91" t="s">
        <v>4200</v>
      </c>
      <c r="S453" s="91" t="s">
        <v>5720</v>
      </c>
      <c r="T453" s="91" t="s">
        <v>114</v>
      </c>
      <c r="U453" s="91" t="s">
        <v>5721</v>
      </c>
      <c r="V453" s="91" t="s">
        <v>129</v>
      </c>
      <c r="W453" s="91" t="s">
        <v>357</v>
      </c>
      <c r="X453" s="91" t="s">
        <v>358</v>
      </c>
      <c r="Y453" s="91" t="s">
        <v>5722</v>
      </c>
      <c r="Z453" s="91" t="s">
        <v>5723</v>
      </c>
      <c r="AA453" s="91" t="s">
        <v>5720</v>
      </c>
      <c r="AB453" s="91" t="s">
        <v>114</v>
      </c>
      <c r="AC453" s="91" t="s">
        <v>5721</v>
      </c>
      <c r="AD453" s="91" t="s">
        <v>269</v>
      </c>
      <c r="AE453" s="91" t="s">
        <v>5724</v>
      </c>
      <c r="AF453" s="91" t="s">
        <v>161</v>
      </c>
      <c r="AG453" s="91" t="s">
        <v>5722</v>
      </c>
      <c r="AH453" s="91" t="s">
        <v>114</v>
      </c>
      <c r="AI453" s="91" t="s">
        <v>5723</v>
      </c>
      <c r="AJ453" s="91" t="s">
        <v>317</v>
      </c>
      <c r="AK453" s="91" t="s">
        <v>404</v>
      </c>
      <c r="AL453" s="91" t="s">
        <v>605</v>
      </c>
      <c r="AM453" s="91" t="s">
        <v>233</v>
      </c>
      <c r="AN453" s="91" t="s">
        <v>141</v>
      </c>
      <c r="AO453" s="91" t="s">
        <v>142</v>
      </c>
      <c r="AP453" s="91" t="s">
        <v>143</v>
      </c>
      <c r="AQ453" s="91" t="s">
        <v>144</v>
      </c>
      <c r="AR453" s="91" t="s">
        <v>144</v>
      </c>
      <c r="AS453" s="91" t="s">
        <v>357</v>
      </c>
      <c r="AT453" s="91" t="s">
        <v>145</v>
      </c>
      <c r="AU453" s="91" t="s">
        <v>1086</v>
      </c>
      <c r="AV453" s="91" t="s">
        <v>114</v>
      </c>
      <c r="AW453" s="91" t="s">
        <v>148</v>
      </c>
      <c r="AX453" s="91" t="str">
        <f t="shared" si="20"/>
        <v>291730</v>
      </c>
      <c r="AY453" s="93" t="s">
        <v>149</v>
      </c>
    </row>
    <row r="454" spans="2:51" ht="15" customHeight="1" x14ac:dyDescent="0.25">
      <c r="B454" s="95" t="s">
        <v>3480</v>
      </c>
      <c r="C454" s="91" t="s">
        <v>113</v>
      </c>
      <c r="D454" s="91" t="s">
        <v>114</v>
      </c>
      <c r="E454" s="91" t="s">
        <v>899</v>
      </c>
      <c r="F454" s="91" t="s">
        <v>3481</v>
      </c>
      <c r="G454" s="91">
        <f t="shared" si="18"/>
        <v>3</v>
      </c>
      <c r="H454" s="91" t="s">
        <v>3482</v>
      </c>
      <c r="I454" s="91" t="s">
        <v>118</v>
      </c>
      <c r="J454" s="91" t="s">
        <v>119</v>
      </c>
      <c r="K454" s="91" t="s">
        <v>367</v>
      </c>
      <c r="L454" s="91" t="s">
        <v>121</v>
      </c>
      <c r="M454" s="91" t="s">
        <v>901</v>
      </c>
      <c r="N454" s="91" t="s">
        <v>123</v>
      </c>
      <c r="O454" s="91" t="s">
        <v>3483</v>
      </c>
      <c r="P454" s="91">
        <f t="shared" si="19"/>
        <v>3</v>
      </c>
      <c r="Q454" s="91" t="s">
        <v>2119</v>
      </c>
      <c r="R454" s="91" t="s">
        <v>1468</v>
      </c>
      <c r="S454" s="91" t="s">
        <v>114</v>
      </c>
      <c r="T454" s="91" t="s">
        <v>3484</v>
      </c>
      <c r="U454" s="91" t="s">
        <v>3485</v>
      </c>
      <c r="V454" s="91" t="s">
        <v>225</v>
      </c>
      <c r="W454" s="91" t="s">
        <v>357</v>
      </c>
      <c r="X454" s="91" t="s">
        <v>358</v>
      </c>
      <c r="Y454" s="91" t="s">
        <v>3486</v>
      </c>
      <c r="Z454" s="91" t="s">
        <v>3487</v>
      </c>
      <c r="AA454" s="91" t="s">
        <v>114</v>
      </c>
      <c r="AB454" s="91" t="s">
        <v>3484</v>
      </c>
      <c r="AC454" s="91" t="s">
        <v>3488</v>
      </c>
      <c r="AD454" s="91" t="s">
        <v>134</v>
      </c>
      <c r="AE454" s="91" t="s">
        <v>3489</v>
      </c>
      <c r="AF454" s="91" t="s">
        <v>161</v>
      </c>
      <c r="AG454" s="91" t="s">
        <v>3486</v>
      </c>
      <c r="AH454" s="91" t="s">
        <v>114</v>
      </c>
      <c r="AI454" s="91" t="s">
        <v>3487</v>
      </c>
      <c r="AJ454" s="91" t="s">
        <v>137</v>
      </c>
      <c r="AK454" s="91" t="s">
        <v>211</v>
      </c>
      <c r="AL454" s="91" t="s">
        <v>605</v>
      </c>
      <c r="AM454" s="91" t="s">
        <v>233</v>
      </c>
      <c r="AN454" s="91" t="s">
        <v>141</v>
      </c>
      <c r="AO454" s="91" t="s">
        <v>142</v>
      </c>
      <c r="AP454" s="91" t="s">
        <v>143</v>
      </c>
      <c r="AQ454" s="91" t="s">
        <v>430</v>
      </c>
      <c r="AR454" s="91" t="s">
        <v>430</v>
      </c>
      <c r="AS454" s="91" t="s">
        <v>357</v>
      </c>
      <c r="AT454" s="91" t="s">
        <v>145</v>
      </c>
      <c r="AU454" s="91" t="s">
        <v>1086</v>
      </c>
      <c r="AV454" s="91" t="s">
        <v>114</v>
      </c>
      <c r="AW454" s="91" t="s">
        <v>148</v>
      </c>
      <c r="AX454" s="91" t="str">
        <f t="shared" si="20"/>
        <v>289683</v>
      </c>
      <c r="AY454" s="93" t="s">
        <v>149</v>
      </c>
    </row>
    <row r="455" spans="2:51" ht="15" customHeight="1" x14ac:dyDescent="0.25">
      <c r="B455" s="95" t="s">
        <v>6489</v>
      </c>
      <c r="C455" s="91" t="s">
        <v>113</v>
      </c>
      <c r="D455" s="91" t="s">
        <v>114</v>
      </c>
      <c r="E455" s="91" t="s">
        <v>167</v>
      </c>
      <c r="F455" s="91" t="s">
        <v>6490</v>
      </c>
      <c r="G455" s="91">
        <f t="shared" si="18"/>
        <v>6</v>
      </c>
      <c r="H455" s="91" t="s">
        <v>6491</v>
      </c>
      <c r="I455" s="91" t="s">
        <v>118</v>
      </c>
      <c r="J455" s="91" t="s">
        <v>119</v>
      </c>
      <c r="K455" s="91" t="s">
        <v>260</v>
      </c>
      <c r="L455" s="91" t="s">
        <v>121</v>
      </c>
      <c r="M455" s="91" t="s">
        <v>295</v>
      </c>
      <c r="N455" s="91" t="s">
        <v>123</v>
      </c>
      <c r="O455" s="91" t="s">
        <v>6063</v>
      </c>
      <c r="P455" s="91">
        <f t="shared" si="19"/>
        <v>6</v>
      </c>
      <c r="Q455" s="91" t="s">
        <v>6304</v>
      </c>
      <c r="R455" s="91" t="s">
        <v>4179</v>
      </c>
      <c r="S455" s="91" t="s">
        <v>114</v>
      </c>
      <c r="T455" s="91" t="s">
        <v>6492</v>
      </c>
      <c r="U455" s="91" t="s">
        <v>6493</v>
      </c>
      <c r="V455" s="91" t="s">
        <v>225</v>
      </c>
      <c r="W455" s="91" t="s">
        <v>174</v>
      </c>
      <c r="X455" s="91" t="s">
        <v>650</v>
      </c>
      <c r="Y455" s="91" t="s">
        <v>6494</v>
      </c>
      <c r="Z455" s="91" t="s">
        <v>6495</v>
      </c>
      <c r="AA455" s="91" t="s">
        <v>114</v>
      </c>
      <c r="AB455" s="91" t="s">
        <v>6492</v>
      </c>
      <c r="AC455" s="91" t="s">
        <v>6493</v>
      </c>
      <c r="AD455" s="91" t="s">
        <v>331</v>
      </c>
      <c r="AE455" s="91" t="s">
        <v>6496</v>
      </c>
      <c r="AF455" s="91" t="s">
        <v>161</v>
      </c>
      <c r="AG455" s="91" t="s">
        <v>6494</v>
      </c>
      <c r="AH455" s="91" t="s">
        <v>114</v>
      </c>
      <c r="AI455" s="91" t="s">
        <v>6495</v>
      </c>
      <c r="AJ455" s="91" t="s">
        <v>137</v>
      </c>
      <c r="AK455" s="91" t="s">
        <v>197</v>
      </c>
      <c r="AL455" s="91" t="s">
        <v>284</v>
      </c>
      <c r="AM455" s="91" t="s">
        <v>180</v>
      </c>
      <c r="AN455" s="91" t="s">
        <v>141</v>
      </c>
      <c r="AO455" s="91" t="s">
        <v>142</v>
      </c>
      <c r="AP455" s="91" t="s">
        <v>143</v>
      </c>
      <c r="AQ455" s="91" t="s">
        <v>144</v>
      </c>
      <c r="AR455" s="91" t="s">
        <v>144</v>
      </c>
      <c r="AS455" s="91" t="s">
        <v>174</v>
      </c>
      <c r="AT455" s="91" t="s">
        <v>145</v>
      </c>
      <c r="AU455" s="91" t="s">
        <v>6497</v>
      </c>
      <c r="AV455" s="91" t="s">
        <v>114</v>
      </c>
      <c r="AW455" s="91" t="s">
        <v>148</v>
      </c>
      <c r="AX455" s="91" t="str">
        <f t="shared" si="20"/>
        <v>312223</v>
      </c>
      <c r="AY455" s="93" t="s">
        <v>149</v>
      </c>
    </row>
    <row r="456" spans="2:51" ht="15" customHeight="1" x14ac:dyDescent="0.25">
      <c r="B456" s="95" t="s">
        <v>7053</v>
      </c>
      <c r="C456" s="91" t="s">
        <v>113</v>
      </c>
      <c r="D456" s="91" t="s">
        <v>114</v>
      </c>
      <c r="E456" s="91" t="s">
        <v>1830</v>
      </c>
      <c r="F456" s="91" t="s">
        <v>7054</v>
      </c>
      <c r="G456" s="91">
        <f t="shared" si="18"/>
        <v>7</v>
      </c>
      <c r="H456" s="91" t="s">
        <v>7055</v>
      </c>
      <c r="I456" s="91" t="s">
        <v>118</v>
      </c>
      <c r="J456" s="91" t="s">
        <v>119</v>
      </c>
      <c r="K456" s="91" t="s">
        <v>240</v>
      </c>
      <c r="L456" s="91" t="s">
        <v>121</v>
      </c>
      <c r="M456" s="91" t="s">
        <v>2632</v>
      </c>
      <c r="N456" s="91" t="s">
        <v>123</v>
      </c>
      <c r="O456" s="91" t="s">
        <v>7036</v>
      </c>
      <c r="P456" s="91">
        <f t="shared" si="19"/>
        <v>7</v>
      </c>
      <c r="Q456" s="91" t="s">
        <v>6749</v>
      </c>
      <c r="R456" s="91" t="s">
        <v>6669</v>
      </c>
      <c r="S456" s="91" t="s">
        <v>7056</v>
      </c>
      <c r="T456" s="91" t="s">
        <v>114</v>
      </c>
      <c r="U456" s="91" t="s">
        <v>7057</v>
      </c>
      <c r="V456" s="91" t="s">
        <v>129</v>
      </c>
      <c r="W456" s="91" t="s">
        <v>1836</v>
      </c>
      <c r="X456" s="91" t="s">
        <v>6628</v>
      </c>
      <c r="Y456" s="91" t="s">
        <v>7058</v>
      </c>
      <c r="Z456" s="91" t="s">
        <v>7059</v>
      </c>
      <c r="AA456" s="91" t="s">
        <v>7056</v>
      </c>
      <c r="AB456" s="91" t="s">
        <v>114</v>
      </c>
      <c r="AC456" s="91" t="s">
        <v>7057</v>
      </c>
      <c r="AD456" s="91" t="s">
        <v>134</v>
      </c>
      <c r="AE456" s="91" t="s">
        <v>7060</v>
      </c>
      <c r="AF456" s="91" t="s">
        <v>161</v>
      </c>
      <c r="AG456" s="91" t="s">
        <v>7058</v>
      </c>
      <c r="AH456" s="91" t="s">
        <v>114</v>
      </c>
      <c r="AI456" s="91" t="s">
        <v>7059</v>
      </c>
      <c r="AJ456" s="91" t="s">
        <v>137</v>
      </c>
      <c r="AK456" s="91" t="s">
        <v>231</v>
      </c>
      <c r="AL456" s="91" t="s">
        <v>605</v>
      </c>
      <c r="AM456" s="91" t="s">
        <v>7061</v>
      </c>
      <c r="AN456" s="91" t="s">
        <v>141</v>
      </c>
      <c r="AO456" s="91" t="s">
        <v>142</v>
      </c>
      <c r="AP456" s="91" t="s">
        <v>143</v>
      </c>
      <c r="AQ456" s="91" t="s">
        <v>144</v>
      </c>
      <c r="AR456" s="91" t="s">
        <v>144</v>
      </c>
      <c r="AS456" s="91" t="s">
        <v>1836</v>
      </c>
      <c r="AT456" s="91" t="s">
        <v>145</v>
      </c>
      <c r="AU456" s="91" t="s">
        <v>7062</v>
      </c>
      <c r="AV456" s="91" t="s">
        <v>4865</v>
      </c>
      <c r="AW456" s="91" t="s">
        <v>148</v>
      </c>
      <c r="AX456" s="91" t="str">
        <f t="shared" si="20"/>
        <v>324505</v>
      </c>
      <c r="AY456" s="93" t="s">
        <v>149</v>
      </c>
    </row>
    <row r="457" spans="2:51" ht="15" customHeight="1" x14ac:dyDescent="0.25">
      <c r="B457" s="95" t="s">
        <v>7686</v>
      </c>
      <c r="C457" s="91" t="s">
        <v>113</v>
      </c>
      <c r="D457" s="91" t="s">
        <v>114</v>
      </c>
      <c r="E457" s="91" t="s">
        <v>216</v>
      </c>
      <c r="F457" s="91" t="s">
        <v>7687</v>
      </c>
      <c r="G457" s="91">
        <f t="shared" si="18"/>
        <v>8</v>
      </c>
      <c r="H457" s="91" t="s">
        <v>7688</v>
      </c>
      <c r="I457" s="91" t="s">
        <v>118</v>
      </c>
      <c r="J457" s="91" t="s">
        <v>119</v>
      </c>
      <c r="K457" s="91" t="s">
        <v>339</v>
      </c>
      <c r="L457" s="91" t="s">
        <v>121</v>
      </c>
      <c r="M457" s="91" t="s">
        <v>219</v>
      </c>
      <c r="N457" s="91" t="s">
        <v>123</v>
      </c>
      <c r="O457" s="91" t="s">
        <v>7673</v>
      </c>
      <c r="P457" s="91">
        <f t="shared" si="19"/>
        <v>9</v>
      </c>
      <c r="Q457" s="91" t="s">
        <v>7526</v>
      </c>
      <c r="R457" s="91" t="s">
        <v>7413</v>
      </c>
      <c r="S457" s="91" t="s">
        <v>7689</v>
      </c>
      <c r="T457" s="91" t="s">
        <v>114</v>
      </c>
      <c r="U457" s="91" t="s">
        <v>7690</v>
      </c>
      <c r="V457" s="91" t="s">
        <v>129</v>
      </c>
      <c r="W457" s="91" t="s">
        <v>226</v>
      </c>
      <c r="X457" s="91" t="s">
        <v>865</v>
      </c>
      <c r="Y457" s="91" t="s">
        <v>7691</v>
      </c>
      <c r="Z457" s="91" t="s">
        <v>7692</v>
      </c>
      <c r="AA457" s="91" t="s">
        <v>114</v>
      </c>
      <c r="AB457" s="91" t="s">
        <v>7693</v>
      </c>
      <c r="AC457" s="91" t="s">
        <v>7690</v>
      </c>
      <c r="AD457" s="91" t="s">
        <v>331</v>
      </c>
      <c r="AE457" s="91" t="s">
        <v>7694</v>
      </c>
      <c r="AF457" s="91" t="s">
        <v>161</v>
      </c>
      <c r="AG457" s="91" t="s">
        <v>7691</v>
      </c>
      <c r="AH457" s="91" t="s">
        <v>114</v>
      </c>
      <c r="AI457" s="91" t="s">
        <v>7692</v>
      </c>
      <c r="AJ457" s="91" t="s">
        <v>137</v>
      </c>
      <c r="AK457" s="91" t="s">
        <v>231</v>
      </c>
      <c r="AL457" s="91" t="s">
        <v>284</v>
      </c>
      <c r="AM457" s="91" t="s">
        <v>252</v>
      </c>
      <c r="AN457" s="91" t="s">
        <v>141</v>
      </c>
      <c r="AO457" s="91" t="s">
        <v>142</v>
      </c>
      <c r="AP457" s="91" t="s">
        <v>143</v>
      </c>
      <c r="AQ457" s="91" t="s">
        <v>144</v>
      </c>
      <c r="AR457" s="91" t="s">
        <v>144</v>
      </c>
      <c r="AS457" s="91" t="s">
        <v>226</v>
      </c>
      <c r="AT457" s="91" t="s">
        <v>362</v>
      </c>
      <c r="AU457" s="91" t="s">
        <v>8422</v>
      </c>
      <c r="AV457" s="91" t="s">
        <v>8423</v>
      </c>
      <c r="AW457" s="91" t="s">
        <v>148</v>
      </c>
      <c r="AX457" s="91" t="str">
        <f t="shared" si="20"/>
        <v>326555</v>
      </c>
      <c r="AY457" s="93" t="s">
        <v>149</v>
      </c>
    </row>
    <row r="458" spans="2:51" ht="15" customHeight="1" x14ac:dyDescent="0.25">
      <c r="B458" s="95" t="s">
        <v>5728</v>
      </c>
      <c r="C458" s="91" t="s">
        <v>113</v>
      </c>
      <c r="D458" s="91" t="s">
        <v>114</v>
      </c>
      <c r="E458" s="91" t="s">
        <v>167</v>
      </c>
      <c r="F458" s="91" t="s">
        <v>5729</v>
      </c>
      <c r="G458" s="91">
        <f t="shared" si="18"/>
        <v>5</v>
      </c>
      <c r="H458" s="91" t="s">
        <v>5730</v>
      </c>
      <c r="I458" s="91" t="s">
        <v>118</v>
      </c>
      <c r="J458" s="91" t="s">
        <v>119</v>
      </c>
      <c r="K458" s="91" t="s">
        <v>240</v>
      </c>
      <c r="L458" s="91" t="s">
        <v>121</v>
      </c>
      <c r="M458" s="91" t="s">
        <v>295</v>
      </c>
      <c r="N458" s="91" t="s">
        <v>123</v>
      </c>
      <c r="O458" s="91" t="s">
        <v>4192</v>
      </c>
      <c r="P458" s="91">
        <f t="shared" si="19"/>
        <v>5</v>
      </c>
      <c r="Q458" s="91" t="s">
        <v>4215</v>
      </c>
      <c r="R458" s="91" t="s">
        <v>4200</v>
      </c>
      <c r="S458" s="91" t="s">
        <v>5731</v>
      </c>
      <c r="T458" s="91" t="s">
        <v>114</v>
      </c>
      <c r="U458" s="91" t="s">
        <v>5732</v>
      </c>
      <c r="V458" s="91" t="s">
        <v>129</v>
      </c>
      <c r="W458" s="91" t="s">
        <v>174</v>
      </c>
      <c r="X458" s="91" t="s">
        <v>650</v>
      </c>
      <c r="Y458" s="91" t="s">
        <v>5733</v>
      </c>
      <c r="Z458" s="91" t="s">
        <v>5734</v>
      </c>
      <c r="AA458" s="91" t="s">
        <v>5731</v>
      </c>
      <c r="AB458" s="91" t="s">
        <v>114</v>
      </c>
      <c r="AC458" s="91" t="s">
        <v>5732</v>
      </c>
      <c r="AD458" s="91" t="s">
        <v>134</v>
      </c>
      <c r="AE458" s="91" t="s">
        <v>5735</v>
      </c>
      <c r="AF458" s="91" t="s">
        <v>136</v>
      </c>
      <c r="AG458" s="91" t="s">
        <v>5733</v>
      </c>
      <c r="AH458" s="91" t="s">
        <v>114</v>
      </c>
      <c r="AI458" s="91" t="s">
        <v>5734</v>
      </c>
      <c r="AJ458" s="91" t="s">
        <v>137</v>
      </c>
      <c r="AK458" s="91" t="s">
        <v>162</v>
      </c>
      <c r="AL458" s="91" t="s">
        <v>179</v>
      </c>
      <c r="AM458" s="91" t="s">
        <v>180</v>
      </c>
      <c r="AN458" s="91" t="s">
        <v>141</v>
      </c>
      <c r="AO458" s="91" t="s">
        <v>142</v>
      </c>
      <c r="AP458" s="91" t="s">
        <v>143</v>
      </c>
      <c r="AQ458" s="91" t="s">
        <v>144</v>
      </c>
      <c r="AR458" s="91" t="s">
        <v>144</v>
      </c>
      <c r="AS458" s="91" t="s">
        <v>174</v>
      </c>
      <c r="AT458" s="91" t="s">
        <v>145</v>
      </c>
      <c r="AU458" s="91" t="s">
        <v>5736</v>
      </c>
      <c r="AV458" s="91" t="s">
        <v>114</v>
      </c>
      <c r="AW458" s="91" t="s">
        <v>148</v>
      </c>
      <c r="AX458" s="91" t="str">
        <f t="shared" si="20"/>
        <v>291746</v>
      </c>
      <c r="AY458" s="93" t="s">
        <v>149</v>
      </c>
    </row>
    <row r="459" spans="2:51" ht="15" customHeight="1" x14ac:dyDescent="0.25">
      <c r="B459" s="95" t="s">
        <v>6498</v>
      </c>
      <c r="C459" s="91" t="s">
        <v>113</v>
      </c>
      <c r="D459" s="91" t="s">
        <v>114</v>
      </c>
      <c r="E459" s="91" t="s">
        <v>167</v>
      </c>
      <c r="F459" s="91" t="s">
        <v>6499</v>
      </c>
      <c r="G459" s="91">
        <f t="shared" si="18"/>
        <v>6</v>
      </c>
      <c r="H459" s="91" t="s">
        <v>6500</v>
      </c>
      <c r="I459" s="91" t="s">
        <v>118</v>
      </c>
      <c r="J459" s="91" t="s">
        <v>119</v>
      </c>
      <c r="K459" s="91" t="s">
        <v>4248</v>
      </c>
      <c r="L459" s="91" t="s">
        <v>121</v>
      </c>
      <c r="M459" s="91" t="s">
        <v>295</v>
      </c>
      <c r="N459" s="91" t="s">
        <v>123</v>
      </c>
      <c r="O459" s="91" t="s">
        <v>6063</v>
      </c>
      <c r="P459" s="91">
        <f t="shared" si="19"/>
        <v>6</v>
      </c>
      <c r="Q459" s="91" t="s">
        <v>5914</v>
      </c>
      <c r="R459" s="91" t="s">
        <v>4179</v>
      </c>
      <c r="S459" s="91" t="s">
        <v>6501</v>
      </c>
      <c r="T459" s="91" t="s">
        <v>114</v>
      </c>
      <c r="U459" s="91" t="s">
        <v>6502</v>
      </c>
      <c r="V459" s="91" t="s">
        <v>225</v>
      </c>
      <c r="W459" s="91" t="s">
        <v>174</v>
      </c>
      <c r="X459" s="91" t="s">
        <v>924</v>
      </c>
      <c r="Y459" s="91" t="s">
        <v>6503</v>
      </c>
      <c r="Z459" s="91" t="s">
        <v>6504</v>
      </c>
      <c r="AA459" s="91" t="s">
        <v>6501</v>
      </c>
      <c r="AB459" s="91" t="s">
        <v>114</v>
      </c>
      <c r="AC459" s="91" t="s">
        <v>6502</v>
      </c>
      <c r="AD459" s="91" t="s">
        <v>134</v>
      </c>
      <c r="AE459" s="91" t="s">
        <v>6505</v>
      </c>
      <c r="AF459" s="91" t="s">
        <v>161</v>
      </c>
      <c r="AG459" s="91" t="s">
        <v>6503</v>
      </c>
      <c r="AH459" s="91" t="s">
        <v>114</v>
      </c>
      <c r="AI459" s="91" t="s">
        <v>6504</v>
      </c>
      <c r="AJ459" s="91" t="s">
        <v>540</v>
      </c>
      <c r="AK459" s="91" t="s">
        <v>138</v>
      </c>
      <c r="AL459" s="91" t="s">
        <v>284</v>
      </c>
      <c r="AM459" s="91" t="s">
        <v>2158</v>
      </c>
      <c r="AN459" s="91" t="s">
        <v>141</v>
      </c>
      <c r="AO459" s="91" t="s">
        <v>142</v>
      </c>
      <c r="AP459" s="91" t="s">
        <v>333</v>
      </c>
      <c r="AQ459" s="91" t="s">
        <v>144</v>
      </c>
      <c r="AR459" s="91" t="s">
        <v>144</v>
      </c>
      <c r="AS459" s="91" t="s">
        <v>174</v>
      </c>
      <c r="AT459" s="91" t="s">
        <v>145</v>
      </c>
      <c r="AU459" s="91" t="s">
        <v>6506</v>
      </c>
      <c r="AV459" s="91" t="s">
        <v>114</v>
      </c>
      <c r="AW459" s="91" t="s">
        <v>148</v>
      </c>
      <c r="AX459" s="91" t="str">
        <f t="shared" si="20"/>
        <v>312227</v>
      </c>
      <c r="AY459" s="93" t="s">
        <v>149</v>
      </c>
    </row>
    <row r="460" spans="2:51" ht="15" customHeight="1" x14ac:dyDescent="0.25">
      <c r="B460" s="95" t="s">
        <v>3574</v>
      </c>
      <c r="C460" s="91" t="s">
        <v>113</v>
      </c>
      <c r="D460" s="91" t="s">
        <v>114</v>
      </c>
      <c r="E460" s="91" t="s">
        <v>167</v>
      </c>
      <c r="F460" s="91" t="s">
        <v>3575</v>
      </c>
      <c r="G460" s="91">
        <f t="shared" si="18"/>
        <v>3</v>
      </c>
      <c r="H460" s="91" t="s">
        <v>3576</v>
      </c>
      <c r="I460" s="91" t="s">
        <v>118</v>
      </c>
      <c r="J460" s="91" t="s">
        <v>119</v>
      </c>
      <c r="K460" s="91" t="s">
        <v>339</v>
      </c>
      <c r="L460" s="91" t="s">
        <v>121</v>
      </c>
      <c r="M460" s="91" t="s">
        <v>170</v>
      </c>
      <c r="N460" s="91" t="s">
        <v>123</v>
      </c>
      <c r="O460" s="91" t="s">
        <v>3483</v>
      </c>
      <c r="P460" s="91">
        <f t="shared" si="19"/>
        <v>3</v>
      </c>
      <c r="Q460" s="91" t="s">
        <v>244</v>
      </c>
      <c r="R460" s="91" t="s">
        <v>1468</v>
      </c>
      <c r="S460" s="91" t="s">
        <v>114</v>
      </c>
      <c r="T460" s="91" t="s">
        <v>3577</v>
      </c>
      <c r="U460" s="91" t="s">
        <v>3578</v>
      </c>
      <c r="V460" s="91" t="s">
        <v>129</v>
      </c>
      <c r="W460" s="91" t="s">
        <v>174</v>
      </c>
      <c r="X460" s="91" t="s">
        <v>413</v>
      </c>
      <c r="Y460" s="91" t="s">
        <v>3579</v>
      </c>
      <c r="Z460" s="91" t="s">
        <v>3580</v>
      </c>
      <c r="AA460" s="91" t="s">
        <v>114</v>
      </c>
      <c r="AB460" s="91" t="s">
        <v>3577</v>
      </c>
      <c r="AC460" s="91" t="s">
        <v>3578</v>
      </c>
      <c r="AD460" s="91" t="s">
        <v>134</v>
      </c>
      <c r="AE460" s="91" t="s">
        <v>3581</v>
      </c>
      <c r="AF460" s="91" t="s">
        <v>161</v>
      </c>
      <c r="AG460" s="91" t="s">
        <v>3579</v>
      </c>
      <c r="AH460" s="91" t="s">
        <v>114</v>
      </c>
      <c r="AI460" s="91" t="s">
        <v>3580</v>
      </c>
      <c r="AJ460" s="91" t="s">
        <v>137</v>
      </c>
      <c r="AK460" s="91" t="s">
        <v>197</v>
      </c>
      <c r="AL460" s="91" t="s">
        <v>212</v>
      </c>
      <c r="AM460" s="91" t="s">
        <v>1340</v>
      </c>
      <c r="AN460" s="91" t="s">
        <v>141</v>
      </c>
      <c r="AO460" s="91" t="s">
        <v>142</v>
      </c>
      <c r="AP460" s="91" t="s">
        <v>143</v>
      </c>
      <c r="AQ460" s="91" t="s">
        <v>829</v>
      </c>
      <c r="AR460" s="91" t="s">
        <v>829</v>
      </c>
      <c r="AS460" s="91" t="s">
        <v>174</v>
      </c>
      <c r="AT460" s="91" t="s">
        <v>145</v>
      </c>
      <c r="AU460" s="91" t="s">
        <v>3582</v>
      </c>
      <c r="AV460" s="91" t="s">
        <v>114</v>
      </c>
      <c r="AW460" s="91" t="s">
        <v>148</v>
      </c>
      <c r="AX460" s="91" t="str">
        <f t="shared" si="20"/>
        <v>289704</v>
      </c>
      <c r="AY460" s="93" t="s">
        <v>149</v>
      </c>
    </row>
    <row r="461" spans="2:51" ht="15" customHeight="1" x14ac:dyDescent="0.25">
      <c r="B461" s="95" t="s">
        <v>7063</v>
      </c>
      <c r="C461" s="91" t="s">
        <v>113</v>
      </c>
      <c r="D461" s="91" t="s">
        <v>114</v>
      </c>
      <c r="E461" s="91" t="s">
        <v>167</v>
      </c>
      <c r="F461" s="91" t="s">
        <v>7064</v>
      </c>
      <c r="G461" s="91">
        <f t="shared" ref="G461:G524" si="21">MONTH(F461)</f>
        <v>7</v>
      </c>
      <c r="H461" s="91" t="s">
        <v>7695</v>
      </c>
      <c r="I461" s="91" t="s">
        <v>118</v>
      </c>
      <c r="J461" s="91" t="s">
        <v>119</v>
      </c>
      <c r="K461" s="91" t="s">
        <v>1687</v>
      </c>
      <c r="L461" s="91" t="s">
        <v>121</v>
      </c>
      <c r="M461" s="91" t="s">
        <v>295</v>
      </c>
      <c r="N461" s="91" t="s">
        <v>123</v>
      </c>
      <c r="O461" s="91" t="s">
        <v>7036</v>
      </c>
      <c r="P461" s="91">
        <f t="shared" ref="P461:P524" si="22">MONTH(Q461)</f>
        <v>8</v>
      </c>
      <c r="Q461" s="91" t="s">
        <v>7380</v>
      </c>
      <c r="R461" s="91" t="s">
        <v>6669</v>
      </c>
      <c r="S461" s="91" t="s">
        <v>114</v>
      </c>
      <c r="T461" s="91" t="s">
        <v>7065</v>
      </c>
      <c r="U461" s="91" t="s">
        <v>7066</v>
      </c>
      <c r="V461" s="91" t="s">
        <v>225</v>
      </c>
      <c r="W461" s="91" t="s">
        <v>174</v>
      </c>
      <c r="X461" s="91" t="s">
        <v>473</v>
      </c>
      <c r="Y461" s="91" t="s">
        <v>7067</v>
      </c>
      <c r="Z461" s="91" t="s">
        <v>7068</v>
      </c>
      <c r="AA461" s="91" t="s">
        <v>114</v>
      </c>
      <c r="AB461" s="91" t="s">
        <v>7065</v>
      </c>
      <c r="AC461" s="91" t="s">
        <v>7066</v>
      </c>
      <c r="AD461" s="91" t="s">
        <v>134</v>
      </c>
      <c r="AE461" s="91" t="s">
        <v>7069</v>
      </c>
      <c r="AF461" s="91" t="s">
        <v>136</v>
      </c>
      <c r="AG461" s="91" t="s">
        <v>7067</v>
      </c>
      <c r="AH461" s="91" t="s">
        <v>114</v>
      </c>
      <c r="AI461" s="91" t="s">
        <v>7068</v>
      </c>
      <c r="AJ461" s="91" t="s">
        <v>137</v>
      </c>
      <c r="AK461" s="91" t="s">
        <v>162</v>
      </c>
      <c r="AL461" s="91" t="s">
        <v>212</v>
      </c>
      <c r="AM461" s="91" t="s">
        <v>140</v>
      </c>
      <c r="AN461" s="91" t="s">
        <v>141</v>
      </c>
      <c r="AO461" s="91" t="s">
        <v>142</v>
      </c>
      <c r="AP461" s="91" t="s">
        <v>333</v>
      </c>
      <c r="AQ461" s="91" t="s">
        <v>430</v>
      </c>
      <c r="AR461" s="91" t="s">
        <v>430</v>
      </c>
      <c r="AS461" s="91" t="s">
        <v>174</v>
      </c>
      <c r="AT461" s="91" t="s">
        <v>145</v>
      </c>
      <c r="AU461" s="91" t="s">
        <v>7696</v>
      </c>
      <c r="AV461" s="91" t="s">
        <v>114</v>
      </c>
      <c r="AW461" s="91" t="s">
        <v>148</v>
      </c>
      <c r="AX461" s="91" t="str">
        <f t="shared" ref="AX461:AX524" si="23">B461</f>
        <v>324521</v>
      </c>
      <c r="AY461" s="93" t="s">
        <v>149</v>
      </c>
    </row>
    <row r="462" spans="2:51" ht="15" customHeight="1" x14ac:dyDescent="0.25">
      <c r="B462" s="95" t="s">
        <v>5739</v>
      </c>
      <c r="C462" s="91" t="s">
        <v>113</v>
      </c>
      <c r="D462" s="91" t="s">
        <v>114</v>
      </c>
      <c r="E462" s="91" t="s">
        <v>183</v>
      </c>
      <c r="F462" s="91" t="s">
        <v>5740</v>
      </c>
      <c r="G462" s="91">
        <f t="shared" si="21"/>
        <v>5</v>
      </c>
      <c r="H462" s="91" t="s">
        <v>5741</v>
      </c>
      <c r="I462" s="91" t="s">
        <v>118</v>
      </c>
      <c r="J462" s="91" t="s">
        <v>119</v>
      </c>
      <c r="K462" s="91" t="s">
        <v>186</v>
      </c>
      <c r="L462" s="91" t="s">
        <v>121</v>
      </c>
      <c r="M462" s="91" t="s">
        <v>187</v>
      </c>
      <c r="N462" s="91" t="s">
        <v>123</v>
      </c>
      <c r="O462" s="91" t="s">
        <v>5742</v>
      </c>
      <c r="P462" s="91">
        <f t="shared" si="22"/>
        <v>6</v>
      </c>
      <c r="Q462" s="91" t="s">
        <v>4815</v>
      </c>
      <c r="R462" s="91" t="s">
        <v>4241</v>
      </c>
      <c r="S462" s="91" t="s">
        <v>5743</v>
      </c>
      <c r="T462" s="91" t="s">
        <v>114</v>
      </c>
      <c r="U462" s="91" t="s">
        <v>5744</v>
      </c>
      <c r="V462" s="91" t="s">
        <v>225</v>
      </c>
      <c r="W462" s="91" t="s">
        <v>130</v>
      </c>
      <c r="X462" s="91" t="s">
        <v>668</v>
      </c>
      <c r="Y462" s="91" t="s">
        <v>5745</v>
      </c>
      <c r="Z462" s="91" t="s">
        <v>5746</v>
      </c>
      <c r="AA462" s="91" t="s">
        <v>5743</v>
      </c>
      <c r="AB462" s="91" t="s">
        <v>114</v>
      </c>
      <c r="AC462" s="91" t="s">
        <v>5744</v>
      </c>
      <c r="AD462" s="91" t="s">
        <v>134</v>
      </c>
      <c r="AE462" s="91" t="s">
        <v>5747</v>
      </c>
      <c r="AF462" s="91" t="s">
        <v>136</v>
      </c>
      <c r="AG462" s="91" t="s">
        <v>5745</v>
      </c>
      <c r="AH462" s="91" t="s">
        <v>114</v>
      </c>
      <c r="AI462" s="91" t="s">
        <v>5746</v>
      </c>
      <c r="AJ462" s="91" t="s">
        <v>137</v>
      </c>
      <c r="AK462" s="91" t="s">
        <v>231</v>
      </c>
      <c r="AL462" s="91" t="s">
        <v>284</v>
      </c>
      <c r="AM462" s="91" t="s">
        <v>252</v>
      </c>
      <c r="AN462" s="91" t="s">
        <v>141</v>
      </c>
      <c r="AO462" s="91" t="s">
        <v>142</v>
      </c>
      <c r="AP462" s="91" t="s">
        <v>143</v>
      </c>
      <c r="AQ462" s="91" t="s">
        <v>493</v>
      </c>
      <c r="AR462" s="91" t="s">
        <v>493</v>
      </c>
      <c r="AS462" s="91" t="s">
        <v>130</v>
      </c>
      <c r="AT462" s="91" t="s">
        <v>362</v>
      </c>
      <c r="AU462" s="91" t="s">
        <v>5748</v>
      </c>
      <c r="AV462" s="91" t="s">
        <v>114</v>
      </c>
      <c r="AW462" s="91" t="s">
        <v>148</v>
      </c>
      <c r="AX462" s="91" t="str">
        <f t="shared" si="23"/>
        <v>291766</v>
      </c>
      <c r="AY462" s="93" t="s">
        <v>149</v>
      </c>
    </row>
    <row r="463" spans="2:51" ht="15" customHeight="1" x14ac:dyDescent="0.25">
      <c r="B463" s="95" t="s">
        <v>3629</v>
      </c>
      <c r="C463" s="91" t="s">
        <v>113</v>
      </c>
      <c r="D463" s="91" t="s">
        <v>114</v>
      </c>
      <c r="E463" s="91" t="s">
        <v>1616</v>
      </c>
      <c r="F463" s="91" t="s">
        <v>3630</v>
      </c>
      <c r="G463" s="91">
        <f t="shared" si="21"/>
        <v>3</v>
      </c>
      <c r="H463" s="91" t="s">
        <v>3631</v>
      </c>
      <c r="I463" s="91" t="s">
        <v>118</v>
      </c>
      <c r="J463" s="91" t="s">
        <v>119</v>
      </c>
      <c r="K463" s="91" t="s">
        <v>260</v>
      </c>
      <c r="L463" s="91" t="s">
        <v>121</v>
      </c>
      <c r="M463" s="91" t="s">
        <v>2945</v>
      </c>
      <c r="N463" s="91" t="s">
        <v>123</v>
      </c>
      <c r="O463" s="91" t="s">
        <v>189</v>
      </c>
      <c r="P463" s="91">
        <f t="shared" si="22"/>
        <v>3</v>
      </c>
      <c r="Q463" s="91" t="s">
        <v>243</v>
      </c>
      <c r="R463" s="91" t="s">
        <v>2119</v>
      </c>
      <c r="S463" s="91" t="s">
        <v>3632</v>
      </c>
      <c r="T463" s="91" t="s">
        <v>114</v>
      </c>
      <c r="U463" s="91" t="s">
        <v>3633</v>
      </c>
      <c r="V463" s="91" t="s">
        <v>225</v>
      </c>
      <c r="W463" s="91" t="s">
        <v>1622</v>
      </c>
      <c r="X463" s="91" t="s">
        <v>1623</v>
      </c>
      <c r="Y463" s="91" t="s">
        <v>3634</v>
      </c>
      <c r="Z463" s="91" t="s">
        <v>3635</v>
      </c>
      <c r="AA463" s="91" t="s">
        <v>3632</v>
      </c>
      <c r="AB463" s="91" t="s">
        <v>114</v>
      </c>
      <c r="AC463" s="91" t="s">
        <v>3633</v>
      </c>
      <c r="AD463" s="91" t="s">
        <v>331</v>
      </c>
      <c r="AE463" s="91" t="s">
        <v>3636</v>
      </c>
      <c r="AF463" s="91" t="s">
        <v>136</v>
      </c>
      <c r="AG463" s="91" t="s">
        <v>3634</v>
      </c>
      <c r="AH463" s="91" t="s">
        <v>114</v>
      </c>
      <c r="AI463" s="91" t="s">
        <v>3635</v>
      </c>
      <c r="AJ463" s="91" t="s">
        <v>137</v>
      </c>
      <c r="AK463" s="91" t="s">
        <v>162</v>
      </c>
      <c r="AL463" s="91" t="s">
        <v>179</v>
      </c>
      <c r="AM463" s="91" t="s">
        <v>180</v>
      </c>
      <c r="AN463" s="91" t="s">
        <v>141</v>
      </c>
      <c r="AO463" s="91" t="s">
        <v>142</v>
      </c>
      <c r="AP463" s="91" t="s">
        <v>143</v>
      </c>
      <c r="AQ463" s="91" t="s">
        <v>144</v>
      </c>
      <c r="AR463" s="91" t="s">
        <v>144</v>
      </c>
      <c r="AS463" s="91" t="s">
        <v>1622</v>
      </c>
      <c r="AT463" s="91" t="s">
        <v>145</v>
      </c>
      <c r="AU463" s="91" t="s">
        <v>3637</v>
      </c>
      <c r="AV463" s="91" t="s">
        <v>114</v>
      </c>
      <c r="AW463" s="91" t="s">
        <v>148</v>
      </c>
      <c r="AX463" s="91" t="str">
        <f t="shared" si="23"/>
        <v>289724</v>
      </c>
      <c r="AY463" s="93" t="s">
        <v>149</v>
      </c>
    </row>
    <row r="464" spans="2:51" ht="15" customHeight="1" x14ac:dyDescent="0.25">
      <c r="B464" s="95" t="s">
        <v>7070</v>
      </c>
      <c r="C464" s="91" t="s">
        <v>113</v>
      </c>
      <c r="D464" s="91" t="s">
        <v>114</v>
      </c>
      <c r="E464" s="91" t="s">
        <v>216</v>
      </c>
      <c r="F464" s="91" t="s">
        <v>7071</v>
      </c>
      <c r="G464" s="91">
        <f t="shared" si="21"/>
        <v>7</v>
      </c>
      <c r="H464" s="91" t="s">
        <v>7697</v>
      </c>
      <c r="I464" s="91" t="s">
        <v>118</v>
      </c>
      <c r="J464" s="91" t="s">
        <v>119</v>
      </c>
      <c r="K464" s="91" t="s">
        <v>321</v>
      </c>
      <c r="L464" s="91" t="s">
        <v>121</v>
      </c>
      <c r="M464" s="91" t="s">
        <v>219</v>
      </c>
      <c r="N464" s="91" t="s">
        <v>123</v>
      </c>
      <c r="O464" s="91" t="s">
        <v>7072</v>
      </c>
      <c r="P464" s="91">
        <f t="shared" si="22"/>
        <v>8</v>
      </c>
      <c r="Q464" s="91" t="s">
        <v>7294</v>
      </c>
      <c r="R464" s="91" t="s">
        <v>6713</v>
      </c>
      <c r="S464" s="91" t="s">
        <v>7073</v>
      </c>
      <c r="T464" s="91" t="s">
        <v>114</v>
      </c>
      <c r="U464" s="91" t="s">
        <v>7074</v>
      </c>
      <c r="V464" s="91" t="s">
        <v>129</v>
      </c>
      <c r="W464" s="91" t="s">
        <v>226</v>
      </c>
      <c r="X464" s="91" t="s">
        <v>440</v>
      </c>
      <c r="Y464" s="91" t="s">
        <v>7075</v>
      </c>
      <c r="Z464" s="91" t="s">
        <v>7076</v>
      </c>
      <c r="AA464" s="91" t="s">
        <v>7073</v>
      </c>
      <c r="AB464" s="91" t="s">
        <v>114</v>
      </c>
      <c r="AC464" s="91" t="s">
        <v>7074</v>
      </c>
      <c r="AD464" s="91" t="s">
        <v>331</v>
      </c>
      <c r="AE464" s="91" t="s">
        <v>7077</v>
      </c>
      <c r="AF464" s="91" t="s">
        <v>161</v>
      </c>
      <c r="AG464" s="91" t="s">
        <v>7075</v>
      </c>
      <c r="AH464" s="91" t="s">
        <v>114</v>
      </c>
      <c r="AI464" s="91" t="s">
        <v>7076</v>
      </c>
      <c r="AJ464" s="91" t="s">
        <v>137</v>
      </c>
      <c r="AK464" s="91" t="s">
        <v>138</v>
      </c>
      <c r="AL464" s="91" t="s">
        <v>198</v>
      </c>
      <c r="AM464" s="91" t="s">
        <v>233</v>
      </c>
      <c r="AN464" s="91" t="s">
        <v>141</v>
      </c>
      <c r="AO464" s="91" t="s">
        <v>142</v>
      </c>
      <c r="AP464" s="91" t="s">
        <v>333</v>
      </c>
      <c r="AQ464" s="91" t="s">
        <v>430</v>
      </c>
      <c r="AR464" s="91" t="s">
        <v>430</v>
      </c>
      <c r="AS464" s="91" t="s">
        <v>226</v>
      </c>
      <c r="AT464" s="91" t="s">
        <v>145</v>
      </c>
      <c r="AU464" s="91" t="s">
        <v>444</v>
      </c>
      <c r="AV464" s="91" t="s">
        <v>7698</v>
      </c>
      <c r="AW464" s="91" t="s">
        <v>148</v>
      </c>
      <c r="AX464" s="91" t="str">
        <f t="shared" si="23"/>
        <v>324542</v>
      </c>
      <c r="AY464" s="93" t="s">
        <v>149</v>
      </c>
    </row>
    <row r="465" spans="2:51" ht="15" customHeight="1" x14ac:dyDescent="0.25">
      <c r="B465" s="95" t="s">
        <v>5749</v>
      </c>
      <c r="C465" s="91" t="s">
        <v>113</v>
      </c>
      <c r="D465" s="91" t="s">
        <v>114</v>
      </c>
      <c r="E465" s="91" t="s">
        <v>167</v>
      </c>
      <c r="F465" s="91" t="s">
        <v>5750</v>
      </c>
      <c r="G465" s="91">
        <f t="shared" si="21"/>
        <v>5</v>
      </c>
      <c r="H465" s="91" t="s">
        <v>5751</v>
      </c>
      <c r="I465" s="91" t="s">
        <v>118</v>
      </c>
      <c r="J465" s="91" t="s">
        <v>119</v>
      </c>
      <c r="K465" s="91" t="s">
        <v>545</v>
      </c>
      <c r="L465" s="91" t="s">
        <v>121</v>
      </c>
      <c r="M465" s="91" t="s">
        <v>295</v>
      </c>
      <c r="N465" s="91" t="s">
        <v>123</v>
      </c>
      <c r="O465" s="91" t="s">
        <v>5742</v>
      </c>
      <c r="P465" s="91">
        <f t="shared" si="22"/>
        <v>6</v>
      </c>
      <c r="Q465" s="91" t="s">
        <v>4173</v>
      </c>
      <c r="R465" s="91" t="s">
        <v>4241</v>
      </c>
      <c r="S465" s="91" t="s">
        <v>4694</v>
      </c>
      <c r="T465" s="91" t="s">
        <v>114</v>
      </c>
      <c r="U465" s="91" t="s">
        <v>4695</v>
      </c>
      <c r="V465" s="91" t="s">
        <v>129</v>
      </c>
      <c r="W465" s="91" t="s">
        <v>174</v>
      </c>
      <c r="X465" s="91" t="s">
        <v>313</v>
      </c>
      <c r="Y465" s="91" t="s">
        <v>4696</v>
      </c>
      <c r="Z465" s="91" t="s">
        <v>4697</v>
      </c>
      <c r="AA465" s="91" t="s">
        <v>4694</v>
      </c>
      <c r="AB465" s="91" t="s">
        <v>114</v>
      </c>
      <c r="AC465" s="91" t="s">
        <v>4695</v>
      </c>
      <c r="AD465" s="91" t="s">
        <v>134</v>
      </c>
      <c r="AE465" s="91" t="s">
        <v>5752</v>
      </c>
      <c r="AF465" s="91" t="s">
        <v>161</v>
      </c>
      <c r="AG465" s="91" t="s">
        <v>4696</v>
      </c>
      <c r="AH465" s="91" t="s">
        <v>114</v>
      </c>
      <c r="AI465" s="91" t="s">
        <v>4697</v>
      </c>
      <c r="AJ465" s="91" t="s">
        <v>317</v>
      </c>
      <c r="AK465" s="91" t="s">
        <v>162</v>
      </c>
      <c r="AL465" s="91" t="s">
        <v>605</v>
      </c>
      <c r="AM465" s="91" t="s">
        <v>180</v>
      </c>
      <c r="AN465" s="91" t="s">
        <v>141</v>
      </c>
      <c r="AO465" s="91" t="s">
        <v>142</v>
      </c>
      <c r="AP465" s="91" t="s">
        <v>143</v>
      </c>
      <c r="AQ465" s="91" t="s">
        <v>430</v>
      </c>
      <c r="AR465" s="91" t="s">
        <v>430</v>
      </c>
      <c r="AS465" s="91" t="s">
        <v>174</v>
      </c>
      <c r="AT465" s="91" t="s">
        <v>145</v>
      </c>
      <c r="AU465" s="91" t="s">
        <v>5753</v>
      </c>
      <c r="AV465" s="91" t="s">
        <v>114</v>
      </c>
      <c r="AW465" s="91" t="s">
        <v>148</v>
      </c>
      <c r="AX465" s="91" t="str">
        <f t="shared" si="23"/>
        <v>291769</v>
      </c>
      <c r="AY465" s="93" t="s">
        <v>149</v>
      </c>
    </row>
    <row r="466" spans="2:51" ht="15" customHeight="1" x14ac:dyDescent="0.25">
      <c r="B466" s="95" t="s">
        <v>6507</v>
      </c>
      <c r="C466" s="91" t="s">
        <v>113</v>
      </c>
      <c r="D466" s="91" t="s">
        <v>114</v>
      </c>
      <c r="E466" s="91" t="s">
        <v>183</v>
      </c>
      <c r="F466" s="91" t="s">
        <v>6508</v>
      </c>
      <c r="G466" s="91">
        <f t="shared" si="21"/>
        <v>6</v>
      </c>
      <c r="H466" s="91" t="s">
        <v>6509</v>
      </c>
      <c r="I466" s="91" t="s">
        <v>118</v>
      </c>
      <c r="J466" s="91" t="s">
        <v>119</v>
      </c>
      <c r="K466" s="91" t="s">
        <v>339</v>
      </c>
      <c r="L466" s="91" t="s">
        <v>121</v>
      </c>
      <c r="M466" s="91" t="s">
        <v>187</v>
      </c>
      <c r="N466" s="91" t="s">
        <v>123</v>
      </c>
      <c r="O466" s="91" t="s">
        <v>6510</v>
      </c>
      <c r="P466" s="91">
        <f t="shared" si="22"/>
        <v>6</v>
      </c>
      <c r="Q466" s="91" t="s">
        <v>4869</v>
      </c>
      <c r="R466" s="91" t="s">
        <v>4186</v>
      </c>
      <c r="S466" s="91" t="s">
        <v>6511</v>
      </c>
      <c r="T466" s="91" t="s">
        <v>114</v>
      </c>
      <c r="U466" s="91" t="s">
        <v>6512</v>
      </c>
      <c r="V466" s="91" t="s">
        <v>129</v>
      </c>
      <c r="W466" s="91" t="s">
        <v>130</v>
      </c>
      <c r="X466" s="91" t="s">
        <v>668</v>
      </c>
      <c r="Y466" s="91" t="s">
        <v>6513</v>
      </c>
      <c r="Z466" s="91" t="s">
        <v>6514</v>
      </c>
      <c r="AA466" s="91" t="s">
        <v>6511</v>
      </c>
      <c r="AB466" s="91" t="s">
        <v>114</v>
      </c>
      <c r="AC466" s="91" t="s">
        <v>6512</v>
      </c>
      <c r="AD466" s="91" t="s">
        <v>134</v>
      </c>
      <c r="AE466" s="91" t="s">
        <v>6515</v>
      </c>
      <c r="AF466" s="91" t="s">
        <v>136</v>
      </c>
      <c r="AG466" s="91" t="s">
        <v>6513</v>
      </c>
      <c r="AH466" s="91" t="s">
        <v>114</v>
      </c>
      <c r="AI466" s="91" t="s">
        <v>6514</v>
      </c>
      <c r="AJ466" s="91" t="s">
        <v>137</v>
      </c>
      <c r="AK466" s="91" t="s">
        <v>162</v>
      </c>
      <c r="AL466" s="91" t="s">
        <v>163</v>
      </c>
      <c r="AM466" s="91" t="s">
        <v>233</v>
      </c>
      <c r="AN466" s="91" t="s">
        <v>141</v>
      </c>
      <c r="AO466" s="91" t="s">
        <v>142</v>
      </c>
      <c r="AP466" s="91" t="s">
        <v>143</v>
      </c>
      <c r="AQ466" s="91" t="s">
        <v>430</v>
      </c>
      <c r="AR466" s="91" t="s">
        <v>430</v>
      </c>
      <c r="AS466" s="91" t="s">
        <v>130</v>
      </c>
      <c r="AT466" s="91" t="s">
        <v>145</v>
      </c>
      <c r="AU466" s="91" t="s">
        <v>6516</v>
      </c>
      <c r="AV466" s="91" t="s">
        <v>114</v>
      </c>
      <c r="AW466" s="91" t="s">
        <v>148</v>
      </c>
      <c r="AX466" s="91" t="str">
        <f t="shared" si="23"/>
        <v>312251</v>
      </c>
      <c r="AY466" s="93" t="s">
        <v>149</v>
      </c>
    </row>
    <row r="467" spans="2:51" ht="15" customHeight="1" x14ac:dyDescent="0.25">
      <c r="B467" s="95" t="s">
        <v>8891</v>
      </c>
      <c r="C467" s="91" t="s">
        <v>113</v>
      </c>
      <c r="D467" s="91" t="s">
        <v>114</v>
      </c>
      <c r="E467" s="91" t="s">
        <v>167</v>
      </c>
      <c r="F467" s="91" t="s">
        <v>8892</v>
      </c>
      <c r="G467" s="91">
        <f t="shared" si="21"/>
        <v>10</v>
      </c>
      <c r="H467" s="91" t="s">
        <v>8893</v>
      </c>
      <c r="I467" s="91" t="s">
        <v>118</v>
      </c>
      <c r="J467" s="91" t="s">
        <v>119</v>
      </c>
      <c r="K467" s="91" t="s">
        <v>2484</v>
      </c>
      <c r="L467" s="91" t="s">
        <v>121</v>
      </c>
      <c r="M467" s="91" t="s">
        <v>295</v>
      </c>
      <c r="N467" s="91" t="s">
        <v>123</v>
      </c>
      <c r="O467" s="91" t="s">
        <v>8881</v>
      </c>
      <c r="P467" s="91">
        <f t="shared" si="22"/>
        <v>10</v>
      </c>
      <c r="Q467" s="91" t="s">
        <v>8894</v>
      </c>
      <c r="R467" s="91" t="s">
        <v>8171</v>
      </c>
      <c r="S467" s="91" t="s">
        <v>8895</v>
      </c>
      <c r="T467" s="91" t="s">
        <v>114</v>
      </c>
      <c r="U467" s="91" t="s">
        <v>8896</v>
      </c>
      <c r="V467" s="91" t="s">
        <v>129</v>
      </c>
      <c r="W467" s="91" t="s">
        <v>174</v>
      </c>
      <c r="X467" s="91" t="s">
        <v>400</v>
      </c>
      <c r="Y467" s="91" t="s">
        <v>8897</v>
      </c>
      <c r="Z467" s="91" t="s">
        <v>8898</v>
      </c>
      <c r="AA467" s="91" t="s">
        <v>8895</v>
      </c>
      <c r="AB467" s="91" t="s">
        <v>114</v>
      </c>
      <c r="AC467" s="91" t="s">
        <v>8896</v>
      </c>
      <c r="AD467" s="91" t="s">
        <v>134</v>
      </c>
      <c r="AE467" s="91" t="s">
        <v>8899</v>
      </c>
      <c r="AF467" s="91" t="s">
        <v>136</v>
      </c>
      <c r="AG467" s="91" t="s">
        <v>8897</v>
      </c>
      <c r="AH467" s="91" t="s">
        <v>114</v>
      </c>
      <c r="AI467" s="91" t="s">
        <v>8898</v>
      </c>
      <c r="AJ467" s="91" t="s">
        <v>137</v>
      </c>
      <c r="AK467" s="91" t="s">
        <v>162</v>
      </c>
      <c r="AL467" s="91" t="s">
        <v>530</v>
      </c>
      <c r="AM467" s="91" t="s">
        <v>291</v>
      </c>
      <c r="AN467" s="91" t="s">
        <v>141</v>
      </c>
      <c r="AO467" s="91" t="s">
        <v>142</v>
      </c>
      <c r="AP467" s="91" t="s">
        <v>143</v>
      </c>
      <c r="AQ467" s="91" t="s">
        <v>144</v>
      </c>
      <c r="AR467" s="91" t="s">
        <v>144</v>
      </c>
      <c r="AS467" s="91" t="s">
        <v>174</v>
      </c>
      <c r="AT467" s="91" t="s">
        <v>145</v>
      </c>
      <c r="AU467" s="91" t="s">
        <v>8900</v>
      </c>
      <c r="AV467" s="91" t="s">
        <v>114</v>
      </c>
      <c r="AW467" s="91" t="s">
        <v>148</v>
      </c>
      <c r="AX467" s="91" t="str">
        <f t="shared" si="23"/>
        <v>328644</v>
      </c>
      <c r="AY467" s="93" t="s">
        <v>149</v>
      </c>
    </row>
    <row r="468" spans="2:51" ht="15" customHeight="1" x14ac:dyDescent="0.25">
      <c r="B468" s="95" t="s">
        <v>5756</v>
      </c>
      <c r="C468" s="91" t="s">
        <v>113</v>
      </c>
      <c r="D468" s="91" t="s">
        <v>114</v>
      </c>
      <c r="E468" s="91" t="s">
        <v>183</v>
      </c>
      <c r="F468" s="91" t="s">
        <v>5757</v>
      </c>
      <c r="G468" s="91">
        <f t="shared" si="21"/>
        <v>5</v>
      </c>
      <c r="H468" s="91" t="s">
        <v>5758</v>
      </c>
      <c r="I468" s="91" t="s">
        <v>118</v>
      </c>
      <c r="J468" s="91" t="s">
        <v>119</v>
      </c>
      <c r="K468" s="91" t="s">
        <v>339</v>
      </c>
      <c r="L468" s="91" t="s">
        <v>121</v>
      </c>
      <c r="M468" s="91" t="s">
        <v>187</v>
      </c>
      <c r="N468" s="91" t="s">
        <v>123</v>
      </c>
      <c r="O468" s="91" t="s">
        <v>5742</v>
      </c>
      <c r="P468" s="91">
        <f t="shared" si="22"/>
        <v>5</v>
      </c>
      <c r="Q468" s="91" t="s">
        <v>4180</v>
      </c>
      <c r="R468" s="91" t="s">
        <v>4241</v>
      </c>
      <c r="S468" s="91" t="s">
        <v>3784</v>
      </c>
      <c r="T468" s="91" t="s">
        <v>114</v>
      </c>
      <c r="U468" s="91" t="s">
        <v>5759</v>
      </c>
      <c r="V468" s="91" t="s">
        <v>129</v>
      </c>
      <c r="W468" s="91" t="s">
        <v>130</v>
      </c>
      <c r="X468" s="91" t="s">
        <v>157</v>
      </c>
      <c r="Y468" s="91" t="s">
        <v>3786</v>
      </c>
      <c r="Z468" s="91" t="s">
        <v>3787</v>
      </c>
      <c r="AA468" s="91" t="s">
        <v>3784</v>
      </c>
      <c r="AB468" s="91" t="s">
        <v>114</v>
      </c>
      <c r="AC468" s="91" t="s">
        <v>5759</v>
      </c>
      <c r="AD468" s="91" t="s">
        <v>134</v>
      </c>
      <c r="AE468" s="91" t="s">
        <v>5760</v>
      </c>
      <c r="AF468" s="91" t="s">
        <v>161</v>
      </c>
      <c r="AG468" s="91" t="s">
        <v>3786</v>
      </c>
      <c r="AH468" s="91" t="s">
        <v>114</v>
      </c>
      <c r="AI468" s="91" t="s">
        <v>3787</v>
      </c>
      <c r="AJ468" s="91" t="s">
        <v>137</v>
      </c>
      <c r="AK468" s="91" t="s">
        <v>138</v>
      </c>
      <c r="AL468" s="91" t="s">
        <v>139</v>
      </c>
      <c r="AM468" s="91" t="s">
        <v>213</v>
      </c>
      <c r="AN468" s="91" t="s">
        <v>141</v>
      </c>
      <c r="AO468" s="91" t="s">
        <v>142</v>
      </c>
      <c r="AP468" s="91" t="s">
        <v>143</v>
      </c>
      <c r="AQ468" s="91" t="s">
        <v>493</v>
      </c>
      <c r="AR468" s="91" t="s">
        <v>493</v>
      </c>
      <c r="AS468" s="91" t="s">
        <v>130</v>
      </c>
      <c r="AT468" s="91" t="s">
        <v>145</v>
      </c>
      <c r="AU468" s="91" t="s">
        <v>5761</v>
      </c>
      <c r="AV468" s="91" t="s">
        <v>114</v>
      </c>
      <c r="AW468" s="91" t="s">
        <v>148</v>
      </c>
      <c r="AX468" s="91" t="str">
        <f t="shared" si="23"/>
        <v>291778</v>
      </c>
      <c r="AY468" s="93" t="s">
        <v>149</v>
      </c>
    </row>
    <row r="469" spans="2:51" ht="15" customHeight="1" x14ac:dyDescent="0.25">
      <c r="B469" s="95" t="s">
        <v>6517</v>
      </c>
      <c r="C469" s="91" t="s">
        <v>113</v>
      </c>
      <c r="D469" s="91" t="s">
        <v>114</v>
      </c>
      <c r="E469" s="91" t="s">
        <v>899</v>
      </c>
      <c r="F469" s="91" t="s">
        <v>6518</v>
      </c>
      <c r="G469" s="91">
        <f t="shared" si="21"/>
        <v>6</v>
      </c>
      <c r="H469" s="91" t="s">
        <v>6519</v>
      </c>
      <c r="I469" s="91" t="s">
        <v>118</v>
      </c>
      <c r="J469" s="91" t="s">
        <v>119</v>
      </c>
      <c r="K469" s="91" t="s">
        <v>119</v>
      </c>
      <c r="L469" s="91" t="s">
        <v>121</v>
      </c>
      <c r="M469" s="91" t="s">
        <v>901</v>
      </c>
      <c r="N469" s="91" t="s">
        <v>123</v>
      </c>
      <c r="O469" s="91" t="s">
        <v>6510</v>
      </c>
      <c r="P469" s="91">
        <f t="shared" si="22"/>
        <v>6</v>
      </c>
      <c r="Q469" s="91" t="s">
        <v>4153</v>
      </c>
      <c r="R469" s="91" t="s">
        <v>4186</v>
      </c>
      <c r="S469" s="91" t="s">
        <v>6520</v>
      </c>
      <c r="T469" s="91" t="s">
        <v>114</v>
      </c>
      <c r="U469" s="91" t="s">
        <v>6521</v>
      </c>
      <c r="V469" s="91" t="s">
        <v>129</v>
      </c>
      <c r="W469" s="91" t="s">
        <v>357</v>
      </c>
      <c r="X469" s="91" t="s">
        <v>904</v>
      </c>
      <c r="Y469" s="91" t="s">
        <v>6522</v>
      </c>
      <c r="Z469" s="91" t="s">
        <v>6523</v>
      </c>
      <c r="AA469" s="91" t="s">
        <v>6520</v>
      </c>
      <c r="AB469" s="91" t="s">
        <v>114</v>
      </c>
      <c r="AC469" s="91" t="s">
        <v>6521</v>
      </c>
      <c r="AD469" s="91" t="s">
        <v>134</v>
      </c>
      <c r="AE469" s="91" t="s">
        <v>6524</v>
      </c>
      <c r="AF469" s="91" t="s">
        <v>136</v>
      </c>
      <c r="AG469" s="91" t="s">
        <v>6522</v>
      </c>
      <c r="AH469" s="91" t="s">
        <v>114</v>
      </c>
      <c r="AI469" s="91" t="s">
        <v>6523</v>
      </c>
      <c r="AJ469" s="91" t="s">
        <v>137</v>
      </c>
      <c r="AK469" s="91" t="s">
        <v>404</v>
      </c>
      <c r="AL469" s="91" t="s">
        <v>605</v>
      </c>
      <c r="AM469" s="91" t="s">
        <v>1340</v>
      </c>
      <c r="AN469" s="91" t="s">
        <v>141</v>
      </c>
      <c r="AO469" s="91" t="s">
        <v>142</v>
      </c>
      <c r="AP469" s="91" t="s">
        <v>143</v>
      </c>
      <c r="AQ469" s="91" t="s">
        <v>829</v>
      </c>
      <c r="AR469" s="91" t="s">
        <v>829</v>
      </c>
      <c r="AS469" s="91" t="s">
        <v>357</v>
      </c>
      <c r="AT469" s="91" t="s">
        <v>145</v>
      </c>
      <c r="AU469" s="91" t="s">
        <v>1086</v>
      </c>
      <c r="AV469" s="91" t="s">
        <v>114</v>
      </c>
      <c r="AW469" s="91" t="s">
        <v>148</v>
      </c>
      <c r="AX469" s="91" t="str">
        <f t="shared" si="23"/>
        <v>312258</v>
      </c>
      <c r="AY469" s="93" t="s">
        <v>149</v>
      </c>
    </row>
    <row r="470" spans="2:51" ht="15" customHeight="1" x14ac:dyDescent="0.25">
      <c r="B470" s="95" t="s">
        <v>3729</v>
      </c>
      <c r="C470" s="91" t="s">
        <v>113</v>
      </c>
      <c r="D470" s="91" t="s">
        <v>114</v>
      </c>
      <c r="E470" s="91" t="s">
        <v>167</v>
      </c>
      <c r="F470" s="91" t="s">
        <v>3730</v>
      </c>
      <c r="G470" s="91">
        <f t="shared" si="21"/>
        <v>3</v>
      </c>
      <c r="H470" s="91" t="s">
        <v>3731</v>
      </c>
      <c r="I470" s="91" t="s">
        <v>118</v>
      </c>
      <c r="J470" s="91" t="s">
        <v>119</v>
      </c>
      <c r="K470" s="91" t="s">
        <v>339</v>
      </c>
      <c r="L470" s="91" t="s">
        <v>121</v>
      </c>
      <c r="M470" s="91" t="s">
        <v>170</v>
      </c>
      <c r="N470" s="91" t="s">
        <v>123</v>
      </c>
      <c r="O470" s="91" t="s">
        <v>189</v>
      </c>
      <c r="P470" s="91">
        <f t="shared" si="22"/>
        <v>3</v>
      </c>
      <c r="Q470" s="91" t="s">
        <v>244</v>
      </c>
      <c r="R470" s="91" t="s">
        <v>2119</v>
      </c>
      <c r="S470" s="91" t="s">
        <v>3732</v>
      </c>
      <c r="T470" s="91" t="s">
        <v>114</v>
      </c>
      <c r="U470" s="91" t="s">
        <v>3733</v>
      </c>
      <c r="V470" s="91" t="s">
        <v>129</v>
      </c>
      <c r="W470" s="91" t="s">
        <v>174</v>
      </c>
      <c r="X470" s="91" t="s">
        <v>313</v>
      </c>
      <c r="Y470" s="91" t="s">
        <v>3734</v>
      </c>
      <c r="Z470" s="91" t="s">
        <v>3735</v>
      </c>
      <c r="AA470" s="91" t="s">
        <v>3732</v>
      </c>
      <c r="AB470" s="91" t="s">
        <v>114</v>
      </c>
      <c r="AC470" s="91" t="s">
        <v>3733</v>
      </c>
      <c r="AD470" s="91" t="s">
        <v>134</v>
      </c>
      <c r="AE470" s="91" t="s">
        <v>3736</v>
      </c>
      <c r="AF470" s="91" t="s">
        <v>161</v>
      </c>
      <c r="AG470" s="91" t="s">
        <v>3734</v>
      </c>
      <c r="AH470" s="91" t="s">
        <v>114</v>
      </c>
      <c r="AI470" s="91" t="s">
        <v>3735</v>
      </c>
      <c r="AJ470" s="91" t="s">
        <v>137</v>
      </c>
      <c r="AK470" s="91" t="s">
        <v>404</v>
      </c>
      <c r="AL470" s="91" t="s">
        <v>284</v>
      </c>
      <c r="AM470" s="91" t="s">
        <v>180</v>
      </c>
      <c r="AN470" s="91" t="s">
        <v>141</v>
      </c>
      <c r="AO470" s="91" t="s">
        <v>142</v>
      </c>
      <c r="AP470" s="91" t="s">
        <v>143</v>
      </c>
      <c r="AQ470" s="91" t="s">
        <v>144</v>
      </c>
      <c r="AR470" s="91" t="s">
        <v>144</v>
      </c>
      <c r="AS470" s="91" t="s">
        <v>174</v>
      </c>
      <c r="AT470" s="91" t="s">
        <v>145</v>
      </c>
      <c r="AU470" s="91" t="s">
        <v>3737</v>
      </c>
      <c r="AV470" s="91" t="s">
        <v>114</v>
      </c>
      <c r="AW470" s="91" t="s">
        <v>148</v>
      </c>
      <c r="AX470" s="91" t="str">
        <f t="shared" si="23"/>
        <v>289748</v>
      </c>
      <c r="AY470" s="93" t="s">
        <v>149</v>
      </c>
    </row>
    <row r="471" spans="2:51" ht="15" customHeight="1" x14ac:dyDescent="0.25">
      <c r="B471" s="95" t="s">
        <v>5765</v>
      </c>
      <c r="C471" s="91" t="s">
        <v>113</v>
      </c>
      <c r="D471" s="91" t="s">
        <v>114</v>
      </c>
      <c r="E471" s="91" t="s">
        <v>183</v>
      </c>
      <c r="F471" s="91" t="s">
        <v>5766</v>
      </c>
      <c r="G471" s="91">
        <f t="shared" si="21"/>
        <v>5</v>
      </c>
      <c r="H471" s="91" t="s">
        <v>5767</v>
      </c>
      <c r="I471" s="91" t="s">
        <v>118</v>
      </c>
      <c r="J471" s="91" t="s">
        <v>119</v>
      </c>
      <c r="K471" s="91" t="s">
        <v>498</v>
      </c>
      <c r="L471" s="91" t="s">
        <v>121</v>
      </c>
      <c r="M471" s="91" t="s">
        <v>187</v>
      </c>
      <c r="N471" s="91" t="s">
        <v>123</v>
      </c>
      <c r="O471" s="91" t="s">
        <v>5742</v>
      </c>
      <c r="P471" s="91">
        <f t="shared" si="22"/>
        <v>6</v>
      </c>
      <c r="Q471" s="91" t="s">
        <v>4815</v>
      </c>
      <c r="R471" s="91" t="s">
        <v>4241</v>
      </c>
      <c r="S471" s="91" t="s">
        <v>5743</v>
      </c>
      <c r="T471" s="91" t="s">
        <v>114</v>
      </c>
      <c r="U471" s="91" t="s">
        <v>5744</v>
      </c>
      <c r="V471" s="91" t="s">
        <v>225</v>
      </c>
      <c r="W471" s="91" t="s">
        <v>130</v>
      </c>
      <c r="X471" s="91" t="s">
        <v>668</v>
      </c>
      <c r="Y471" s="91" t="s">
        <v>5768</v>
      </c>
      <c r="Z471" s="91" t="s">
        <v>5746</v>
      </c>
      <c r="AA471" s="91" t="s">
        <v>5769</v>
      </c>
      <c r="AB471" s="91" t="s">
        <v>114</v>
      </c>
      <c r="AC471" s="91" t="s">
        <v>5770</v>
      </c>
      <c r="AD471" s="91" t="s">
        <v>134</v>
      </c>
      <c r="AE471" s="91" t="s">
        <v>5771</v>
      </c>
      <c r="AF471" s="91" t="s">
        <v>161</v>
      </c>
      <c r="AG471" s="91" t="s">
        <v>5768</v>
      </c>
      <c r="AH471" s="91" t="s">
        <v>114</v>
      </c>
      <c r="AI471" s="91" t="s">
        <v>5746</v>
      </c>
      <c r="AJ471" s="91" t="s">
        <v>114</v>
      </c>
      <c r="AK471" s="91" t="s">
        <v>114</v>
      </c>
      <c r="AL471" s="91" t="s">
        <v>284</v>
      </c>
      <c r="AM471" s="91" t="s">
        <v>213</v>
      </c>
      <c r="AN471" s="91" t="s">
        <v>141</v>
      </c>
      <c r="AO471" s="91" t="s">
        <v>142</v>
      </c>
      <c r="AP471" s="91" t="s">
        <v>143</v>
      </c>
      <c r="AQ471" s="91" t="s">
        <v>493</v>
      </c>
      <c r="AR471" s="91" t="s">
        <v>493</v>
      </c>
      <c r="AS471" s="91" t="s">
        <v>130</v>
      </c>
      <c r="AT471" s="91" t="s">
        <v>362</v>
      </c>
      <c r="AU471" s="91" t="s">
        <v>5772</v>
      </c>
      <c r="AV471" s="91" t="s">
        <v>114</v>
      </c>
      <c r="AW471" s="91" t="s">
        <v>148</v>
      </c>
      <c r="AX471" s="91" t="str">
        <f t="shared" si="23"/>
        <v>291797</v>
      </c>
      <c r="AY471" s="93" t="s">
        <v>149</v>
      </c>
    </row>
    <row r="472" spans="2:51" ht="15" customHeight="1" x14ac:dyDescent="0.25">
      <c r="B472" s="95" t="s">
        <v>3755</v>
      </c>
      <c r="C472" s="91" t="s">
        <v>113</v>
      </c>
      <c r="D472" s="91" t="s">
        <v>114</v>
      </c>
      <c r="E472" s="91" t="s">
        <v>257</v>
      </c>
      <c r="F472" s="91" t="s">
        <v>3756</v>
      </c>
      <c r="G472" s="91">
        <f t="shared" si="21"/>
        <v>3</v>
      </c>
      <c r="H472" s="91" t="s">
        <v>3757</v>
      </c>
      <c r="I472" s="91" t="s">
        <v>118</v>
      </c>
      <c r="J472" s="91" t="s">
        <v>119</v>
      </c>
      <c r="K472" s="91" t="s">
        <v>3758</v>
      </c>
      <c r="L472" s="91" t="s">
        <v>121</v>
      </c>
      <c r="M472" s="91" t="s">
        <v>261</v>
      </c>
      <c r="N472" s="91" t="s">
        <v>123</v>
      </c>
      <c r="O472" s="91" t="s">
        <v>189</v>
      </c>
      <c r="P472" s="91">
        <f t="shared" si="22"/>
        <v>4</v>
      </c>
      <c r="Q472" s="91" t="s">
        <v>3232</v>
      </c>
      <c r="R472" s="91" t="s">
        <v>2119</v>
      </c>
      <c r="S472" s="91" t="s">
        <v>946</v>
      </c>
      <c r="T472" s="91" t="s">
        <v>114</v>
      </c>
      <c r="U472" s="91" t="s">
        <v>3759</v>
      </c>
      <c r="V472" s="91" t="s">
        <v>129</v>
      </c>
      <c r="W472" s="91" t="s">
        <v>265</v>
      </c>
      <c r="X472" s="91" t="s">
        <v>327</v>
      </c>
      <c r="Y472" s="91" t="s">
        <v>948</v>
      </c>
      <c r="Z472" s="91" t="s">
        <v>949</v>
      </c>
      <c r="AA472" s="91" t="s">
        <v>946</v>
      </c>
      <c r="AB472" s="91" t="s">
        <v>114</v>
      </c>
      <c r="AC472" s="91" t="s">
        <v>3759</v>
      </c>
      <c r="AD472" s="91" t="s">
        <v>134</v>
      </c>
      <c r="AE472" s="91" t="s">
        <v>3760</v>
      </c>
      <c r="AF472" s="91" t="s">
        <v>161</v>
      </c>
      <c r="AG472" s="91" t="s">
        <v>948</v>
      </c>
      <c r="AH472" s="91" t="s">
        <v>114</v>
      </c>
      <c r="AI472" s="91" t="s">
        <v>949</v>
      </c>
      <c r="AJ472" s="91" t="s">
        <v>137</v>
      </c>
      <c r="AK472" s="91" t="s">
        <v>162</v>
      </c>
      <c r="AL472" s="91" t="s">
        <v>232</v>
      </c>
      <c r="AM472" s="91" t="s">
        <v>233</v>
      </c>
      <c r="AN472" s="91" t="s">
        <v>141</v>
      </c>
      <c r="AO472" s="91" t="s">
        <v>142</v>
      </c>
      <c r="AP472" s="91" t="s">
        <v>333</v>
      </c>
      <c r="AQ472" s="91" t="s">
        <v>144</v>
      </c>
      <c r="AR472" s="91" t="s">
        <v>144</v>
      </c>
      <c r="AS472" s="91" t="s">
        <v>265</v>
      </c>
      <c r="AT472" s="91" t="s">
        <v>145</v>
      </c>
      <c r="AU472" s="91" t="s">
        <v>3761</v>
      </c>
      <c r="AV472" s="91" t="s">
        <v>3762</v>
      </c>
      <c r="AW472" s="91" t="s">
        <v>148</v>
      </c>
      <c r="AX472" s="91" t="str">
        <f t="shared" si="23"/>
        <v>289745</v>
      </c>
      <c r="AY472" s="93" t="s">
        <v>149</v>
      </c>
    </row>
    <row r="473" spans="2:51" ht="15" customHeight="1" x14ac:dyDescent="0.25">
      <c r="B473" s="95" t="s">
        <v>6525</v>
      </c>
      <c r="C473" s="91" t="s">
        <v>113</v>
      </c>
      <c r="D473" s="91" t="s">
        <v>114</v>
      </c>
      <c r="E473" s="91" t="s">
        <v>216</v>
      </c>
      <c r="F473" s="91" t="s">
        <v>6526</v>
      </c>
      <c r="G473" s="91">
        <f t="shared" si="21"/>
        <v>6</v>
      </c>
      <c r="H473" s="91" t="s">
        <v>6527</v>
      </c>
      <c r="I473" s="91" t="s">
        <v>118</v>
      </c>
      <c r="J473" s="91" t="s">
        <v>119</v>
      </c>
      <c r="K473" s="91" t="s">
        <v>644</v>
      </c>
      <c r="L473" s="91" t="s">
        <v>121</v>
      </c>
      <c r="M473" s="91" t="s">
        <v>219</v>
      </c>
      <c r="N473" s="91" t="s">
        <v>123</v>
      </c>
      <c r="O473" s="91" t="s">
        <v>6510</v>
      </c>
      <c r="P473" s="91">
        <f t="shared" si="22"/>
        <v>6</v>
      </c>
      <c r="Q473" s="91" t="s">
        <v>6038</v>
      </c>
      <c r="R473" s="91" t="s">
        <v>4186</v>
      </c>
      <c r="S473" s="91" t="s">
        <v>6528</v>
      </c>
      <c r="T473" s="91" t="s">
        <v>114</v>
      </c>
      <c r="U473" s="91" t="s">
        <v>6529</v>
      </c>
      <c r="V473" s="91" t="s">
        <v>129</v>
      </c>
      <c r="W473" s="91" t="s">
        <v>226</v>
      </c>
      <c r="X473" s="91" t="s">
        <v>6530</v>
      </c>
      <c r="Y473" s="91" t="s">
        <v>6531</v>
      </c>
      <c r="Z473" s="91" t="s">
        <v>6532</v>
      </c>
      <c r="AA473" s="91" t="s">
        <v>6528</v>
      </c>
      <c r="AB473" s="91" t="s">
        <v>114</v>
      </c>
      <c r="AC473" s="91" t="s">
        <v>6529</v>
      </c>
      <c r="AD473" s="91" t="s">
        <v>134</v>
      </c>
      <c r="AE473" s="91" t="s">
        <v>6533</v>
      </c>
      <c r="AF473" s="91" t="s">
        <v>136</v>
      </c>
      <c r="AG473" s="91" t="s">
        <v>6531</v>
      </c>
      <c r="AH473" s="91" t="s">
        <v>114</v>
      </c>
      <c r="AI473" s="91" t="s">
        <v>6532</v>
      </c>
      <c r="AJ473" s="91" t="s">
        <v>137</v>
      </c>
      <c r="AK473" s="91" t="s">
        <v>138</v>
      </c>
      <c r="AL473" s="91" t="s">
        <v>139</v>
      </c>
      <c r="AM473" s="91" t="s">
        <v>140</v>
      </c>
      <c r="AN473" s="91" t="s">
        <v>141</v>
      </c>
      <c r="AO473" s="91" t="s">
        <v>142</v>
      </c>
      <c r="AP473" s="91" t="s">
        <v>143</v>
      </c>
      <c r="AQ473" s="91" t="s">
        <v>829</v>
      </c>
      <c r="AR473" s="91" t="s">
        <v>829</v>
      </c>
      <c r="AS473" s="91" t="s">
        <v>226</v>
      </c>
      <c r="AT473" s="91" t="s">
        <v>362</v>
      </c>
      <c r="AU473" s="91" t="s">
        <v>6534</v>
      </c>
      <c r="AV473" s="91" t="s">
        <v>6535</v>
      </c>
      <c r="AW473" s="91" t="s">
        <v>433</v>
      </c>
      <c r="AX473" s="91" t="str">
        <f t="shared" si="23"/>
        <v>312273</v>
      </c>
      <c r="AY473" s="93" t="s">
        <v>149</v>
      </c>
    </row>
    <row r="474" spans="2:51" ht="15" customHeight="1" x14ac:dyDescent="0.25">
      <c r="B474" s="95" t="s">
        <v>5774</v>
      </c>
      <c r="C474" s="91" t="s">
        <v>113</v>
      </c>
      <c r="D474" s="91" t="s">
        <v>114</v>
      </c>
      <c r="E474" s="91" t="s">
        <v>183</v>
      </c>
      <c r="F474" s="91" t="s">
        <v>5775</v>
      </c>
      <c r="G474" s="91">
        <f t="shared" si="21"/>
        <v>5</v>
      </c>
      <c r="H474" s="91" t="s">
        <v>5776</v>
      </c>
      <c r="I474" s="91" t="s">
        <v>118</v>
      </c>
      <c r="J474" s="91" t="s">
        <v>119</v>
      </c>
      <c r="K474" s="91" t="s">
        <v>119</v>
      </c>
      <c r="L474" s="91" t="s">
        <v>121</v>
      </c>
      <c r="M474" s="91" t="s">
        <v>187</v>
      </c>
      <c r="N474" s="91" t="s">
        <v>123</v>
      </c>
      <c r="O474" s="91" t="s">
        <v>5742</v>
      </c>
      <c r="P474" s="91">
        <f t="shared" si="22"/>
        <v>5</v>
      </c>
      <c r="Q474" s="91" t="s">
        <v>4138</v>
      </c>
      <c r="R474" s="91" t="s">
        <v>4241</v>
      </c>
      <c r="S474" s="91" t="s">
        <v>5777</v>
      </c>
      <c r="T474" s="91" t="s">
        <v>114</v>
      </c>
      <c r="U474" s="91" t="s">
        <v>5778</v>
      </c>
      <c r="V474" s="91" t="s">
        <v>129</v>
      </c>
      <c r="W474" s="91" t="s">
        <v>130</v>
      </c>
      <c r="X474" s="91" t="s">
        <v>157</v>
      </c>
      <c r="Y474" s="91" t="s">
        <v>5779</v>
      </c>
      <c r="Z474" s="91" t="s">
        <v>5780</v>
      </c>
      <c r="AA474" s="91" t="s">
        <v>5777</v>
      </c>
      <c r="AB474" s="91" t="s">
        <v>114</v>
      </c>
      <c r="AC474" s="91" t="s">
        <v>5778</v>
      </c>
      <c r="AD474" s="91" t="s">
        <v>625</v>
      </c>
      <c r="AE474" s="91" t="s">
        <v>5781</v>
      </c>
      <c r="AF474" s="91" t="s">
        <v>161</v>
      </c>
      <c r="AG474" s="91" t="s">
        <v>5779</v>
      </c>
      <c r="AH474" s="91" t="s">
        <v>114</v>
      </c>
      <c r="AI474" s="91" t="s">
        <v>5780</v>
      </c>
      <c r="AJ474" s="91" t="s">
        <v>137</v>
      </c>
      <c r="AK474" s="91" t="s">
        <v>197</v>
      </c>
      <c r="AL474" s="91" t="s">
        <v>212</v>
      </c>
      <c r="AM474" s="91" t="s">
        <v>180</v>
      </c>
      <c r="AN474" s="91" t="s">
        <v>141</v>
      </c>
      <c r="AO474" s="91" t="s">
        <v>142</v>
      </c>
      <c r="AP474" s="91" t="s">
        <v>143</v>
      </c>
      <c r="AQ474" s="91" t="s">
        <v>144</v>
      </c>
      <c r="AR474" s="91" t="s">
        <v>144</v>
      </c>
      <c r="AS474" s="91" t="s">
        <v>130</v>
      </c>
      <c r="AT474" s="91" t="s">
        <v>145</v>
      </c>
      <c r="AU474" s="91" t="s">
        <v>5782</v>
      </c>
      <c r="AV474" s="91" t="s">
        <v>114</v>
      </c>
      <c r="AW474" s="91" t="s">
        <v>148</v>
      </c>
      <c r="AX474" s="91" t="str">
        <f t="shared" si="23"/>
        <v>291794</v>
      </c>
      <c r="AY474" s="93" t="s">
        <v>149</v>
      </c>
    </row>
    <row r="475" spans="2:51" ht="15" customHeight="1" x14ac:dyDescent="0.25">
      <c r="B475" s="95" t="s">
        <v>3781</v>
      </c>
      <c r="C475" s="91" t="s">
        <v>113</v>
      </c>
      <c r="D475" s="91" t="s">
        <v>114</v>
      </c>
      <c r="E475" s="91" t="s">
        <v>183</v>
      </c>
      <c r="F475" s="91" t="s">
        <v>3782</v>
      </c>
      <c r="G475" s="91">
        <f t="shared" si="21"/>
        <v>3</v>
      </c>
      <c r="H475" s="91" t="s">
        <v>3783</v>
      </c>
      <c r="I475" s="91" t="s">
        <v>118</v>
      </c>
      <c r="J475" s="91" t="s">
        <v>119</v>
      </c>
      <c r="K475" s="91" t="s">
        <v>387</v>
      </c>
      <c r="L475" s="91" t="s">
        <v>121</v>
      </c>
      <c r="M475" s="91" t="s">
        <v>187</v>
      </c>
      <c r="N475" s="91" t="s">
        <v>123</v>
      </c>
      <c r="O475" s="91" t="s">
        <v>189</v>
      </c>
      <c r="P475" s="91">
        <f t="shared" si="22"/>
        <v>3</v>
      </c>
      <c r="Q475" s="91" t="s">
        <v>188</v>
      </c>
      <c r="R475" s="91" t="s">
        <v>2119</v>
      </c>
      <c r="S475" s="91" t="s">
        <v>3784</v>
      </c>
      <c r="T475" s="91" t="s">
        <v>114</v>
      </c>
      <c r="U475" s="91" t="s">
        <v>3785</v>
      </c>
      <c r="V475" s="91" t="s">
        <v>129</v>
      </c>
      <c r="W475" s="91" t="s">
        <v>130</v>
      </c>
      <c r="X475" s="91" t="s">
        <v>157</v>
      </c>
      <c r="Y475" s="91" t="s">
        <v>3786</v>
      </c>
      <c r="Z475" s="91" t="s">
        <v>3787</v>
      </c>
      <c r="AA475" s="91" t="s">
        <v>3784</v>
      </c>
      <c r="AB475" s="91" t="s">
        <v>114</v>
      </c>
      <c r="AC475" s="91" t="s">
        <v>3785</v>
      </c>
      <c r="AD475" s="91" t="s">
        <v>134</v>
      </c>
      <c r="AE475" s="91" t="s">
        <v>3788</v>
      </c>
      <c r="AF475" s="91" t="s">
        <v>161</v>
      </c>
      <c r="AG475" s="91" t="s">
        <v>3786</v>
      </c>
      <c r="AH475" s="91" t="s">
        <v>114</v>
      </c>
      <c r="AI475" s="91" t="s">
        <v>3787</v>
      </c>
      <c r="AJ475" s="91" t="s">
        <v>137</v>
      </c>
      <c r="AK475" s="91" t="s">
        <v>138</v>
      </c>
      <c r="AL475" s="91" t="s">
        <v>139</v>
      </c>
      <c r="AM475" s="91" t="s">
        <v>140</v>
      </c>
      <c r="AN475" s="91" t="s">
        <v>141</v>
      </c>
      <c r="AO475" s="91" t="s">
        <v>142</v>
      </c>
      <c r="AP475" s="91" t="s">
        <v>143</v>
      </c>
      <c r="AQ475" s="91" t="s">
        <v>144</v>
      </c>
      <c r="AR475" s="91" t="s">
        <v>144</v>
      </c>
      <c r="AS475" s="91" t="s">
        <v>130</v>
      </c>
      <c r="AT475" s="91" t="s">
        <v>145</v>
      </c>
      <c r="AU475" s="91" t="s">
        <v>3789</v>
      </c>
      <c r="AV475" s="91" t="s">
        <v>114</v>
      </c>
      <c r="AW475" s="91" t="s">
        <v>148</v>
      </c>
      <c r="AX475" s="91" t="str">
        <f t="shared" si="23"/>
        <v>289756</v>
      </c>
      <c r="AY475" s="93" t="s">
        <v>149</v>
      </c>
    </row>
    <row r="476" spans="2:51" ht="15" customHeight="1" x14ac:dyDescent="0.25">
      <c r="B476" s="95" t="s">
        <v>3790</v>
      </c>
      <c r="C476" s="91" t="s">
        <v>113</v>
      </c>
      <c r="D476" s="91" t="s">
        <v>114</v>
      </c>
      <c r="E476" s="91" t="s">
        <v>167</v>
      </c>
      <c r="F476" s="91" t="s">
        <v>3791</v>
      </c>
      <c r="G476" s="91">
        <f t="shared" si="21"/>
        <v>3</v>
      </c>
      <c r="H476" s="91" t="s">
        <v>3792</v>
      </c>
      <c r="I476" s="91" t="s">
        <v>118</v>
      </c>
      <c r="J476" s="91" t="s">
        <v>119</v>
      </c>
      <c r="K476" s="91" t="s">
        <v>367</v>
      </c>
      <c r="L476" s="91" t="s">
        <v>121</v>
      </c>
      <c r="M476" s="91" t="s">
        <v>170</v>
      </c>
      <c r="N476" s="91" t="s">
        <v>123</v>
      </c>
      <c r="O476" s="91" t="s">
        <v>189</v>
      </c>
      <c r="P476" s="91">
        <f t="shared" si="22"/>
        <v>3</v>
      </c>
      <c r="Q476" s="91" t="s">
        <v>244</v>
      </c>
      <c r="R476" s="91" t="s">
        <v>2119</v>
      </c>
      <c r="S476" s="91" t="s">
        <v>681</v>
      </c>
      <c r="T476" s="91" t="s">
        <v>114</v>
      </c>
      <c r="U476" s="91" t="s">
        <v>2246</v>
      </c>
      <c r="V476" s="91" t="s">
        <v>129</v>
      </c>
      <c r="W476" s="91" t="s">
        <v>174</v>
      </c>
      <c r="X476" s="91" t="s">
        <v>683</v>
      </c>
      <c r="Y476" s="91" t="s">
        <v>2247</v>
      </c>
      <c r="Z476" s="91" t="s">
        <v>685</v>
      </c>
      <c r="AA476" s="91" t="s">
        <v>681</v>
      </c>
      <c r="AB476" s="91" t="s">
        <v>114</v>
      </c>
      <c r="AC476" s="91" t="s">
        <v>2246</v>
      </c>
      <c r="AD476" s="91" t="s">
        <v>134</v>
      </c>
      <c r="AE476" s="91" t="s">
        <v>3793</v>
      </c>
      <c r="AF476" s="91" t="s">
        <v>161</v>
      </c>
      <c r="AG476" s="91" t="s">
        <v>2247</v>
      </c>
      <c r="AH476" s="91" t="s">
        <v>114</v>
      </c>
      <c r="AI476" s="91" t="s">
        <v>685</v>
      </c>
      <c r="AJ476" s="91" t="s">
        <v>137</v>
      </c>
      <c r="AK476" s="91" t="s">
        <v>162</v>
      </c>
      <c r="AL476" s="91" t="s">
        <v>284</v>
      </c>
      <c r="AM476" s="91" t="s">
        <v>180</v>
      </c>
      <c r="AN476" s="91" t="s">
        <v>141</v>
      </c>
      <c r="AO476" s="91" t="s">
        <v>142</v>
      </c>
      <c r="AP476" s="91" t="s">
        <v>143</v>
      </c>
      <c r="AQ476" s="91" t="s">
        <v>144</v>
      </c>
      <c r="AR476" s="91" t="s">
        <v>144</v>
      </c>
      <c r="AS476" s="91" t="s">
        <v>174</v>
      </c>
      <c r="AT476" s="91" t="s">
        <v>145</v>
      </c>
      <c r="AU476" s="91" t="s">
        <v>3794</v>
      </c>
      <c r="AV476" s="91" t="s">
        <v>114</v>
      </c>
      <c r="AW476" s="91" t="s">
        <v>433</v>
      </c>
      <c r="AX476" s="91" t="str">
        <f t="shared" si="23"/>
        <v>289757</v>
      </c>
      <c r="AY476" s="93" t="s">
        <v>149</v>
      </c>
    </row>
    <row r="477" spans="2:51" ht="15" customHeight="1" x14ac:dyDescent="0.25">
      <c r="B477" s="95" t="s">
        <v>5783</v>
      </c>
      <c r="C477" s="91" t="s">
        <v>113</v>
      </c>
      <c r="D477" s="91" t="s">
        <v>114</v>
      </c>
      <c r="E477" s="91" t="s">
        <v>167</v>
      </c>
      <c r="F477" s="91" t="s">
        <v>5784</v>
      </c>
      <c r="G477" s="91">
        <f t="shared" si="21"/>
        <v>5</v>
      </c>
      <c r="H477" s="91" t="s">
        <v>5785</v>
      </c>
      <c r="I477" s="91" t="s">
        <v>118</v>
      </c>
      <c r="J477" s="91" t="s">
        <v>119</v>
      </c>
      <c r="K477" s="91" t="s">
        <v>259</v>
      </c>
      <c r="L477" s="91" t="s">
        <v>121</v>
      </c>
      <c r="M477" s="91" t="s">
        <v>295</v>
      </c>
      <c r="N477" s="91" t="s">
        <v>123</v>
      </c>
      <c r="O477" s="91" t="s">
        <v>4136</v>
      </c>
      <c r="P477" s="91">
        <f t="shared" si="22"/>
        <v>5</v>
      </c>
      <c r="Q477" s="91" t="s">
        <v>4215</v>
      </c>
      <c r="R477" s="91" t="s">
        <v>4138</v>
      </c>
      <c r="S477" s="91" t="s">
        <v>5786</v>
      </c>
      <c r="T477" s="91" t="s">
        <v>114</v>
      </c>
      <c r="U477" s="91" t="s">
        <v>5787</v>
      </c>
      <c r="V477" s="91" t="s">
        <v>129</v>
      </c>
      <c r="W477" s="91" t="s">
        <v>174</v>
      </c>
      <c r="X477" s="91" t="s">
        <v>650</v>
      </c>
      <c r="Y477" s="91" t="s">
        <v>5788</v>
      </c>
      <c r="Z477" s="91" t="s">
        <v>5789</v>
      </c>
      <c r="AA477" s="91" t="s">
        <v>5786</v>
      </c>
      <c r="AB477" s="91" t="s">
        <v>114</v>
      </c>
      <c r="AC477" s="91" t="s">
        <v>5787</v>
      </c>
      <c r="AD477" s="91" t="s">
        <v>134</v>
      </c>
      <c r="AE477" s="91" t="s">
        <v>5790</v>
      </c>
      <c r="AF477" s="91" t="s">
        <v>161</v>
      </c>
      <c r="AG477" s="91" t="s">
        <v>5788</v>
      </c>
      <c r="AH477" s="91" t="s">
        <v>114</v>
      </c>
      <c r="AI477" s="91" t="s">
        <v>5789</v>
      </c>
      <c r="AJ477" s="91" t="s">
        <v>137</v>
      </c>
      <c r="AK477" s="91" t="s">
        <v>162</v>
      </c>
      <c r="AL477" s="91" t="s">
        <v>139</v>
      </c>
      <c r="AM477" s="91" t="s">
        <v>180</v>
      </c>
      <c r="AN477" s="91" t="s">
        <v>141</v>
      </c>
      <c r="AO477" s="91" t="s">
        <v>142</v>
      </c>
      <c r="AP477" s="91" t="s">
        <v>143</v>
      </c>
      <c r="AQ477" s="91" t="s">
        <v>144</v>
      </c>
      <c r="AR477" s="91" t="s">
        <v>144</v>
      </c>
      <c r="AS477" s="91" t="s">
        <v>174</v>
      </c>
      <c r="AT477" s="91" t="s">
        <v>145</v>
      </c>
      <c r="AU477" s="91" t="s">
        <v>5791</v>
      </c>
      <c r="AV477" s="91" t="s">
        <v>114</v>
      </c>
      <c r="AW477" s="91" t="s">
        <v>148</v>
      </c>
      <c r="AX477" s="91" t="str">
        <f t="shared" si="23"/>
        <v>291807</v>
      </c>
      <c r="AY477" s="93" t="s">
        <v>149</v>
      </c>
    </row>
    <row r="478" spans="2:51" ht="15" customHeight="1" x14ac:dyDescent="0.25">
      <c r="B478" s="95" t="s">
        <v>5792</v>
      </c>
      <c r="C478" s="91" t="s">
        <v>113</v>
      </c>
      <c r="D478" s="91" t="s">
        <v>114</v>
      </c>
      <c r="E478" s="91" t="s">
        <v>167</v>
      </c>
      <c r="F478" s="91" t="s">
        <v>5793</v>
      </c>
      <c r="G478" s="91">
        <f t="shared" si="21"/>
        <v>5</v>
      </c>
      <c r="H478" s="91" t="s">
        <v>5794</v>
      </c>
      <c r="I478" s="91" t="s">
        <v>118</v>
      </c>
      <c r="J478" s="91" t="s">
        <v>119</v>
      </c>
      <c r="K478" s="91" t="s">
        <v>1804</v>
      </c>
      <c r="L478" s="91" t="s">
        <v>121</v>
      </c>
      <c r="M478" s="91" t="s">
        <v>295</v>
      </c>
      <c r="N478" s="91" t="s">
        <v>123</v>
      </c>
      <c r="O478" s="91" t="s">
        <v>4136</v>
      </c>
      <c r="P478" s="91">
        <f t="shared" si="22"/>
        <v>6</v>
      </c>
      <c r="Q478" s="91" t="s">
        <v>4869</v>
      </c>
      <c r="R478" s="91" t="s">
        <v>4138</v>
      </c>
      <c r="S478" s="91" t="s">
        <v>4015</v>
      </c>
      <c r="T478" s="91" t="s">
        <v>114</v>
      </c>
      <c r="U478" s="91" t="s">
        <v>5795</v>
      </c>
      <c r="V478" s="91" t="s">
        <v>129</v>
      </c>
      <c r="W478" s="91" t="s">
        <v>174</v>
      </c>
      <c r="X478" s="91" t="s">
        <v>313</v>
      </c>
      <c r="Y478" s="91" t="s">
        <v>4017</v>
      </c>
      <c r="Z478" s="91" t="s">
        <v>4018</v>
      </c>
      <c r="AA478" s="91" t="s">
        <v>4015</v>
      </c>
      <c r="AB478" s="91" t="s">
        <v>114</v>
      </c>
      <c r="AC478" s="91" t="s">
        <v>5795</v>
      </c>
      <c r="AD478" s="91" t="s">
        <v>269</v>
      </c>
      <c r="AE478" s="91" t="s">
        <v>5796</v>
      </c>
      <c r="AF478" s="91" t="s">
        <v>161</v>
      </c>
      <c r="AG478" s="91" t="s">
        <v>4017</v>
      </c>
      <c r="AH478" s="91" t="s">
        <v>114</v>
      </c>
      <c r="AI478" s="91" t="s">
        <v>4018</v>
      </c>
      <c r="AJ478" s="91" t="s">
        <v>137</v>
      </c>
      <c r="AK478" s="91" t="s">
        <v>138</v>
      </c>
      <c r="AL478" s="91" t="s">
        <v>114</v>
      </c>
      <c r="AM478" s="91" t="s">
        <v>180</v>
      </c>
      <c r="AN478" s="91" t="s">
        <v>141</v>
      </c>
      <c r="AO478" s="91" t="s">
        <v>142</v>
      </c>
      <c r="AP478" s="91" t="s">
        <v>333</v>
      </c>
      <c r="AQ478" s="91" t="s">
        <v>144</v>
      </c>
      <c r="AR478" s="91" t="s">
        <v>144</v>
      </c>
      <c r="AS478" s="91" t="s">
        <v>174</v>
      </c>
      <c r="AT478" s="91" t="s">
        <v>145</v>
      </c>
      <c r="AU478" s="91" t="s">
        <v>5797</v>
      </c>
      <c r="AV478" s="91" t="s">
        <v>114</v>
      </c>
      <c r="AW478" s="91" t="s">
        <v>148</v>
      </c>
      <c r="AX478" s="91" t="str">
        <f t="shared" si="23"/>
        <v>291812</v>
      </c>
      <c r="AY478" s="93" t="s">
        <v>149</v>
      </c>
    </row>
    <row r="479" spans="2:51" ht="15" customHeight="1" x14ac:dyDescent="0.25">
      <c r="B479" s="95" t="s">
        <v>3829</v>
      </c>
      <c r="C479" s="91" t="s">
        <v>113</v>
      </c>
      <c r="D479" s="91" t="s">
        <v>114</v>
      </c>
      <c r="E479" s="91" t="s">
        <v>756</v>
      </c>
      <c r="F479" s="91" t="s">
        <v>3830</v>
      </c>
      <c r="G479" s="91">
        <f t="shared" si="21"/>
        <v>3</v>
      </c>
      <c r="H479" s="91" t="s">
        <v>3831</v>
      </c>
      <c r="I479" s="91" t="s">
        <v>118</v>
      </c>
      <c r="J479" s="91" t="s">
        <v>119</v>
      </c>
      <c r="K479" s="91" t="s">
        <v>2484</v>
      </c>
      <c r="L479" s="91" t="s">
        <v>121</v>
      </c>
      <c r="M479" s="91" t="s">
        <v>744</v>
      </c>
      <c r="N479" s="91" t="s">
        <v>123</v>
      </c>
      <c r="O479" s="91" t="s">
        <v>189</v>
      </c>
      <c r="P479" s="91">
        <f t="shared" si="22"/>
        <v>3</v>
      </c>
      <c r="Q479" s="91" t="s">
        <v>242</v>
      </c>
      <c r="R479" s="91" t="s">
        <v>2119</v>
      </c>
      <c r="S479" s="91" t="s">
        <v>114</v>
      </c>
      <c r="T479" s="91" t="s">
        <v>3832</v>
      </c>
      <c r="U479" s="91" t="s">
        <v>3833</v>
      </c>
      <c r="V479" s="91" t="s">
        <v>129</v>
      </c>
      <c r="W479" s="91" t="s">
        <v>748</v>
      </c>
      <c r="X479" s="91" t="s">
        <v>749</v>
      </c>
      <c r="Y479" s="91" t="s">
        <v>3834</v>
      </c>
      <c r="Z479" s="91" t="s">
        <v>3835</v>
      </c>
      <c r="AA479" s="91" t="s">
        <v>3836</v>
      </c>
      <c r="AB479" s="91" t="s">
        <v>114</v>
      </c>
      <c r="AC479" s="91" t="s">
        <v>3833</v>
      </c>
      <c r="AD479" s="91" t="s">
        <v>134</v>
      </c>
      <c r="AE479" s="91" t="s">
        <v>3837</v>
      </c>
      <c r="AF479" s="91" t="s">
        <v>136</v>
      </c>
      <c r="AG479" s="91" t="s">
        <v>114</v>
      </c>
      <c r="AH479" s="91" t="s">
        <v>114</v>
      </c>
      <c r="AI479" s="91" t="s">
        <v>3835</v>
      </c>
      <c r="AJ479" s="91" t="s">
        <v>137</v>
      </c>
      <c r="AK479" s="91" t="s">
        <v>162</v>
      </c>
      <c r="AL479" s="91" t="s">
        <v>284</v>
      </c>
      <c r="AM479" s="91" t="s">
        <v>1125</v>
      </c>
      <c r="AN479" s="91" t="s">
        <v>141</v>
      </c>
      <c r="AO479" s="91" t="s">
        <v>142</v>
      </c>
      <c r="AP479" s="91" t="s">
        <v>333</v>
      </c>
      <c r="AQ479" s="91" t="s">
        <v>144</v>
      </c>
      <c r="AR479" s="91" t="s">
        <v>144</v>
      </c>
      <c r="AS479" s="91" t="s">
        <v>748</v>
      </c>
      <c r="AT479" s="91" t="s">
        <v>145</v>
      </c>
      <c r="AU479" s="91" t="s">
        <v>3838</v>
      </c>
      <c r="AV479" s="91" t="s">
        <v>3839</v>
      </c>
      <c r="AW479" s="91" t="s">
        <v>148</v>
      </c>
      <c r="AX479" s="91" t="str">
        <f t="shared" si="23"/>
        <v>289765</v>
      </c>
      <c r="AY479" s="93" t="s">
        <v>149</v>
      </c>
    </row>
    <row r="480" spans="2:51" ht="15" customHeight="1" x14ac:dyDescent="0.25">
      <c r="B480" s="95" t="s">
        <v>5798</v>
      </c>
      <c r="C480" s="91" t="s">
        <v>113</v>
      </c>
      <c r="D480" s="91" t="s">
        <v>114</v>
      </c>
      <c r="E480" s="91" t="s">
        <v>756</v>
      </c>
      <c r="F480" s="91" t="s">
        <v>5799</v>
      </c>
      <c r="G480" s="91">
        <f t="shared" si="21"/>
        <v>5</v>
      </c>
      <c r="H480" s="91" t="s">
        <v>5800</v>
      </c>
      <c r="I480" s="91" t="s">
        <v>118</v>
      </c>
      <c r="J480" s="91" t="s">
        <v>119</v>
      </c>
      <c r="K480" s="91" t="s">
        <v>186</v>
      </c>
      <c r="L480" s="91" t="s">
        <v>121</v>
      </c>
      <c r="M480" s="91" t="s">
        <v>744</v>
      </c>
      <c r="N480" s="91" t="s">
        <v>123</v>
      </c>
      <c r="O480" s="91" t="s">
        <v>4136</v>
      </c>
      <c r="P480" s="91">
        <f t="shared" si="22"/>
        <v>6</v>
      </c>
      <c r="Q480" s="91" t="s">
        <v>4173</v>
      </c>
      <c r="R480" s="91" t="s">
        <v>4138</v>
      </c>
      <c r="S480" s="91" t="s">
        <v>5801</v>
      </c>
      <c r="T480" s="91" t="s">
        <v>114</v>
      </c>
      <c r="U480" s="91" t="s">
        <v>5802</v>
      </c>
      <c r="V480" s="91" t="s">
        <v>129</v>
      </c>
      <c r="W480" s="91" t="s">
        <v>748</v>
      </c>
      <c r="X480" s="91" t="s">
        <v>749</v>
      </c>
      <c r="Y480" s="91" t="s">
        <v>5803</v>
      </c>
      <c r="Z480" s="91" t="s">
        <v>5804</v>
      </c>
      <c r="AA480" s="91" t="s">
        <v>5801</v>
      </c>
      <c r="AB480" s="91" t="s">
        <v>114</v>
      </c>
      <c r="AC480" s="91" t="s">
        <v>5802</v>
      </c>
      <c r="AD480" s="91" t="s">
        <v>134</v>
      </c>
      <c r="AE480" s="91" t="s">
        <v>5805</v>
      </c>
      <c r="AF480" s="91" t="s">
        <v>161</v>
      </c>
      <c r="AG480" s="91" t="s">
        <v>5803</v>
      </c>
      <c r="AH480" s="91" t="s">
        <v>114</v>
      </c>
      <c r="AI480" s="91" t="s">
        <v>5804</v>
      </c>
      <c r="AJ480" s="91" t="s">
        <v>137</v>
      </c>
      <c r="AK480" s="91" t="s">
        <v>162</v>
      </c>
      <c r="AL480" s="91" t="s">
        <v>179</v>
      </c>
      <c r="AM480" s="91" t="s">
        <v>291</v>
      </c>
      <c r="AN480" s="91" t="s">
        <v>141</v>
      </c>
      <c r="AO480" s="91" t="s">
        <v>142</v>
      </c>
      <c r="AP480" s="91" t="s">
        <v>143</v>
      </c>
      <c r="AQ480" s="91" t="s">
        <v>144</v>
      </c>
      <c r="AR480" s="91" t="s">
        <v>144</v>
      </c>
      <c r="AS480" s="91" t="s">
        <v>748</v>
      </c>
      <c r="AT480" s="91" t="s">
        <v>362</v>
      </c>
      <c r="AU480" s="91" t="s">
        <v>5806</v>
      </c>
      <c r="AV480" s="91" t="s">
        <v>5807</v>
      </c>
      <c r="AW480" s="91" t="s">
        <v>148</v>
      </c>
      <c r="AX480" s="91" t="str">
        <f t="shared" si="23"/>
        <v>291815</v>
      </c>
      <c r="AY480" s="93" t="s">
        <v>149</v>
      </c>
    </row>
    <row r="481" spans="2:51" ht="15" customHeight="1" x14ac:dyDescent="0.25">
      <c r="B481" s="95" t="s">
        <v>7699</v>
      </c>
      <c r="C481" s="91" t="s">
        <v>113</v>
      </c>
      <c r="D481" s="91" t="s">
        <v>114</v>
      </c>
      <c r="E481" s="91" t="s">
        <v>899</v>
      </c>
      <c r="F481" s="91" t="s">
        <v>7700</v>
      </c>
      <c r="G481" s="91">
        <f t="shared" si="21"/>
        <v>8</v>
      </c>
      <c r="H481" s="91" t="s">
        <v>7701</v>
      </c>
      <c r="I481" s="91" t="s">
        <v>118</v>
      </c>
      <c r="J481" s="91" t="s">
        <v>119</v>
      </c>
      <c r="K481" s="91" t="s">
        <v>240</v>
      </c>
      <c r="L481" s="91" t="s">
        <v>121</v>
      </c>
      <c r="M481" s="91" t="s">
        <v>901</v>
      </c>
      <c r="N481" s="91" t="s">
        <v>123</v>
      </c>
      <c r="O481" s="91" t="s">
        <v>7673</v>
      </c>
      <c r="P481" s="91">
        <f t="shared" si="22"/>
        <v>9</v>
      </c>
      <c r="Q481" s="91" t="s">
        <v>7601</v>
      </c>
      <c r="R481" s="91" t="s">
        <v>7413</v>
      </c>
      <c r="S481" s="91" t="s">
        <v>7702</v>
      </c>
      <c r="T481" s="91" t="s">
        <v>114</v>
      </c>
      <c r="U481" s="91" t="s">
        <v>7703</v>
      </c>
      <c r="V481" s="91" t="s">
        <v>225</v>
      </c>
      <c r="W481" s="91" t="s">
        <v>357</v>
      </c>
      <c r="X481" s="91" t="s">
        <v>7704</v>
      </c>
      <c r="Y481" s="91" t="s">
        <v>7705</v>
      </c>
      <c r="Z481" s="91" t="s">
        <v>7706</v>
      </c>
      <c r="AA481" s="91" t="s">
        <v>7702</v>
      </c>
      <c r="AB481" s="91" t="s">
        <v>114</v>
      </c>
      <c r="AC481" s="91" t="s">
        <v>7703</v>
      </c>
      <c r="AD481" s="91" t="s">
        <v>134</v>
      </c>
      <c r="AE481" s="91" t="s">
        <v>7707</v>
      </c>
      <c r="AF481" s="91" t="s">
        <v>161</v>
      </c>
      <c r="AG481" s="91" t="s">
        <v>7705</v>
      </c>
      <c r="AH481" s="91" t="s">
        <v>114</v>
      </c>
      <c r="AI481" s="91" t="s">
        <v>7706</v>
      </c>
      <c r="AJ481" s="91" t="s">
        <v>137</v>
      </c>
      <c r="AK481" s="91" t="s">
        <v>162</v>
      </c>
      <c r="AL481" s="91" t="s">
        <v>284</v>
      </c>
      <c r="AM481" s="91" t="s">
        <v>711</v>
      </c>
      <c r="AN481" s="91" t="s">
        <v>141</v>
      </c>
      <c r="AO481" s="91" t="s">
        <v>142</v>
      </c>
      <c r="AP481" s="91" t="s">
        <v>143</v>
      </c>
      <c r="AQ481" s="91" t="s">
        <v>493</v>
      </c>
      <c r="AR481" s="91" t="s">
        <v>493</v>
      </c>
      <c r="AS481" s="91" t="s">
        <v>357</v>
      </c>
      <c r="AT481" s="91" t="s">
        <v>145</v>
      </c>
      <c r="AU481" s="91" t="s">
        <v>1086</v>
      </c>
      <c r="AV481" s="91" t="s">
        <v>114</v>
      </c>
      <c r="AW481" s="91" t="s">
        <v>148</v>
      </c>
      <c r="AX481" s="91" t="str">
        <f t="shared" si="23"/>
        <v>326626</v>
      </c>
      <c r="AY481" s="93" t="s">
        <v>149</v>
      </c>
    </row>
    <row r="482" spans="2:51" ht="15" customHeight="1" x14ac:dyDescent="0.25">
      <c r="B482" s="95" t="s">
        <v>6536</v>
      </c>
      <c r="C482" s="91" t="s">
        <v>113</v>
      </c>
      <c r="D482" s="91" t="s">
        <v>114</v>
      </c>
      <c r="E482" s="91" t="s">
        <v>167</v>
      </c>
      <c r="F482" s="91" t="s">
        <v>6537</v>
      </c>
      <c r="G482" s="91">
        <f t="shared" si="21"/>
        <v>6</v>
      </c>
      <c r="H482" s="91" t="s">
        <v>6538</v>
      </c>
      <c r="I482" s="91" t="s">
        <v>118</v>
      </c>
      <c r="J482" s="91" t="s">
        <v>119</v>
      </c>
      <c r="K482" s="91" t="s">
        <v>2484</v>
      </c>
      <c r="L482" s="91" t="s">
        <v>121</v>
      </c>
      <c r="M482" s="91" t="s">
        <v>295</v>
      </c>
      <c r="N482" s="91" t="s">
        <v>123</v>
      </c>
      <c r="O482" s="91" t="s">
        <v>6075</v>
      </c>
      <c r="P482" s="91">
        <f t="shared" si="22"/>
        <v>6</v>
      </c>
      <c r="Q482" s="91" t="s">
        <v>5860</v>
      </c>
      <c r="R482" s="91" t="s">
        <v>4153</v>
      </c>
      <c r="S482" s="91" t="s">
        <v>6539</v>
      </c>
      <c r="T482" s="91" t="s">
        <v>114</v>
      </c>
      <c r="U482" s="91" t="s">
        <v>6540</v>
      </c>
      <c r="V482" s="91" t="s">
        <v>225</v>
      </c>
      <c r="W482" s="91" t="s">
        <v>174</v>
      </c>
      <c r="X482" s="91" t="s">
        <v>3042</v>
      </c>
      <c r="Y482" s="91" t="s">
        <v>6541</v>
      </c>
      <c r="Z482" s="91" t="s">
        <v>6542</v>
      </c>
      <c r="AA482" s="91" t="s">
        <v>6539</v>
      </c>
      <c r="AB482" s="91" t="s">
        <v>114</v>
      </c>
      <c r="AC482" s="91" t="s">
        <v>6540</v>
      </c>
      <c r="AD482" s="91" t="s">
        <v>253</v>
      </c>
      <c r="AE482" s="91" t="s">
        <v>6543</v>
      </c>
      <c r="AF482" s="91" t="s">
        <v>161</v>
      </c>
      <c r="AG482" s="91" t="s">
        <v>6541</v>
      </c>
      <c r="AH482" s="91" t="s">
        <v>114</v>
      </c>
      <c r="AI482" s="91" t="s">
        <v>6542</v>
      </c>
      <c r="AJ482" s="91" t="s">
        <v>137</v>
      </c>
      <c r="AK482" s="91" t="s">
        <v>211</v>
      </c>
      <c r="AL482" s="91" t="s">
        <v>179</v>
      </c>
      <c r="AM482" s="91" t="s">
        <v>291</v>
      </c>
      <c r="AN482" s="91" t="s">
        <v>141</v>
      </c>
      <c r="AO482" s="91" t="s">
        <v>142</v>
      </c>
      <c r="AP482" s="91" t="s">
        <v>143</v>
      </c>
      <c r="AQ482" s="91" t="s">
        <v>144</v>
      </c>
      <c r="AR482" s="91" t="s">
        <v>144</v>
      </c>
      <c r="AS482" s="91" t="s">
        <v>174</v>
      </c>
      <c r="AT482" s="91" t="s">
        <v>145</v>
      </c>
      <c r="AU482" s="91" t="s">
        <v>6544</v>
      </c>
      <c r="AV482" s="91" t="s">
        <v>114</v>
      </c>
      <c r="AW482" s="91" t="s">
        <v>148</v>
      </c>
      <c r="AX482" s="91" t="str">
        <f t="shared" si="23"/>
        <v>312291</v>
      </c>
      <c r="AY482" s="93" t="s">
        <v>149</v>
      </c>
    </row>
    <row r="483" spans="2:51" ht="15" customHeight="1" x14ac:dyDescent="0.25">
      <c r="B483" s="95" t="s">
        <v>5808</v>
      </c>
      <c r="C483" s="91" t="s">
        <v>113</v>
      </c>
      <c r="D483" s="91" t="s">
        <v>114</v>
      </c>
      <c r="E483" s="91" t="s">
        <v>756</v>
      </c>
      <c r="F483" s="91" t="s">
        <v>5809</v>
      </c>
      <c r="G483" s="91">
        <f t="shared" si="21"/>
        <v>5</v>
      </c>
      <c r="H483" s="91" t="s">
        <v>5810</v>
      </c>
      <c r="I483" s="91" t="s">
        <v>118</v>
      </c>
      <c r="J483" s="91" t="s">
        <v>119</v>
      </c>
      <c r="K483" s="91" t="s">
        <v>339</v>
      </c>
      <c r="L483" s="91" t="s">
        <v>121</v>
      </c>
      <c r="M483" s="91" t="s">
        <v>744</v>
      </c>
      <c r="N483" s="91" t="s">
        <v>123</v>
      </c>
      <c r="O483" s="91" t="s">
        <v>4136</v>
      </c>
      <c r="P483" s="91">
        <f t="shared" si="22"/>
        <v>5</v>
      </c>
      <c r="Q483" s="91" t="s">
        <v>4215</v>
      </c>
      <c r="R483" s="91" t="s">
        <v>4138</v>
      </c>
      <c r="S483" s="91" t="s">
        <v>3233</v>
      </c>
      <c r="T483" s="91" t="s">
        <v>114</v>
      </c>
      <c r="U483" s="91" t="s">
        <v>4548</v>
      </c>
      <c r="V483" s="91" t="s">
        <v>129</v>
      </c>
      <c r="W483" s="91" t="s">
        <v>748</v>
      </c>
      <c r="X483" s="91" t="s">
        <v>761</v>
      </c>
      <c r="Y483" s="91" t="s">
        <v>3235</v>
      </c>
      <c r="Z483" s="91" t="s">
        <v>3236</v>
      </c>
      <c r="AA483" s="91" t="s">
        <v>3233</v>
      </c>
      <c r="AB483" s="91" t="s">
        <v>114</v>
      </c>
      <c r="AC483" s="91" t="s">
        <v>4548</v>
      </c>
      <c r="AD483" s="91" t="s">
        <v>134</v>
      </c>
      <c r="AE483" s="91" t="s">
        <v>5811</v>
      </c>
      <c r="AF483" s="91" t="s">
        <v>161</v>
      </c>
      <c r="AG483" s="91" t="s">
        <v>3235</v>
      </c>
      <c r="AH483" s="91" t="s">
        <v>114</v>
      </c>
      <c r="AI483" s="91" t="s">
        <v>3236</v>
      </c>
      <c r="AJ483" s="91" t="s">
        <v>137</v>
      </c>
      <c r="AK483" s="91" t="s">
        <v>211</v>
      </c>
      <c r="AL483" s="91" t="s">
        <v>212</v>
      </c>
      <c r="AM483" s="91" t="s">
        <v>233</v>
      </c>
      <c r="AN483" s="91" t="s">
        <v>141</v>
      </c>
      <c r="AO483" s="91" t="s">
        <v>142</v>
      </c>
      <c r="AP483" s="91" t="s">
        <v>143</v>
      </c>
      <c r="AQ483" s="91" t="s">
        <v>144</v>
      </c>
      <c r="AR483" s="91" t="s">
        <v>144</v>
      </c>
      <c r="AS483" s="91" t="s">
        <v>748</v>
      </c>
      <c r="AT483" s="91" t="s">
        <v>145</v>
      </c>
      <c r="AU483" s="91" t="s">
        <v>5812</v>
      </c>
      <c r="AV483" s="91" t="s">
        <v>5813</v>
      </c>
      <c r="AW483" s="91" t="s">
        <v>148</v>
      </c>
      <c r="AX483" s="91" t="str">
        <f t="shared" si="23"/>
        <v>291820</v>
      </c>
      <c r="AY483" s="93" t="s">
        <v>149</v>
      </c>
    </row>
    <row r="484" spans="2:51" ht="15" customHeight="1" x14ac:dyDescent="0.25">
      <c r="B484" s="95" t="s">
        <v>6545</v>
      </c>
      <c r="C484" s="91" t="s">
        <v>113</v>
      </c>
      <c r="D484" s="91" t="s">
        <v>114</v>
      </c>
      <c r="E484" s="91" t="s">
        <v>167</v>
      </c>
      <c r="F484" s="91" t="s">
        <v>6546</v>
      </c>
      <c r="G484" s="91">
        <f t="shared" si="21"/>
        <v>6</v>
      </c>
      <c r="H484" s="91" t="s">
        <v>6547</v>
      </c>
      <c r="I484" s="91" t="s">
        <v>118</v>
      </c>
      <c r="J484" s="91" t="s">
        <v>119</v>
      </c>
      <c r="K484" s="91" t="s">
        <v>522</v>
      </c>
      <c r="L484" s="91" t="s">
        <v>121</v>
      </c>
      <c r="M484" s="91" t="s">
        <v>295</v>
      </c>
      <c r="N484" s="91" t="s">
        <v>123</v>
      </c>
      <c r="O484" s="91" t="s">
        <v>6075</v>
      </c>
      <c r="P484" s="91">
        <f t="shared" si="22"/>
        <v>6</v>
      </c>
      <c r="Q484" s="91" t="s">
        <v>5860</v>
      </c>
      <c r="R484" s="91" t="s">
        <v>4153</v>
      </c>
      <c r="S484" s="91" t="s">
        <v>6548</v>
      </c>
      <c r="T484" s="91" t="s">
        <v>114</v>
      </c>
      <c r="U484" s="91" t="s">
        <v>6549</v>
      </c>
      <c r="V484" s="91" t="s">
        <v>129</v>
      </c>
      <c r="W484" s="91" t="s">
        <v>174</v>
      </c>
      <c r="X484" s="91" t="s">
        <v>588</v>
      </c>
      <c r="Y484" s="91" t="s">
        <v>6550</v>
      </c>
      <c r="Z484" s="91" t="s">
        <v>6551</v>
      </c>
      <c r="AA484" s="91" t="s">
        <v>6548</v>
      </c>
      <c r="AB484" s="91" t="s">
        <v>114</v>
      </c>
      <c r="AC484" s="91" t="s">
        <v>6549</v>
      </c>
      <c r="AD484" s="91" t="s">
        <v>269</v>
      </c>
      <c r="AE484" s="91" t="s">
        <v>6552</v>
      </c>
      <c r="AF484" s="91" t="s">
        <v>161</v>
      </c>
      <c r="AG484" s="91" t="s">
        <v>6550</v>
      </c>
      <c r="AH484" s="91" t="s">
        <v>114</v>
      </c>
      <c r="AI484" s="91" t="s">
        <v>6551</v>
      </c>
      <c r="AJ484" s="91" t="s">
        <v>137</v>
      </c>
      <c r="AK484" s="91" t="s">
        <v>162</v>
      </c>
      <c r="AL484" s="91" t="s">
        <v>212</v>
      </c>
      <c r="AM484" s="91" t="s">
        <v>2062</v>
      </c>
      <c r="AN484" s="91" t="s">
        <v>141</v>
      </c>
      <c r="AO484" s="91" t="s">
        <v>142</v>
      </c>
      <c r="AP484" s="91" t="s">
        <v>143</v>
      </c>
      <c r="AQ484" s="91" t="s">
        <v>144</v>
      </c>
      <c r="AR484" s="91" t="s">
        <v>144</v>
      </c>
      <c r="AS484" s="91" t="s">
        <v>174</v>
      </c>
      <c r="AT484" s="91" t="s">
        <v>145</v>
      </c>
      <c r="AU484" s="91" t="s">
        <v>6553</v>
      </c>
      <c r="AV484" s="91" t="s">
        <v>114</v>
      </c>
      <c r="AW484" s="91" t="s">
        <v>148</v>
      </c>
      <c r="AX484" s="91" t="str">
        <f t="shared" si="23"/>
        <v>312301</v>
      </c>
      <c r="AY484" s="93" t="s">
        <v>149</v>
      </c>
    </row>
    <row r="485" spans="2:51" ht="15" customHeight="1" x14ac:dyDescent="0.25">
      <c r="B485" s="95" t="s">
        <v>7708</v>
      </c>
      <c r="C485" s="91" t="s">
        <v>113</v>
      </c>
      <c r="D485" s="91" t="s">
        <v>114</v>
      </c>
      <c r="E485" s="91" t="s">
        <v>899</v>
      </c>
      <c r="F485" s="91" t="s">
        <v>7709</v>
      </c>
      <c r="G485" s="91">
        <f t="shared" si="21"/>
        <v>8</v>
      </c>
      <c r="H485" s="91" t="s">
        <v>7710</v>
      </c>
      <c r="I485" s="91" t="s">
        <v>118</v>
      </c>
      <c r="J485" s="91" t="s">
        <v>119</v>
      </c>
      <c r="K485" s="91" t="s">
        <v>153</v>
      </c>
      <c r="L485" s="91" t="s">
        <v>121</v>
      </c>
      <c r="M485" s="91" t="s">
        <v>901</v>
      </c>
      <c r="N485" s="91" t="s">
        <v>123</v>
      </c>
      <c r="O485" s="91" t="s">
        <v>7711</v>
      </c>
      <c r="P485" s="91">
        <f t="shared" si="22"/>
        <v>9</v>
      </c>
      <c r="Q485" s="91" t="s">
        <v>7635</v>
      </c>
      <c r="R485" s="91" t="s">
        <v>7495</v>
      </c>
      <c r="S485" s="91" t="s">
        <v>7712</v>
      </c>
      <c r="T485" s="91" t="s">
        <v>114</v>
      </c>
      <c r="U485" s="91" t="s">
        <v>7713</v>
      </c>
      <c r="V485" s="91" t="s">
        <v>225</v>
      </c>
      <c r="W485" s="91" t="s">
        <v>357</v>
      </c>
      <c r="X485" s="91" t="s">
        <v>3281</v>
      </c>
      <c r="Y485" s="91" t="s">
        <v>7714</v>
      </c>
      <c r="Z485" s="91" t="s">
        <v>7715</v>
      </c>
      <c r="AA485" s="91" t="s">
        <v>7712</v>
      </c>
      <c r="AB485" s="91" t="s">
        <v>114</v>
      </c>
      <c r="AC485" s="91" t="s">
        <v>7713</v>
      </c>
      <c r="AD485" s="91" t="s">
        <v>134</v>
      </c>
      <c r="AE485" s="91" t="s">
        <v>7716</v>
      </c>
      <c r="AF485" s="91" t="s">
        <v>161</v>
      </c>
      <c r="AG485" s="91" t="s">
        <v>7714</v>
      </c>
      <c r="AH485" s="91" t="s">
        <v>114</v>
      </c>
      <c r="AI485" s="91" t="s">
        <v>7715</v>
      </c>
      <c r="AJ485" s="91" t="s">
        <v>317</v>
      </c>
      <c r="AK485" s="91" t="s">
        <v>211</v>
      </c>
      <c r="AL485" s="91" t="s">
        <v>179</v>
      </c>
      <c r="AM485" s="91" t="s">
        <v>233</v>
      </c>
      <c r="AN485" s="91" t="s">
        <v>141</v>
      </c>
      <c r="AO485" s="91" t="s">
        <v>142</v>
      </c>
      <c r="AP485" s="91" t="s">
        <v>143</v>
      </c>
      <c r="AQ485" s="91" t="s">
        <v>144</v>
      </c>
      <c r="AR485" s="91" t="s">
        <v>144</v>
      </c>
      <c r="AS485" s="91" t="s">
        <v>357</v>
      </c>
      <c r="AT485" s="91" t="s">
        <v>145</v>
      </c>
      <c r="AU485" s="91" t="s">
        <v>1086</v>
      </c>
      <c r="AV485" s="91" t="s">
        <v>114</v>
      </c>
      <c r="AW485" s="91" t="s">
        <v>148</v>
      </c>
      <c r="AX485" s="91" t="str">
        <f t="shared" si="23"/>
        <v>326637</v>
      </c>
      <c r="AY485" s="93" t="s">
        <v>149</v>
      </c>
    </row>
    <row r="486" spans="2:51" ht="15" customHeight="1" x14ac:dyDescent="0.25">
      <c r="B486" s="95" t="s">
        <v>5814</v>
      </c>
      <c r="C486" s="91" t="s">
        <v>113</v>
      </c>
      <c r="D486" s="91" t="s">
        <v>114</v>
      </c>
      <c r="E486" s="91" t="s">
        <v>257</v>
      </c>
      <c r="F486" s="91" t="s">
        <v>5815</v>
      </c>
      <c r="G486" s="91">
        <f t="shared" si="21"/>
        <v>5</v>
      </c>
      <c r="H486" s="91" t="s">
        <v>5816</v>
      </c>
      <c r="I486" s="91" t="s">
        <v>118</v>
      </c>
      <c r="J486" s="91" t="s">
        <v>119</v>
      </c>
      <c r="K486" s="91" t="s">
        <v>153</v>
      </c>
      <c r="L486" s="91" t="s">
        <v>121</v>
      </c>
      <c r="M486" s="91" t="s">
        <v>261</v>
      </c>
      <c r="N486" s="91" t="s">
        <v>123</v>
      </c>
      <c r="O486" s="91" t="s">
        <v>4136</v>
      </c>
      <c r="P486" s="91">
        <f t="shared" si="22"/>
        <v>5</v>
      </c>
      <c r="Q486" s="91" t="s">
        <v>4137</v>
      </c>
      <c r="R486" s="91" t="s">
        <v>4138</v>
      </c>
      <c r="S486" s="91" t="s">
        <v>5817</v>
      </c>
      <c r="T486" s="91" t="s">
        <v>114</v>
      </c>
      <c r="U486" s="91" t="s">
        <v>5818</v>
      </c>
      <c r="V486" s="91" t="s">
        <v>225</v>
      </c>
      <c r="W486" s="91" t="s">
        <v>265</v>
      </c>
      <c r="X486" s="91" t="s">
        <v>460</v>
      </c>
      <c r="Y486" s="91" t="s">
        <v>5819</v>
      </c>
      <c r="Z486" s="91" t="s">
        <v>5820</v>
      </c>
      <c r="AA486" s="91" t="s">
        <v>5817</v>
      </c>
      <c r="AB486" s="91" t="s">
        <v>114</v>
      </c>
      <c r="AC486" s="91" t="s">
        <v>5818</v>
      </c>
      <c r="AD486" s="91" t="s">
        <v>269</v>
      </c>
      <c r="AE486" s="91" t="s">
        <v>5821</v>
      </c>
      <c r="AF486" s="91" t="s">
        <v>136</v>
      </c>
      <c r="AG486" s="91" t="s">
        <v>5819</v>
      </c>
      <c r="AH486" s="91" t="s">
        <v>114</v>
      </c>
      <c r="AI486" s="91" t="s">
        <v>5820</v>
      </c>
      <c r="AJ486" s="91" t="s">
        <v>137</v>
      </c>
      <c r="AK486" s="91" t="s">
        <v>197</v>
      </c>
      <c r="AL486" s="91" t="s">
        <v>212</v>
      </c>
      <c r="AM486" s="91" t="s">
        <v>291</v>
      </c>
      <c r="AN486" s="91" t="s">
        <v>141</v>
      </c>
      <c r="AO486" s="91" t="s">
        <v>142</v>
      </c>
      <c r="AP486" s="91" t="s">
        <v>143</v>
      </c>
      <c r="AQ486" s="91" t="s">
        <v>144</v>
      </c>
      <c r="AR486" s="91" t="s">
        <v>144</v>
      </c>
      <c r="AS486" s="91" t="s">
        <v>265</v>
      </c>
      <c r="AT486" s="91" t="s">
        <v>145</v>
      </c>
      <c r="AU486" s="91" t="s">
        <v>5822</v>
      </c>
      <c r="AV486" s="91" t="s">
        <v>5823</v>
      </c>
      <c r="AW486" s="91" t="s">
        <v>148</v>
      </c>
      <c r="AX486" s="91" t="str">
        <f t="shared" si="23"/>
        <v>291828</v>
      </c>
      <c r="AY486" s="93" t="s">
        <v>149</v>
      </c>
    </row>
    <row r="487" spans="2:51" ht="15" customHeight="1" x14ac:dyDescent="0.25">
      <c r="B487" s="95" t="s">
        <v>7078</v>
      </c>
      <c r="C487" s="91" t="s">
        <v>113</v>
      </c>
      <c r="D487" s="91" t="s">
        <v>114</v>
      </c>
      <c r="E487" s="91" t="s">
        <v>756</v>
      </c>
      <c r="F487" s="91" t="s">
        <v>7079</v>
      </c>
      <c r="G487" s="91">
        <f t="shared" si="21"/>
        <v>7</v>
      </c>
      <c r="H487" s="91" t="s">
        <v>7080</v>
      </c>
      <c r="I487" s="91" t="s">
        <v>118</v>
      </c>
      <c r="J487" s="91" t="s">
        <v>119</v>
      </c>
      <c r="K487" s="91" t="s">
        <v>367</v>
      </c>
      <c r="L487" s="91" t="s">
        <v>121</v>
      </c>
      <c r="M487" s="91" t="s">
        <v>744</v>
      </c>
      <c r="N487" s="91" t="s">
        <v>123</v>
      </c>
      <c r="O487" s="91" t="s">
        <v>7081</v>
      </c>
      <c r="P487" s="91">
        <f t="shared" si="22"/>
        <v>7</v>
      </c>
      <c r="Q487" s="91" t="s">
        <v>6637</v>
      </c>
      <c r="R487" s="91" t="s">
        <v>6735</v>
      </c>
      <c r="S487" s="91" t="s">
        <v>7082</v>
      </c>
      <c r="T487" s="91" t="s">
        <v>114</v>
      </c>
      <c r="U487" s="91" t="s">
        <v>7083</v>
      </c>
      <c r="V487" s="91" t="s">
        <v>225</v>
      </c>
      <c r="W487" s="91" t="s">
        <v>748</v>
      </c>
      <c r="X487" s="91" t="s">
        <v>749</v>
      </c>
      <c r="Y487" s="91" t="s">
        <v>7084</v>
      </c>
      <c r="Z487" s="91" t="s">
        <v>7085</v>
      </c>
      <c r="AA487" s="91" t="s">
        <v>7082</v>
      </c>
      <c r="AB487" s="91" t="s">
        <v>114</v>
      </c>
      <c r="AC487" s="91" t="s">
        <v>7083</v>
      </c>
      <c r="AD487" s="91" t="s">
        <v>134</v>
      </c>
      <c r="AE487" s="91" t="s">
        <v>7086</v>
      </c>
      <c r="AF487" s="91" t="s">
        <v>161</v>
      </c>
      <c r="AG487" s="91" t="s">
        <v>7084</v>
      </c>
      <c r="AH487" s="91" t="s">
        <v>114</v>
      </c>
      <c r="AI487" s="91" t="s">
        <v>7085</v>
      </c>
      <c r="AJ487" s="91" t="s">
        <v>114</v>
      </c>
      <c r="AK487" s="91" t="s">
        <v>114</v>
      </c>
      <c r="AL487" s="91" t="s">
        <v>114</v>
      </c>
      <c r="AM487" s="91" t="s">
        <v>233</v>
      </c>
      <c r="AN487" s="91" t="s">
        <v>141</v>
      </c>
      <c r="AO487" s="91" t="s">
        <v>142</v>
      </c>
      <c r="AP487" s="91" t="s">
        <v>143</v>
      </c>
      <c r="AQ487" s="91" t="s">
        <v>144</v>
      </c>
      <c r="AR487" s="91" t="s">
        <v>144</v>
      </c>
      <c r="AS487" s="91" t="s">
        <v>748</v>
      </c>
      <c r="AT487" s="91" t="s">
        <v>145</v>
      </c>
      <c r="AU487" s="91" t="s">
        <v>7087</v>
      </c>
      <c r="AV487" s="91" t="s">
        <v>7088</v>
      </c>
      <c r="AW487" s="91" t="s">
        <v>148</v>
      </c>
      <c r="AX487" s="91" t="str">
        <f t="shared" si="23"/>
        <v>324596</v>
      </c>
      <c r="AY487" s="93" t="s">
        <v>149</v>
      </c>
    </row>
    <row r="488" spans="2:51" ht="15" customHeight="1" x14ac:dyDescent="0.25">
      <c r="B488" s="95" t="s">
        <v>7717</v>
      </c>
      <c r="C488" s="91" t="s">
        <v>113</v>
      </c>
      <c r="D488" s="91" t="s">
        <v>114</v>
      </c>
      <c r="E488" s="91" t="s">
        <v>183</v>
      </c>
      <c r="F488" s="91" t="s">
        <v>7718</v>
      </c>
      <c r="G488" s="91">
        <f t="shared" si="21"/>
        <v>8</v>
      </c>
      <c r="H488" s="91" t="s">
        <v>8424</v>
      </c>
      <c r="I488" s="91" t="s">
        <v>118</v>
      </c>
      <c r="J488" s="91" t="s">
        <v>119</v>
      </c>
      <c r="K488" s="91" t="s">
        <v>945</v>
      </c>
      <c r="L488" s="91" t="s">
        <v>121</v>
      </c>
      <c r="M488" s="91" t="s">
        <v>187</v>
      </c>
      <c r="N488" s="91" t="s">
        <v>123</v>
      </c>
      <c r="O488" s="91" t="s">
        <v>7711</v>
      </c>
      <c r="P488" s="91">
        <f t="shared" si="22"/>
        <v>9</v>
      </c>
      <c r="Q488" s="91" t="s">
        <v>8086</v>
      </c>
      <c r="R488" s="91" t="s">
        <v>7495</v>
      </c>
      <c r="S488" s="91" t="s">
        <v>7719</v>
      </c>
      <c r="T488" s="91" t="s">
        <v>114</v>
      </c>
      <c r="U488" s="91" t="s">
        <v>7720</v>
      </c>
      <c r="V488" s="91" t="s">
        <v>129</v>
      </c>
      <c r="W488" s="91" t="s">
        <v>130</v>
      </c>
      <c r="X488" s="91" t="s">
        <v>157</v>
      </c>
      <c r="Y488" s="91" t="s">
        <v>7721</v>
      </c>
      <c r="Z488" s="91" t="s">
        <v>7722</v>
      </c>
      <c r="AA488" s="91" t="s">
        <v>7719</v>
      </c>
      <c r="AB488" s="91" t="s">
        <v>114</v>
      </c>
      <c r="AC488" s="91" t="s">
        <v>7720</v>
      </c>
      <c r="AD488" s="91" t="s">
        <v>134</v>
      </c>
      <c r="AE488" s="91" t="s">
        <v>7723</v>
      </c>
      <c r="AF488" s="91" t="s">
        <v>161</v>
      </c>
      <c r="AG488" s="91" t="s">
        <v>7721</v>
      </c>
      <c r="AH488" s="91" t="s">
        <v>114</v>
      </c>
      <c r="AI488" s="91" t="s">
        <v>7722</v>
      </c>
      <c r="AJ488" s="91" t="s">
        <v>137</v>
      </c>
      <c r="AK488" s="91" t="s">
        <v>211</v>
      </c>
      <c r="AL488" s="91" t="s">
        <v>179</v>
      </c>
      <c r="AM488" s="91" t="s">
        <v>252</v>
      </c>
      <c r="AN488" s="91" t="s">
        <v>141</v>
      </c>
      <c r="AO488" s="91" t="s">
        <v>142</v>
      </c>
      <c r="AP488" s="91" t="s">
        <v>333</v>
      </c>
      <c r="AQ488" s="91" t="s">
        <v>493</v>
      </c>
      <c r="AR488" s="91" t="s">
        <v>493</v>
      </c>
      <c r="AS488" s="91" t="s">
        <v>130</v>
      </c>
      <c r="AT488" s="91" t="s">
        <v>362</v>
      </c>
      <c r="AU488" s="91" t="s">
        <v>8425</v>
      </c>
      <c r="AV488" s="91" t="s">
        <v>114</v>
      </c>
      <c r="AW488" s="91" t="s">
        <v>148</v>
      </c>
      <c r="AX488" s="91" t="str">
        <f t="shared" si="23"/>
        <v>326646</v>
      </c>
      <c r="AY488" s="93" t="s">
        <v>149</v>
      </c>
    </row>
    <row r="489" spans="2:51" ht="15" customHeight="1" x14ac:dyDescent="0.25">
      <c r="B489" s="95" t="s">
        <v>7724</v>
      </c>
      <c r="C489" s="91" t="s">
        <v>113</v>
      </c>
      <c r="D489" s="91" t="s">
        <v>114</v>
      </c>
      <c r="E489" s="91" t="s">
        <v>167</v>
      </c>
      <c r="F489" s="91" t="s">
        <v>7725</v>
      </c>
      <c r="G489" s="91">
        <f t="shared" si="21"/>
        <v>8</v>
      </c>
      <c r="H489" s="91" t="s">
        <v>7726</v>
      </c>
      <c r="I489" s="91" t="s">
        <v>118</v>
      </c>
      <c r="J489" s="91" t="s">
        <v>119</v>
      </c>
      <c r="K489" s="91" t="s">
        <v>153</v>
      </c>
      <c r="L489" s="91" t="s">
        <v>121</v>
      </c>
      <c r="M489" s="91" t="s">
        <v>295</v>
      </c>
      <c r="N489" s="91" t="s">
        <v>123</v>
      </c>
      <c r="O489" s="91" t="s">
        <v>7711</v>
      </c>
      <c r="P489" s="91">
        <f t="shared" si="22"/>
        <v>9</v>
      </c>
      <c r="Q489" s="91" t="s">
        <v>7635</v>
      </c>
      <c r="R489" s="91" t="s">
        <v>7495</v>
      </c>
      <c r="S489" s="91" t="s">
        <v>114</v>
      </c>
      <c r="T489" s="91" t="s">
        <v>7727</v>
      </c>
      <c r="U489" s="91" t="s">
        <v>7728</v>
      </c>
      <c r="V489" s="91" t="s">
        <v>129</v>
      </c>
      <c r="W489" s="91" t="s">
        <v>174</v>
      </c>
      <c r="X489" s="91" t="s">
        <v>813</v>
      </c>
      <c r="Y489" s="91" t="s">
        <v>7729</v>
      </c>
      <c r="Z489" s="91" t="s">
        <v>7730</v>
      </c>
      <c r="AA489" s="91" t="s">
        <v>114</v>
      </c>
      <c r="AB489" s="91" t="s">
        <v>7731</v>
      </c>
      <c r="AC489" s="91" t="s">
        <v>7732</v>
      </c>
      <c r="AD489" s="91" t="s">
        <v>134</v>
      </c>
      <c r="AE489" s="91" t="s">
        <v>7733</v>
      </c>
      <c r="AF489" s="91" t="s">
        <v>161</v>
      </c>
      <c r="AG489" s="91" t="s">
        <v>7729</v>
      </c>
      <c r="AH489" s="91" t="s">
        <v>114</v>
      </c>
      <c r="AI489" s="91" t="s">
        <v>7730</v>
      </c>
      <c r="AJ489" s="91" t="s">
        <v>137</v>
      </c>
      <c r="AK489" s="91" t="s">
        <v>138</v>
      </c>
      <c r="AL489" s="91" t="s">
        <v>605</v>
      </c>
      <c r="AM489" s="91" t="s">
        <v>164</v>
      </c>
      <c r="AN489" s="91" t="s">
        <v>141</v>
      </c>
      <c r="AO489" s="91" t="s">
        <v>142</v>
      </c>
      <c r="AP489" s="91" t="s">
        <v>143</v>
      </c>
      <c r="AQ489" s="91" t="s">
        <v>777</v>
      </c>
      <c r="AR489" s="91" t="s">
        <v>144</v>
      </c>
      <c r="AS489" s="91" t="s">
        <v>174</v>
      </c>
      <c r="AT489" s="91" t="s">
        <v>145</v>
      </c>
      <c r="AU489" s="91" t="s">
        <v>8426</v>
      </c>
      <c r="AV489" s="91" t="s">
        <v>114</v>
      </c>
      <c r="AW489" s="91" t="s">
        <v>148</v>
      </c>
      <c r="AX489" s="91" t="str">
        <f t="shared" si="23"/>
        <v>326647</v>
      </c>
      <c r="AY489" s="93" t="s">
        <v>149</v>
      </c>
    </row>
    <row r="490" spans="2:51" ht="15" customHeight="1" x14ac:dyDescent="0.25">
      <c r="B490" s="95" t="s">
        <v>3948</v>
      </c>
      <c r="C490" s="91" t="s">
        <v>113</v>
      </c>
      <c r="D490" s="91" t="s">
        <v>114</v>
      </c>
      <c r="E490" s="91" t="s">
        <v>167</v>
      </c>
      <c r="F490" s="91" t="s">
        <v>3949</v>
      </c>
      <c r="G490" s="91">
        <f t="shared" si="21"/>
        <v>3</v>
      </c>
      <c r="H490" s="91" t="s">
        <v>3950</v>
      </c>
      <c r="I490" s="91" t="s">
        <v>118</v>
      </c>
      <c r="J490" s="91" t="s">
        <v>119</v>
      </c>
      <c r="K490" s="91" t="s">
        <v>367</v>
      </c>
      <c r="L490" s="91" t="s">
        <v>121</v>
      </c>
      <c r="M490" s="91" t="s">
        <v>170</v>
      </c>
      <c r="N490" s="91" t="s">
        <v>123</v>
      </c>
      <c r="O490" s="91" t="s">
        <v>188</v>
      </c>
      <c r="P490" s="91">
        <f t="shared" si="22"/>
        <v>3</v>
      </c>
      <c r="Q490" s="91" t="s">
        <v>244</v>
      </c>
      <c r="R490" s="91" t="s">
        <v>190</v>
      </c>
      <c r="S490" s="91" t="s">
        <v>3951</v>
      </c>
      <c r="T490" s="91" t="s">
        <v>114</v>
      </c>
      <c r="U490" s="91" t="s">
        <v>3952</v>
      </c>
      <c r="V490" s="91" t="s">
        <v>225</v>
      </c>
      <c r="W490" s="91" t="s">
        <v>174</v>
      </c>
      <c r="X490" s="91" t="s">
        <v>650</v>
      </c>
      <c r="Y490" s="91" t="s">
        <v>3953</v>
      </c>
      <c r="Z490" s="91" t="s">
        <v>3954</v>
      </c>
      <c r="AA490" s="91" t="s">
        <v>3955</v>
      </c>
      <c r="AB490" s="91" t="s">
        <v>114</v>
      </c>
      <c r="AC490" s="91" t="s">
        <v>3956</v>
      </c>
      <c r="AD490" s="91" t="s">
        <v>253</v>
      </c>
      <c r="AE490" s="91" t="s">
        <v>3957</v>
      </c>
      <c r="AF490" s="91" t="s">
        <v>161</v>
      </c>
      <c r="AG490" s="91" t="s">
        <v>3953</v>
      </c>
      <c r="AH490" s="91" t="s">
        <v>114</v>
      </c>
      <c r="AI490" s="91" t="s">
        <v>3954</v>
      </c>
      <c r="AJ490" s="91" t="s">
        <v>137</v>
      </c>
      <c r="AK490" s="91" t="s">
        <v>138</v>
      </c>
      <c r="AL490" s="91" t="s">
        <v>284</v>
      </c>
      <c r="AM490" s="91" t="s">
        <v>140</v>
      </c>
      <c r="AN490" s="91" t="s">
        <v>141</v>
      </c>
      <c r="AO490" s="91" t="s">
        <v>142</v>
      </c>
      <c r="AP490" s="91" t="s">
        <v>143</v>
      </c>
      <c r="AQ490" s="91" t="s">
        <v>777</v>
      </c>
      <c r="AR490" s="91" t="s">
        <v>144</v>
      </c>
      <c r="AS490" s="91" t="s">
        <v>174</v>
      </c>
      <c r="AT490" s="91" t="s">
        <v>145</v>
      </c>
      <c r="AU490" s="91" t="s">
        <v>3958</v>
      </c>
      <c r="AV490" s="91" t="s">
        <v>114</v>
      </c>
      <c r="AW490" s="91" t="s">
        <v>433</v>
      </c>
      <c r="AX490" s="91" t="str">
        <f t="shared" si="23"/>
        <v>289778</v>
      </c>
      <c r="AY490" s="93" t="s">
        <v>149</v>
      </c>
    </row>
    <row r="491" spans="2:51" ht="15" customHeight="1" x14ac:dyDescent="0.25">
      <c r="B491" s="95" t="s">
        <v>7089</v>
      </c>
      <c r="C491" s="91" t="s">
        <v>113</v>
      </c>
      <c r="D491" s="91" t="s">
        <v>114</v>
      </c>
      <c r="E491" s="91" t="s">
        <v>167</v>
      </c>
      <c r="F491" s="91" t="s">
        <v>7090</v>
      </c>
      <c r="G491" s="91">
        <f t="shared" si="21"/>
        <v>7</v>
      </c>
      <c r="H491" s="91" t="s">
        <v>7091</v>
      </c>
      <c r="I491" s="91" t="s">
        <v>118</v>
      </c>
      <c r="J491" s="91" t="s">
        <v>119</v>
      </c>
      <c r="K491" s="91" t="s">
        <v>120</v>
      </c>
      <c r="L491" s="91" t="s">
        <v>121</v>
      </c>
      <c r="M491" s="91" t="s">
        <v>295</v>
      </c>
      <c r="N491" s="91" t="s">
        <v>123</v>
      </c>
      <c r="O491" s="91" t="s">
        <v>7092</v>
      </c>
      <c r="P491" s="91">
        <f t="shared" si="22"/>
        <v>7</v>
      </c>
      <c r="Q491" s="91" t="s">
        <v>6604</v>
      </c>
      <c r="R491" s="91" t="s">
        <v>6712</v>
      </c>
      <c r="S491" s="91" t="s">
        <v>114</v>
      </c>
      <c r="T491" s="91" t="s">
        <v>7093</v>
      </c>
      <c r="U491" s="91" t="s">
        <v>7094</v>
      </c>
      <c r="V491" s="91" t="s">
        <v>225</v>
      </c>
      <c r="W491" s="91" t="s">
        <v>174</v>
      </c>
      <c r="X491" s="91" t="s">
        <v>370</v>
      </c>
      <c r="Y491" s="91" t="s">
        <v>7095</v>
      </c>
      <c r="Z491" s="91" t="s">
        <v>7096</v>
      </c>
      <c r="AA491" s="91" t="s">
        <v>7097</v>
      </c>
      <c r="AB491" s="91" t="s">
        <v>114</v>
      </c>
      <c r="AC491" s="91" t="s">
        <v>7094</v>
      </c>
      <c r="AD491" s="91" t="s">
        <v>134</v>
      </c>
      <c r="AE491" s="91" t="s">
        <v>7098</v>
      </c>
      <c r="AF491" s="91" t="s">
        <v>161</v>
      </c>
      <c r="AG491" s="91" t="s">
        <v>7095</v>
      </c>
      <c r="AH491" s="91" t="s">
        <v>114</v>
      </c>
      <c r="AI491" s="91" t="s">
        <v>7096</v>
      </c>
      <c r="AJ491" s="91" t="s">
        <v>137</v>
      </c>
      <c r="AK491" s="91" t="s">
        <v>162</v>
      </c>
      <c r="AL491" s="91" t="s">
        <v>212</v>
      </c>
      <c r="AM491" s="91" t="s">
        <v>140</v>
      </c>
      <c r="AN491" s="91" t="s">
        <v>141</v>
      </c>
      <c r="AO491" s="91" t="s">
        <v>142</v>
      </c>
      <c r="AP491" s="91" t="s">
        <v>143</v>
      </c>
      <c r="AQ491" s="91" t="s">
        <v>144</v>
      </c>
      <c r="AR491" s="91" t="s">
        <v>144</v>
      </c>
      <c r="AS491" s="91" t="s">
        <v>174</v>
      </c>
      <c r="AT491" s="91" t="s">
        <v>145</v>
      </c>
      <c r="AU491" s="91" t="s">
        <v>7099</v>
      </c>
      <c r="AV491" s="91" t="s">
        <v>114</v>
      </c>
      <c r="AW491" s="91" t="s">
        <v>148</v>
      </c>
      <c r="AX491" s="91" t="str">
        <f t="shared" si="23"/>
        <v>324594</v>
      </c>
      <c r="AY491" s="93" t="s">
        <v>149</v>
      </c>
    </row>
    <row r="492" spans="2:51" ht="15" customHeight="1" x14ac:dyDescent="0.25">
      <c r="B492" s="95" t="s">
        <v>3959</v>
      </c>
      <c r="C492" s="91" t="s">
        <v>113</v>
      </c>
      <c r="D492" s="91" t="s">
        <v>114</v>
      </c>
      <c r="E492" s="91" t="s">
        <v>216</v>
      </c>
      <c r="F492" s="91" t="s">
        <v>3960</v>
      </c>
      <c r="G492" s="91">
        <f t="shared" si="21"/>
        <v>3</v>
      </c>
      <c r="H492" s="91" t="s">
        <v>3961</v>
      </c>
      <c r="I492" s="91" t="s">
        <v>118</v>
      </c>
      <c r="J492" s="91" t="s">
        <v>119</v>
      </c>
      <c r="K492" s="91" t="s">
        <v>522</v>
      </c>
      <c r="L492" s="91" t="s">
        <v>121</v>
      </c>
      <c r="M492" s="91" t="s">
        <v>219</v>
      </c>
      <c r="N492" s="91" t="s">
        <v>123</v>
      </c>
      <c r="O492" s="91" t="s">
        <v>188</v>
      </c>
      <c r="P492" s="91">
        <f t="shared" si="22"/>
        <v>3</v>
      </c>
      <c r="Q492" s="91" t="s">
        <v>242</v>
      </c>
      <c r="R492" s="91" t="s">
        <v>190</v>
      </c>
      <c r="S492" s="91" t="s">
        <v>3962</v>
      </c>
      <c r="T492" s="91" t="s">
        <v>114</v>
      </c>
      <c r="U492" s="91" t="s">
        <v>3963</v>
      </c>
      <c r="V492" s="91" t="s">
        <v>225</v>
      </c>
      <c r="W492" s="91" t="s">
        <v>226</v>
      </c>
      <c r="X492" s="91" t="s">
        <v>426</v>
      </c>
      <c r="Y492" s="91" t="s">
        <v>3964</v>
      </c>
      <c r="Z492" s="91" t="s">
        <v>3965</v>
      </c>
      <c r="AA492" s="91" t="s">
        <v>3962</v>
      </c>
      <c r="AB492" s="91" t="s">
        <v>114</v>
      </c>
      <c r="AC492" s="91" t="s">
        <v>3963</v>
      </c>
      <c r="AD492" s="91" t="s">
        <v>134</v>
      </c>
      <c r="AE492" s="91" t="s">
        <v>3966</v>
      </c>
      <c r="AF492" s="91" t="s">
        <v>161</v>
      </c>
      <c r="AG492" s="91" t="s">
        <v>3964</v>
      </c>
      <c r="AH492" s="91" t="s">
        <v>114</v>
      </c>
      <c r="AI492" s="91" t="s">
        <v>3965</v>
      </c>
      <c r="AJ492" s="91" t="s">
        <v>137</v>
      </c>
      <c r="AK492" s="91" t="s">
        <v>138</v>
      </c>
      <c r="AL492" s="91" t="s">
        <v>305</v>
      </c>
      <c r="AM492" s="91" t="s">
        <v>233</v>
      </c>
      <c r="AN492" s="91" t="s">
        <v>141</v>
      </c>
      <c r="AO492" s="91" t="s">
        <v>142</v>
      </c>
      <c r="AP492" s="91" t="s">
        <v>143</v>
      </c>
      <c r="AQ492" s="91" t="s">
        <v>144</v>
      </c>
      <c r="AR492" s="91" t="s">
        <v>144</v>
      </c>
      <c r="AS492" s="91" t="s">
        <v>226</v>
      </c>
      <c r="AT492" s="91" t="s">
        <v>145</v>
      </c>
      <c r="AU492" s="91" t="s">
        <v>3967</v>
      </c>
      <c r="AV492" s="91" t="s">
        <v>3968</v>
      </c>
      <c r="AW492" s="91" t="s">
        <v>148</v>
      </c>
      <c r="AX492" s="91" t="str">
        <f t="shared" si="23"/>
        <v>289779</v>
      </c>
      <c r="AY492" s="93" t="s">
        <v>149</v>
      </c>
    </row>
    <row r="493" spans="2:51" ht="15" customHeight="1" x14ac:dyDescent="0.25">
      <c r="B493" s="95" t="s">
        <v>6554</v>
      </c>
      <c r="C493" s="91" t="s">
        <v>113</v>
      </c>
      <c r="D493" s="91" t="s">
        <v>114</v>
      </c>
      <c r="E493" s="91" t="s">
        <v>5878</v>
      </c>
      <c r="F493" s="91" t="s">
        <v>6555</v>
      </c>
      <c r="G493" s="91">
        <f t="shared" si="21"/>
        <v>6</v>
      </c>
      <c r="H493" s="91" t="s">
        <v>7100</v>
      </c>
      <c r="I493" s="91" t="s">
        <v>118</v>
      </c>
      <c r="J493" s="91" t="s">
        <v>119</v>
      </c>
      <c r="K493" s="91" t="s">
        <v>1687</v>
      </c>
      <c r="L493" s="91" t="s">
        <v>121</v>
      </c>
      <c r="M493" s="91" t="s">
        <v>261</v>
      </c>
      <c r="N493" s="91" t="s">
        <v>123</v>
      </c>
      <c r="O493" s="91" t="s">
        <v>5836</v>
      </c>
      <c r="P493" s="91">
        <f t="shared" si="22"/>
        <v>7</v>
      </c>
      <c r="Q493" s="91" t="s">
        <v>7101</v>
      </c>
      <c r="R493" s="91" t="s">
        <v>4869</v>
      </c>
      <c r="S493" s="91" t="s">
        <v>5981</v>
      </c>
      <c r="T493" s="91" t="s">
        <v>114</v>
      </c>
      <c r="U493" s="91" t="s">
        <v>6556</v>
      </c>
      <c r="V493" s="91" t="s">
        <v>225</v>
      </c>
      <c r="W493" s="91" t="s">
        <v>265</v>
      </c>
      <c r="X493" s="91" t="s">
        <v>460</v>
      </c>
      <c r="Y493" s="91" t="s">
        <v>5983</v>
      </c>
      <c r="Z493" s="91" t="s">
        <v>5984</v>
      </c>
      <c r="AA493" s="91" t="s">
        <v>5981</v>
      </c>
      <c r="AB493" s="91" t="s">
        <v>114</v>
      </c>
      <c r="AC493" s="91" t="s">
        <v>6556</v>
      </c>
      <c r="AD493" s="91" t="s">
        <v>134</v>
      </c>
      <c r="AE493" s="91" t="s">
        <v>6557</v>
      </c>
      <c r="AF493" s="91" t="s">
        <v>161</v>
      </c>
      <c r="AG493" s="91" t="s">
        <v>5983</v>
      </c>
      <c r="AH493" s="91" t="s">
        <v>114</v>
      </c>
      <c r="AI493" s="91" t="s">
        <v>5984</v>
      </c>
      <c r="AJ493" s="91" t="s">
        <v>137</v>
      </c>
      <c r="AK493" s="91" t="s">
        <v>211</v>
      </c>
      <c r="AL493" s="91" t="s">
        <v>212</v>
      </c>
      <c r="AM493" s="91" t="s">
        <v>252</v>
      </c>
      <c r="AN493" s="91" t="s">
        <v>141</v>
      </c>
      <c r="AO493" s="91" t="s">
        <v>142</v>
      </c>
      <c r="AP493" s="91" t="s">
        <v>333</v>
      </c>
      <c r="AQ493" s="91" t="s">
        <v>144</v>
      </c>
      <c r="AR493" s="91" t="s">
        <v>144</v>
      </c>
      <c r="AS493" s="91" t="s">
        <v>265</v>
      </c>
      <c r="AT493" s="91" t="s">
        <v>362</v>
      </c>
      <c r="AU493" s="91" t="s">
        <v>7102</v>
      </c>
      <c r="AV493" s="91" t="s">
        <v>7103</v>
      </c>
      <c r="AW493" s="91" t="s">
        <v>433</v>
      </c>
      <c r="AX493" s="91" t="str">
        <f t="shared" si="23"/>
        <v>312313</v>
      </c>
      <c r="AY493" s="93" t="s">
        <v>149</v>
      </c>
    </row>
    <row r="494" spans="2:51" ht="15" customHeight="1" x14ac:dyDescent="0.25">
      <c r="B494" s="95" t="s">
        <v>7104</v>
      </c>
      <c r="C494" s="91" t="s">
        <v>113</v>
      </c>
      <c r="D494" s="91" t="s">
        <v>114</v>
      </c>
      <c r="E494" s="91" t="s">
        <v>7105</v>
      </c>
      <c r="F494" s="91" t="s">
        <v>7106</v>
      </c>
      <c r="G494" s="91">
        <f t="shared" si="21"/>
        <v>7</v>
      </c>
      <c r="H494" s="91" t="s">
        <v>7734</v>
      </c>
      <c r="I494" s="91" t="s">
        <v>118</v>
      </c>
      <c r="J494" s="91" t="s">
        <v>119</v>
      </c>
      <c r="K494" s="91" t="s">
        <v>260</v>
      </c>
      <c r="L494" s="91" t="s">
        <v>121</v>
      </c>
      <c r="M494" s="91" t="s">
        <v>702</v>
      </c>
      <c r="N494" s="91" t="s">
        <v>123</v>
      </c>
      <c r="O494" s="91" t="s">
        <v>7081</v>
      </c>
      <c r="P494" s="91">
        <f t="shared" si="22"/>
        <v>8</v>
      </c>
      <c r="Q494" s="91" t="s">
        <v>7036</v>
      </c>
      <c r="R494" s="91" t="s">
        <v>6735</v>
      </c>
      <c r="S494" s="91" t="s">
        <v>7107</v>
      </c>
      <c r="T494" s="91" t="s">
        <v>114</v>
      </c>
      <c r="U494" s="91" t="s">
        <v>7108</v>
      </c>
      <c r="V494" s="91" t="s">
        <v>129</v>
      </c>
      <c r="W494" s="91" t="s">
        <v>600</v>
      </c>
      <c r="X494" s="91" t="s">
        <v>7109</v>
      </c>
      <c r="Y494" s="91" t="s">
        <v>7110</v>
      </c>
      <c r="Z494" s="91" t="s">
        <v>7111</v>
      </c>
      <c r="AA494" s="91" t="s">
        <v>7107</v>
      </c>
      <c r="AB494" s="91" t="s">
        <v>114</v>
      </c>
      <c r="AC494" s="91" t="s">
        <v>7108</v>
      </c>
      <c r="AD494" s="91" t="s">
        <v>134</v>
      </c>
      <c r="AE494" s="91" t="s">
        <v>7112</v>
      </c>
      <c r="AF494" s="91" t="s">
        <v>161</v>
      </c>
      <c r="AG494" s="91" t="s">
        <v>7110</v>
      </c>
      <c r="AH494" s="91" t="s">
        <v>114</v>
      </c>
      <c r="AI494" s="91" t="s">
        <v>7111</v>
      </c>
      <c r="AJ494" s="91" t="s">
        <v>137</v>
      </c>
      <c r="AK494" s="91" t="s">
        <v>162</v>
      </c>
      <c r="AL494" s="91" t="s">
        <v>163</v>
      </c>
      <c r="AM494" s="91" t="s">
        <v>417</v>
      </c>
      <c r="AN494" s="91" t="s">
        <v>141</v>
      </c>
      <c r="AO494" s="91" t="s">
        <v>142</v>
      </c>
      <c r="AP494" s="91" t="s">
        <v>143</v>
      </c>
      <c r="AQ494" s="91" t="s">
        <v>214</v>
      </c>
      <c r="AR494" s="91" t="s">
        <v>214</v>
      </c>
      <c r="AS494" s="91" t="s">
        <v>600</v>
      </c>
      <c r="AT494" s="91" t="s">
        <v>145</v>
      </c>
      <c r="AU494" s="91" t="s">
        <v>7735</v>
      </c>
      <c r="AV494" s="91" t="s">
        <v>114</v>
      </c>
      <c r="AW494" s="91" t="s">
        <v>148</v>
      </c>
      <c r="AX494" s="91" t="str">
        <f t="shared" si="23"/>
        <v>324613</v>
      </c>
      <c r="AY494" s="93" t="s">
        <v>149</v>
      </c>
    </row>
    <row r="495" spans="2:51" ht="15" customHeight="1" x14ac:dyDescent="0.25">
      <c r="B495" s="95" t="s">
        <v>182</v>
      </c>
      <c r="C495" s="91" t="s">
        <v>113</v>
      </c>
      <c r="D495" s="91" t="s">
        <v>114</v>
      </c>
      <c r="E495" s="91" t="s">
        <v>183</v>
      </c>
      <c r="F495" s="91" t="s">
        <v>184</v>
      </c>
      <c r="G495" s="91">
        <f t="shared" si="21"/>
        <v>3</v>
      </c>
      <c r="H495" s="91" t="s">
        <v>185</v>
      </c>
      <c r="I495" s="91" t="s">
        <v>118</v>
      </c>
      <c r="J495" s="91" t="s">
        <v>119</v>
      </c>
      <c r="K495" s="91" t="s">
        <v>186</v>
      </c>
      <c r="L495" s="91" t="s">
        <v>121</v>
      </c>
      <c r="M495" s="91" t="s">
        <v>187</v>
      </c>
      <c r="N495" s="91" t="s">
        <v>123</v>
      </c>
      <c r="O495" s="91" t="s">
        <v>188</v>
      </c>
      <c r="P495" s="91">
        <f t="shared" si="22"/>
        <v>3</v>
      </c>
      <c r="Q495" s="91" t="s">
        <v>189</v>
      </c>
      <c r="R495" s="91" t="s">
        <v>190</v>
      </c>
      <c r="S495" s="91" t="s">
        <v>191</v>
      </c>
      <c r="T495" s="91" t="s">
        <v>114</v>
      </c>
      <c r="U495" s="91" t="s">
        <v>192</v>
      </c>
      <c r="V495" s="91" t="s">
        <v>129</v>
      </c>
      <c r="W495" s="91" t="s">
        <v>130</v>
      </c>
      <c r="X495" s="91" t="s">
        <v>193</v>
      </c>
      <c r="Y495" s="91" t="s">
        <v>194</v>
      </c>
      <c r="Z495" s="91" t="s">
        <v>195</v>
      </c>
      <c r="AA495" s="91" t="s">
        <v>191</v>
      </c>
      <c r="AB495" s="91" t="s">
        <v>114</v>
      </c>
      <c r="AC495" s="91" t="s">
        <v>192</v>
      </c>
      <c r="AD495" s="91" t="s">
        <v>134</v>
      </c>
      <c r="AE495" s="91" t="s">
        <v>196</v>
      </c>
      <c r="AF495" s="91" t="s">
        <v>161</v>
      </c>
      <c r="AG495" s="91" t="s">
        <v>194</v>
      </c>
      <c r="AH495" s="91" t="s">
        <v>114</v>
      </c>
      <c r="AI495" s="91" t="s">
        <v>195</v>
      </c>
      <c r="AJ495" s="91" t="s">
        <v>137</v>
      </c>
      <c r="AK495" s="91" t="s">
        <v>197</v>
      </c>
      <c r="AL495" s="91" t="s">
        <v>198</v>
      </c>
      <c r="AM495" s="91" t="s">
        <v>180</v>
      </c>
      <c r="AN495" s="91" t="s">
        <v>141</v>
      </c>
      <c r="AO495" s="91" t="s">
        <v>142</v>
      </c>
      <c r="AP495" s="91" t="s">
        <v>143</v>
      </c>
      <c r="AQ495" s="91" t="s">
        <v>144</v>
      </c>
      <c r="AR495" s="91" t="s">
        <v>144</v>
      </c>
      <c r="AS495" s="91" t="s">
        <v>130</v>
      </c>
      <c r="AT495" s="91" t="s">
        <v>145</v>
      </c>
      <c r="AU495" s="91" t="s">
        <v>199</v>
      </c>
      <c r="AV495" s="91" t="s">
        <v>114</v>
      </c>
      <c r="AW495" s="91" t="s">
        <v>148</v>
      </c>
      <c r="AX495" s="91" t="str">
        <f t="shared" si="23"/>
        <v>289792</v>
      </c>
      <c r="AY495" s="93" t="s">
        <v>149</v>
      </c>
    </row>
    <row r="496" spans="2:51" ht="15" customHeight="1" x14ac:dyDescent="0.25">
      <c r="B496" s="95" t="s">
        <v>4133</v>
      </c>
      <c r="C496" s="91" t="s">
        <v>113</v>
      </c>
      <c r="D496" s="91" t="s">
        <v>114</v>
      </c>
      <c r="E496" s="91" t="s">
        <v>216</v>
      </c>
      <c r="F496" s="91" t="s">
        <v>4134</v>
      </c>
      <c r="G496" s="91">
        <f t="shared" si="21"/>
        <v>5</v>
      </c>
      <c r="H496" s="91" t="s">
        <v>4135</v>
      </c>
      <c r="I496" s="91" t="s">
        <v>118</v>
      </c>
      <c r="J496" s="91" t="s">
        <v>119</v>
      </c>
      <c r="K496" s="91" t="s">
        <v>240</v>
      </c>
      <c r="L496" s="91" t="s">
        <v>121</v>
      </c>
      <c r="M496" s="91" t="s">
        <v>219</v>
      </c>
      <c r="N496" s="91" t="s">
        <v>123</v>
      </c>
      <c r="O496" s="91" t="s">
        <v>4136</v>
      </c>
      <c r="P496" s="91">
        <f t="shared" si="22"/>
        <v>5</v>
      </c>
      <c r="Q496" s="91" t="s">
        <v>4137</v>
      </c>
      <c r="R496" s="91" t="s">
        <v>4138</v>
      </c>
      <c r="S496" s="91" t="s">
        <v>4139</v>
      </c>
      <c r="T496" s="91" t="s">
        <v>114</v>
      </c>
      <c r="U496" s="91" t="s">
        <v>4140</v>
      </c>
      <c r="V496" s="91" t="s">
        <v>225</v>
      </c>
      <c r="W496" s="91" t="s">
        <v>226</v>
      </c>
      <c r="X496" s="91" t="s">
        <v>426</v>
      </c>
      <c r="Y496" s="91" t="s">
        <v>4141</v>
      </c>
      <c r="Z496" s="91" t="s">
        <v>4142</v>
      </c>
      <c r="AA496" s="91" t="s">
        <v>4143</v>
      </c>
      <c r="AB496" s="91" t="s">
        <v>114</v>
      </c>
      <c r="AC496" s="91" t="s">
        <v>4144</v>
      </c>
      <c r="AD496" s="91" t="s">
        <v>134</v>
      </c>
      <c r="AE496" s="91" t="s">
        <v>4145</v>
      </c>
      <c r="AF496" s="91" t="s">
        <v>161</v>
      </c>
      <c r="AG496" s="91" t="s">
        <v>4141</v>
      </c>
      <c r="AH496" s="91" t="s">
        <v>114</v>
      </c>
      <c r="AI496" s="91" t="s">
        <v>4142</v>
      </c>
      <c r="AJ496" s="91" t="s">
        <v>114</v>
      </c>
      <c r="AK496" s="91" t="s">
        <v>114</v>
      </c>
      <c r="AL496" s="91" t="s">
        <v>114</v>
      </c>
      <c r="AM496" s="91" t="s">
        <v>213</v>
      </c>
      <c r="AN496" s="91" t="s">
        <v>918</v>
      </c>
      <c r="AO496" s="91" t="s">
        <v>142</v>
      </c>
      <c r="AP496" s="91" t="s">
        <v>143</v>
      </c>
      <c r="AQ496" s="91" t="s">
        <v>829</v>
      </c>
      <c r="AR496" s="91" t="s">
        <v>829</v>
      </c>
      <c r="AS496" s="91" t="s">
        <v>226</v>
      </c>
      <c r="AT496" s="91" t="s">
        <v>145</v>
      </c>
      <c r="AU496" s="91" t="s">
        <v>4146</v>
      </c>
      <c r="AV496" s="91" t="s">
        <v>4147</v>
      </c>
      <c r="AW496" s="91" t="s">
        <v>433</v>
      </c>
      <c r="AX496" s="91" t="str">
        <f t="shared" si="23"/>
        <v>291852</v>
      </c>
      <c r="AY496" s="91" t="s">
        <v>5832</v>
      </c>
    </row>
    <row r="497" spans="2:51" ht="15" customHeight="1" x14ac:dyDescent="0.25">
      <c r="B497" s="95" t="s">
        <v>5833</v>
      </c>
      <c r="C497" s="91" t="s">
        <v>113</v>
      </c>
      <c r="D497" s="91" t="s">
        <v>114</v>
      </c>
      <c r="E497" s="91" t="s">
        <v>756</v>
      </c>
      <c r="F497" s="91" t="s">
        <v>5834</v>
      </c>
      <c r="G497" s="91">
        <f t="shared" si="21"/>
        <v>6</v>
      </c>
      <c r="H497" s="91" t="s">
        <v>5835</v>
      </c>
      <c r="I497" s="91" t="s">
        <v>118</v>
      </c>
      <c r="J497" s="91" t="s">
        <v>119</v>
      </c>
      <c r="K497" s="91" t="s">
        <v>153</v>
      </c>
      <c r="L497" s="91" t="s">
        <v>121</v>
      </c>
      <c r="M497" s="91" t="s">
        <v>744</v>
      </c>
      <c r="N497" s="91" t="s">
        <v>123</v>
      </c>
      <c r="O497" s="91" t="s">
        <v>5836</v>
      </c>
      <c r="P497" s="91">
        <f t="shared" si="22"/>
        <v>6</v>
      </c>
      <c r="Q497" s="91" t="s">
        <v>5837</v>
      </c>
      <c r="R497" s="91" t="s">
        <v>4869</v>
      </c>
      <c r="S497" s="91" t="s">
        <v>5838</v>
      </c>
      <c r="T497" s="91" t="s">
        <v>114</v>
      </c>
      <c r="U497" s="91" t="s">
        <v>5839</v>
      </c>
      <c r="V497" s="91" t="s">
        <v>225</v>
      </c>
      <c r="W497" s="91" t="s">
        <v>748</v>
      </c>
      <c r="X497" s="91" t="s">
        <v>761</v>
      </c>
      <c r="Y497" s="91" t="s">
        <v>5840</v>
      </c>
      <c r="Z497" s="91" t="s">
        <v>5841</v>
      </c>
      <c r="AA497" s="91" t="s">
        <v>5838</v>
      </c>
      <c r="AB497" s="91" t="s">
        <v>114</v>
      </c>
      <c r="AC497" s="91" t="s">
        <v>5839</v>
      </c>
      <c r="AD497" s="91" t="s">
        <v>625</v>
      </c>
      <c r="AE497" s="91" t="s">
        <v>5842</v>
      </c>
      <c r="AF497" s="91" t="s">
        <v>161</v>
      </c>
      <c r="AG497" s="91" t="s">
        <v>5840</v>
      </c>
      <c r="AH497" s="91" t="s">
        <v>114</v>
      </c>
      <c r="AI497" s="91" t="s">
        <v>5841</v>
      </c>
      <c r="AJ497" s="91" t="s">
        <v>137</v>
      </c>
      <c r="AK497" s="91" t="s">
        <v>211</v>
      </c>
      <c r="AL497" s="91" t="s">
        <v>212</v>
      </c>
      <c r="AM497" s="91" t="s">
        <v>1125</v>
      </c>
      <c r="AN497" s="91" t="s">
        <v>141</v>
      </c>
      <c r="AO497" s="91" t="s">
        <v>142</v>
      </c>
      <c r="AP497" s="91" t="s">
        <v>143</v>
      </c>
      <c r="AQ497" s="91" t="s">
        <v>144</v>
      </c>
      <c r="AR497" s="91" t="s">
        <v>144</v>
      </c>
      <c r="AS497" s="91" t="s">
        <v>748</v>
      </c>
      <c r="AT497" s="91" t="s">
        <v>145</v>
      </c>
      <c r="AU497" s="91" t="s">
        <v>5843</v>
      </c>
      <c r="AV497" s="91" t="s">
        <v>5844</v>
      </c>
      <c r="AW497" s="91" t="s">
        <v>148</v>
      </c>
      <c r="AX497" s="91" t="str">
        <f t="shared" si="23"/>
        <v>312332</v>
      </c>
      <c r="AY497" s="93" t="s">
        <v>149</v>
      </c>
    </row>
    <row r="498" spans="2:51" ht="15" customHeight="1" x14ac:dyDescent="0.25">
      <c r="B498" s="95" t="s">
        <v>4148</v>
      </c>
      <c r="C498" s="91" t="s">
        <v>113</v>
      </c>
      <c r="D498" s="91" t="s">
        <v>114</v>
      </c>
      <c r="E498" s="91" t="s">
        <v>4149</v>
      </c>
      <c r="F498" s="91" t="s">
        <v>4150</v>
      </c>
      <c r="G498" s="91">
        <f t="shared" si="21"/>
        <v>5</v>
      </c>
      <c r="H498" s="91" t="s">
        <v>4151</v>
      </c>
      <c r="I498" s="91" t="s">
        <v>118</v>
      </c>
      <c r="J498" s="91" t="s">
        <v>119</v>
      </c>
      <c r="K498" s="91" t="s">
        <v>2484</v>
      </c>
      <c r="L498" s="91" t="s">
        <v>121</v>
      </c>
      <c r="M498" s="91" t="s">
        <v>4152</v>
      </c>
      <c r="N498" s="91" t="s">
        <v>123</v>
      </c>
      <c r="O498" s="91" t="s">
        <v>4136</v>
      </c>
      <c r="P498" s="91">
        <f t="shared" si="22"/>
        <v>6</v>
      </c>
      <c r="Q498" s="91" t="s">
        <v>4153</v>
      </c>
      <c r="R498" s="91" t="s">
        <v>4138</v>
      </c>
      <c r="S498" s="91" t="s">
        <v>4154</v>
      </c>
      <c r="T498" s="91" t="s">
        <v>114</v>
      </c>
      <c r="U498" s="91" t="s">
        <v>4155</v>
      </c>
      <c r="V498" s="91" t="s">
        <v>129</v>
      </c>
      <c r="W498" s="91" t="s">
        <v>635</v>
      </c>
      <c r="X498" s="91" t="s">
        <v>2144</v>
      </c>
      <c r="Y498" s="91" t="s">
        <v>4156</v>
      </c>
      <c r="Z498" s="91" t="s">
        <v>4157</v>
      </c>
      <c r="AA498" s="91" t="s">
        <v>4154</v>
      </c>
      <c r="AB498" s="91" t="s">
        <v>114</v>
      </c>
      <c r="AC498" s="91" t="s">
        <v>4155</v>
      </c>
      <c r="AD498" s="91" t="s">
        <v>134</v>
      </c>
      <c r="AE498" s="91" t="s">
        <v>4158</v>
      </c>
      <c r="AF498" s="91" t="s">
        <v>161</v>
      </c>
      <c r="AG498" s="91" t="s">
        <v>4156</v>
      </c>
      <c r="AH498" s="91" t="s">
        <v>114</v>
      </c>
      <c r="AI498" s="91" t="s">
        <v>4157</v>
      </c>
      <c r="AJ498" s="91" t="s">
        <v>137</v>
      </c>
      <c r="AK498" s="91" t="s">
        <v>162</v>
      </c>
      <c r="AL498" s="91" t="s">
        <v>605</v>
      </c>
      <c r="AM498" s="91" t="s">
        <v>213</v>
      </c>
      <c r="AN498" s="91" t="s">
        <v>141</v>
      </c>
      <c r="AO498" s="91" t="s">
        <v>142</v>
      </c>
      <c r="AP498" s="91" t="s">
        <v>333</v>
      </c>
      <c r="AQ498" s="91" t="s">
        <v>493</v>
      </c>
      <c r="AR498" s="91" t="s">
        <v>493</v>
      </c>
      <c r="AS498" s="91" t="s">
        <v>635</v>
      </c>
      <c r="AT498" s="91" t="s">
        <v>362</v>
      </c>
      <c r="AU498" s="91" t="s">
        <v>4159</v>
      </c>
      <c r="AV498" s="91" t="s">
        <v>362</v>
      </c>
      <c r="AW498" s="91" t="s">
        <v>148</v>
      </c>
      <c r="AX498" s="91" t="str">
        <f t="shared" si="23"/>
        <v>291854</v>
      </c>
      <c r="AY498" s="93" t="s">
        <v>149</v>
      </c>
    </row>
    <row r="499" spans="2:51" ht="15" customHeight="1" x14ac:dyDescent="0.25">
      <c r="B499" s="95" t="s">
        <v>4160</v>
      </c>
      <c r="C499" s="91" t="s">
        <v>113</v>
      </c>
      <c r="D499" s="91" t="s">
        <v>114</v>
      </c>
      <c r="E499" s="91" t="s">
        <v>167</v>
      </c>
      <c r="F499" s="91" t="s">
        <v>4161</v>
      </c>
      <c r="G499" s="91">
        <f t="shared" si="21"/>
        <v>5</v>
      </c>
      <c r="H499" s="91" t="s">
        <v>4162</v>
      </c>
      <c r="I499" s="91" t="s">
        <v>118</v>
      </c>
      <c r="J499" s="91" t="s">
        <v>119</v>
      </c>
      <c r="K499" s="91" t="s">
        <v>1804</v>
      </c>
      <c r="L499" s="91" t="s">
        <v>121</v>
      </c>
      <c r="M499" s="91" t="s">
        <v>295</v>
      </c>
      <c r="N499" s="91" t="s">
        <v>123</v>
      </c>
      <c r="O499" s="91" t="s">
        <v>4136</v>
      </c>
      <c r="P499" s="91">
        <f t="shared" si="22"/>
        <v>6</v>
      </c>
      <c r="Q499" s="91" t="s">
        <v>4163</v>
      </c>
      <c r="R499" s="91" t="s">
        <v>4138</v>
      </c>
      <c r="S499" s="91" t="s">
        <v>4164</v>
      </c>
      <c r="T499" s="91" t="s">
        <v>114</v>
      </c>
      <c r="U499" s="91" t="s">
        <v>4165</v>
      </c>
      <c r="V499" s="91" t="s">
        <v>225</v>
      </c>
      <c r="W499" s="91" t="s">
        <v>174</v>
      </c>
      <c r="X499" s="91" t="s">
        <v>313</v>
      </c>
      <c r="Y499" s="91" t="s">
        <v>4166</v>
      </c>
      <c r="Z499" s="91" t="s">
        <v>4167</v>
      </c>
      <c r="AA499" s="91" t="s">
        <v>4164</v>
      </c>
      <c r="AB499" s="91" t="s">
        <v>114</v>
      </c>
      <c r="AC499" s="91" t="s">
        <v>4165</v>
      </c>
      <c r="AD499" s="91" t="s">
        <v>134</v>
      </c>
      <c r="AE499" s="91" t="s">
        <v>4168</v>
      </c>
      <c r="AF499" s="91" t="s">
        <v>161</v>
      </c>
      <c r="AG499" s="91" t="s">
        <v>4166</v>
      </c>
      <c r="AH499" s="91" t="s">
        <v>114</v>
      </c>
      <c r="AI499" s="91" t="s">
        <v>4167</v>
      </c>
      <c r="AJ499" s="91" t="s">
        <v>4169</v>
      </c>
      <c r="AK499" s="91" t="s">
        <v>138</v>
      </c>
      <c r="AL499" s="91" t="s">
        <v>284</v>
      </c>
      <c r="AM499" s="91" t="s">
        <v>180</v>
      </c>
      <c r="AN499" s="91" t="s">
        <v>141</v>
      </c>
      <c r="AO499" s="91" t="s">
        <v>142</v>
      </c>
      <c r="AP499" s="91" t="s">
        <v>333</v>
      </c>
      <c r="AQ499" s="91" t="s">
        <v>144</v>
      </c>
      <c r="AR499" s="91" t="s">
        <v>144</v>
      </c>
      <c r="AS499" s="91" t="s">
        <v>174</v>
      </c>
      <c r="AT499" s="91" t="s">
        <v>145</v>
      </c>
      <c r="AU499" s="91" t="s">
        <v>4170</v>
      </c>
      <c r="AV499" s="91" t="s">
        <v>114</v>
      </c>
      <c r="AW499" s="91" t="s">
        <v>148</v>
      </c>
      <c r="AX499" s="91" t="str">
        <f t="shared" si="23"/>
        <v>291855</v>
      </c>
      <c r="AY499" s="93" t="s">
        <v>149</v>
      </c>
    </row>
    <row r="500" spans="2:51" ht="15" customHeight="1" x14ac:dyDescent="0.25">
      <c r="B500" s="95" t="s">
        <v>7113</v>
      </c>
      <c r="C500" s="91" t="s">
        <v>113</v>
      </c>
      <c r="D500" s="91" t="s">
        <v>114</v>
      </c>
      <c r="E500" s="91" t="s">
        <v>6689</v>
      </c>
      <c r="F500" s="91" t="s">
        <v>7114</v>
      </c>
      <c r="G500" s="91">
        <f t="shared" si="21"/>
        <v>7</v>
      </c>
      <c r="H500" s="91" t="s">
        <v>7736</v>
      </c>
      <c r="I500" s="91" t="s">
        <v>118</v>
      </c>
      <c r="J500" s="91" t="s">
        <v>119</v>
      </c>
      <c r="K500" s="91" t="s">
        <v>153</v>
      </c>
      <c r="L500" s="91" t="s">
        <v>121</v>
      </c>
      <c r="M500" s="91" t="s">
        <v>6603</v>
      </c>
      <c r="N500" s="91" t="s">
        <v>123</v>
      </c>
      <c r="O500" s="91" t="s">
        <v>7081</v>
      </c>
      <c r="P500" s="91">
        <f t="shared" si="22"/>
        <v>8</v>
      </c>
      <c r="Q500" s="91" t="s">
        <v>6987</v>
      </c>
      <c r="R500" s="91" t="s">
        <v>6735</v>
      </c>
      <c r="S500" s="91" t="s">
        <v>7115</v>
      </c>
      <c r="T500" s="91" t="s">
        <v>114</v>
      </c>
      <c r="U500" s="91" t="s">
        <v>7116</v>
      </c>
      <c r="V500" s="91" t="s">
        <v>225</v>
      </c>
      <c r="W500" s="91" t="s">
        <v>265</v>
      </c>
      <c r="X500" s="91" t="s">
        <v>460</v>
      </c>
      <c r="Y500" s="91" t="s">
        <v>7117</v>
      </c>
      <c r="Z500" s="91" t="s">
        <v>7118</v>
      </c>
      <c r="AA500" s="91" t="s">
        <v>7119</v>
      </c>
      <c r="AB500" s="91" t="s">
        <v>114</v>
      </c>
      <c r="AC500" s="91" t="s">
        <v>7120</v>
      </c>
      <c r="AD500" s="91" t="s">
        <v>134</v>
      </c>
      <c r="AE500" s="91" t="s">
        <v>7121</v>
      </c>
      <c r="AF500" s="91" t="s">
        <v>161</v>
      </c>
      <c r="AG500" s="91" t="s">
        <v>7117</v>
      </c>
      <c r="AH500" s="91" t="s">
        <v>114</v>
      </c>
      <c r="AI500" s="91" t="s">
        <v>7118</v>
      </c>
      <c r="AJ500" s="91" t="s">
        <v>137</v>
      </c>
      <c r="AK500" s="91" t="s">
        <v>231</v>
      </c>
      <c r="AL500" s="91" t="s">
        <v>232</v>
      </c>
      <c r="AM500" s="91" t="s">
        <v>252</v>
      </c>
      <c r="AN500" s="91" t="s">
        <v>918</v>
      </c>
      <c r="AO500" s="91" t="s">
        <v>142</v>
      </c>
      <c r="AP500" s="91" t="s">
        <v>143</v>
      </c>
      <c r="AQ500" s="91" t="s">
        <v>777</v>
      </c>
      <c r="AR500" s="91" t="s">
        <v>777</v>
      </c>
      <c r="AS500" s="91" t="s">
        <v>265</v>
      </c>
      <c r="AT500" s="91" t="s">
        <v>362</v>
      </c>
      <c r="AU500" s="91" t="s">
        <v>7737</v>
      </c>
      <c r="AV500" s="91" t="s">
        <v>7122</v>
      </c>
      <c r="AW500" s="91" t="s">
        <v>148</v>
      </c>
      <c r="AX500" s="91" t="str">
        <f t="shared" si="23"/>
        <v>324623</v>
      </c>
      <c r="AY500" s="91" t="s">
        <v>5832</v>
      </c>
    </row>
    <row r="501" spans="2:51" ht="15" customHeight="1" x14ac:dyDescent="0.25">
      <c r="B501" s="95" t="s">
        <v>8901</v>
      </c>
      <c r="C501" s="91" t="s">
        <v>113</v>
      </c>
      <c r="D501" s="91" t="s">
        <v>114</v>
      </c>
      <c r="E501" s="91" t="s">
        <v>756</v>
      </c>
      <c r="F501" s="91" t="s">
        <v>8902</v>
      </c>
      <c r="G501" s="91">
        <f t="shared" si="21"/>
        <v>10</v>
      </c>
      <c r="H501" s="91" t="s">
        <v>8903</v>
      </c>
      <c r="I501" s="91" t="s">
        <v>118</v>
      </c>
      <c r="J501" s="91" t="s">
        <v>119</v>
      </c>
      <c r="K501" s="91" t="s">
        <v>945</v>
      </c>
      <c r="L501" s="91" t="s">
        <v>121</v>
      </c>
      <c r="M501" s="91" t="s">
        <v>2519</v>
      </c>
      <c r="N501" s="91" t="s">
        <v>123</v>
      </c>
      <c r="O501" s="91" t="s">
        <v>8904</v>
      </c>
      <c r="P501" s="91">
        <f t="shared" si="22"/>
        <v>10</v>
      </c>
      <c r="Q501" s="91" t="s">
        <v>8668</v>
      </c>
      <c r="R501" s="91" t="s">
        <v>8190</v>
      </c>
      <c r="S501" s="91" t="s">
        <v>8905</v>
      </c>
      <c r="T501" s="91" t="s">
        <v>114</v>
      </c>
      <c r="U501" s="91" t="s">
        <v>8906</v>
      </c>
      <c r="V501" s="91" t="s">
        <v>129</v>
      </c>
      <c r="W501" s="91" t="s">
        <v>748</v>
      </c>
      <c r="X501" s="91" t="s">
        <v>761</v>
      </c>
      <c r="Y501" s="91" t="s">
        <v>8907</v>
      </c>
      <c r="Z501" s="91" t="s">
        <v>8908</v>
      </c>
      <c r="AA501" s="91" t="s">
        <v>8905</v>
      </c>
      <c r="AB501" s="91" t="s">
        <v>114</v>
      </c>
      <c r="AC501" s="91" t="s">
        <v>8906</v>
      </c>
      <c r="AD501" s="91" t="s">
        <v>269</v>
      </c>
      <c r="AE501" s="91" t="s">
        <v>8909</v>
      </c>
      <c r="AF501" s="91" t="s">
        <v>161</v>
      </c>
      <c r="AG501" s="91" t="s">
        <v>8907</v>
      </c>
      <c r="AH501" s="91" t="s">
        <v>114</v>
      </c>
      <c r="AI501" s="91" t="s">
        <v>114</v>
      </c>
      <c r="AJ501" s="91" t="s">
        <v>137</v>
      </c>
      <c r="AK501" s="91" t="s">
        <v>138</v>
      </c>
      <c r="AL501" s="91" t="s">
        <v>232</v>
      </c>
      <c r="AM501" s="91" t="s">
        <v>140</v>
      </c>
      <c r="AN501" s="91" t="s">
        <v>141</v>
      </c>
      <c r="AO501" s="91" t="s">
        <v>142</v>
      </c>
      <c r="AP501" s="91" t="s">
        <v>143</v>
      </c>
      <c r="AQ501" s="91" t="s">
        <v>144</v>
      </c>
      <c r="AR501" s="91" t="s">
        <v>144</v>
      </c>
      <c r="AS501" s="91" t="s">
        <v>748</v>
      </c>
      <c r="AT501" s="91" t="s">
        <v>362</v>
      </c>
      <c r="AU501" s="91" t="s">
        <v>8910</v>
      </c>
      <c r="AV501" s="91" t="s">
        <v>8911</v>
      </c>
      <c r="AW501" s="91" t="s">
        <v>148</v>
      </c>
      <c r="AX501" s="91" t="str">
        <f t="shared" si="23"/>
        <v>328712</v>
      </c>
      <c r="AY501" s="93" t="s">
        <v>149</v>
      </c>
    </row>
    <row r="502" spans="2:51" ht="15" customHeight="1" x14ac:dyDescent="0.25">
      <c r="B502" s="95" t="s">
        <v>8912</v>
      </c>
      <c r="C502" s="91" t="s">
        <v>113</v>
      </c>
      <c r="D502" s="91" t="s">
        <v>114</v>
      </c>
      <c r="E502" s="91" t="s">
        <v>216</v>
      </c>
      <c r="F502" s="91" t="s">
        <v>8913</v>
      </c>
      <c r="G502" s="91">
        <f t="shared" si="21"/>
        <v>10</v>
      </c>
      <c r="H502" s="91" t="s">
        <v>8914</v>
      </c>
      <c r="I502" s="91" t="s">
        <v>118</v>
      </c>
      <c r="J502" s="91" t="s">
        <v>119</v>
      </c>
      <c r="K502" s="91" t="s">
        <v>2484</v>
      </c>
      <c r="L502" s="91" t="s">
        <v>121</v>
      </c>
      <c r="M502" s="91" t="s">
        <v>219</v>
      </c>
      <c r="N502" s="91" t="s">
        <v>123</v>
      </c>
      <c r="O502" s="91" t="s">
        <v>8904</v>
      </c>
      <c r="P502" s="91">
        <f t="shared" si="22"/>
        <v>10</v>
      </c>
      <c r="Q502" s="91" t="s">
        <v>8894</v>
      </c>
      <c r="R502" s="91" t="s">
        <v>8190</v>
      </c>
      <c r="S502" s="91" t="s">
        <v>4205</v>
      </c>
      <c r="T502" s="91" t="s">
        <v>114</v>
      </c>
      <c r="U502" s="91" t="s">
        <v>4206</v>
      </c>
      <c r="V502" s="91" t="s">
        <v>225</v>
      </c>
      <c r="W502" s="91" t="s">
        <v>226</v>
      </c>
      <c r="X502" s="91" t="s">
        <v>426</v>
      </c>
      <c r="Y502" s="91" t="s">
        <v>4207</v>
      </c>
      <c r="Z502" s="91" t="s">
        <v>8915</v>
      </c>
      <c r="AA502" s="91" t="s">
        <v>4205</v>
      </c>
      <c r="AB502" s="91" t="s">
        <v>114</v>
      </c>
      <c r="AC502" s="91" t="s">
        <v>4206</v>
      </c>
      <c r="AD502" s="91" t="s">
        <v>134</v>
      </c>
      <c r="AE502" s="91" t="s">
        <v>8916</v>
      </c>
      <c r="AF502" s="91" t="s">
        <v>136</v>
      </c>
      <c r="AG502" s="91" t="s">
        <v>4207</v>
      </c>
      <c r="AH502" s="91" t="s">
        <v>114</v>
      </c>
      <c r="AI502" s="91" t="s">
        <v>8915</v>
      </c>
      <c r="AJ502" s="91" t="s">
        <v>137</v>
      </c>
      <c r="AK502" s="91" t="s">
        <v>162</v>
      </c>
      <c r="AL502" s="91" t="s">
        <v>212</v>
      </c>
      <c r="AM502" s="91" t="s">
        <v>140</v>
      </c>
      <c r="AN502" s="91" t="s">
        <v>141</v>
      </c>
      <c r="AO502" s="91" t="s">
        <v>142</v>
      </c>
      <c r="AP502" s="91" t="s">
        <v>143</v>
      </c>
      <c r="AQ502" s="91" t="s">
        <v>144</v>
      </c>
      <c r="AR502" s="91" t="s">
        <v>144</v>
      </c>
      <c r="AS502" s="91" t="s">
        <v>226</v>
      </c>
      <c r="AT502" s="91" t="s">
        <v>145</v>
      </c>
      <c r="AU502" s="91" t="s">
        <v>8917</v>
      </c>
      <c r="AV502" s="91" t="s">
        <v>8918</v>
      </c>
      <c r="AW502" s="91" t="s">
        <v>433</v>
      </c>
      <c r="AX502" s="91" t="str">
        <f t="shared" si="23"/>
        <v>328715</v>
      </c>
      <c r="AY502" s="93" t="s">
        <v>149</v>
      </c>
    </row>
    <row r="503" spans="2:51" ht="15" customHeight="1" x14ac:dyDescent="0.25">
      <c r="B503" s="95" t="s">
        <v>236</v>
      </c>
      <c r="C503" s="91" t="s">
        <v>113</v>
      </c>
      <c r="D503" s="91" t="s">
        <v>114</v>
      </c>
      <c r="E503" s="91" t="s">
        <v>237</v>
      </c>
      <c r="F503" s="91" t="s">
        <v>238</v>
      </c>
      <c r="G503" s="91">
        <f t="shared" si="21"/>
        <v>3</v>
      </c>
      <c r="H503" s="91" t="s">
        <v>239</v>
      </c>
      <c r="I503" s="91" t="s">
        <v>118</v>
      </c>
      <c r="J503" s="91" t="s">
        <v>119</v>
      </c>
      <c r="K503" s="91" t="s">
        <v>240</v>
      </c>
      <c r="L503" s="91" t="s">
        <v>121</v>
      </c>
      <c r="M503" s="91" t="s">
        <v>241</v>
      </c>
      <c r="N503" s="91" t="s">
        <v>123</v>
      </c>
      <c r="O503" s="91" t="s">
        <v>242</v>
      </c>
      <c r="P503" s="91">
        <f t="shared" si="22"/>
        <v>3</v>
      </c>
      <c r="Q503" s="91" t="s">
        <v>243</v>
      </c>
      <c r="R503" s="91" t="s">
        <v>244</v>
      </c>
      <c r="S503" s="91" t="s">
        <v>245</v>
      </c>
      <c r="T503" s="91" t="s">
        <v>114</v>
      </c>
      <c r="U503" s="91" t="s">
        <v>246</v>
      </c>
      <c r="V503" s="91" t="s">
        <v>225</v>
      </c>
      <c r="W503" s="91" t="s">
        <v>247</v>
      </c>
      <c r="X503" s="91" t="s">
        <v>248</v>
      </c>
      <c r="Y503" s="91" t="s">
        <v>249</v>
      </c>
      <c r="Z503" s="91" t="s">
        <v>250</v>
      </c>
      <c r="AA503" s="91" t="s">
        <v>245</v>
      </c>
      <c r="AB503" s="91" t="s">
        <v>114</v>
      </c>
      <c r="AC503" s="91" t="s">
        <v>246</v>
      </c>
      <c r="AD503" s="91" t="s">
        <v>134</v>
      </c>
      <c r="AE503" s="91" t="s">
        <v>251</v>
      </c>
      <c r="AF503" s="91" t="s">
        <v>161</v>
      </c>
      <c r="AG503" s="91" t="s">
        <v>249</v>
      </c>
      <c r="AH503" s="91" t="s">
        <v>114</v>
      </c>
      <c r="AI503" s="91" t="s">
        <v>250</v>
      </c>
      <c r="AJ503" s="91" t="s">
        <v>137</v>
      </c>
      <c r="AK503" s="91" t="s">
        <v>162</v>
      </c>
      <c r="AL503" s="91" t="s">
        <v>163</v>
      </c>
      <c r="AM503" s="91" t="s">
        <v>252</v>
      </c>
      <c r="AN503" s="91" t="s">
        <v>141</v>
      </c>
      <c r="AO503" s="91" t="s">
        <v>253</v>
      </c>
      <c r="AP503" s="91" t="s">
        <v>143</v>
      </c>
      <c r="AQ503" s="91" t="s">
        <v>144</v>
      </c>
      <c r="AR503" s="91" t="s">
        <v>144</v>
      </c>
      <c r="AS503" s="91" t="s">
        <v>247</v>
      </c>
      <c r="AT503" s="91" t="s">
        <v>145</v>
      </c>
      <c r="AU503" s="91" t="s">
        <v>254</v>
      </c>
      <c r="AV503" s="91" t="s">
        <v>255</v>
      </c>
      <c r="AW503" s="91" t="s">
        <v>148</v>
      </c>
      <c r="AX503" s="91" t="str">
        <f t="shared" si="23"/>
        <v>289803</v>
      </c>
      <c r="AY503" s="93" t="s">
        <v>149</v>
      </c>
    </row>
    <row r="504" spans="2:51" ht="15" customHeight="1" x14ac:dyDescent="0.25">
      <c r="B504" s="95" t="s">
        <v>7738</v>
      </c>
      <c r="C504" s="91" t="s">
        <v>113</v>
      </c>
      <c r="D504" s="91" t="s">
        <v>114</v>
      </c>
      <c r="E504" s="91" t="s">
        <v>4149</v>
      </c>
      <c r="F504" s="91" t="s">
        <v>7739</v>
      </c>
      <c r="G504" s="91">
        <f t="shared" si="21"/>
        <v>8</v>
      </c>
      <c r="H504" s="91" t="s">
        <v>8427</v>
      </c>
      <c r="I504" s="91" t="s">
        <v>118</v>
      </c>
      <c r="J504" s="91" t="s">
        <v>119</v>
      </c>
      <c r="K504" s="91" t="s">
        <v>584</v>
      </c>
      <c r="L504" s="91" t="s">
        <v>121</v>
      </c>
      <c r="M504" s="91" t="s">
        <v>4152</v>
      </c>
      <c r="N504" s="91" t="s">
        <v>123</v>
      </c>
      <c r="O504" s="91" t="s">
        <v>7711</v>
      </c>
      <c r="P504" s="91">
        <f t="shared" si="22"/>
        <v>9</v>
      </c>
      <c r="Q504" s="91" t="s">
        <v>8064</v>
      </c>
      <c r="R504" s="91" t="s">
        <v>7495</v>
      </c>
      <c r="S504" s="91" t="s">
        <v>7740</v>
      </c>
      <c r="T504" s="91" t="s">
        <v>114</v>
      </c>
      <c r="U504" s="91" t="s">
        <v>7741</v>
      </c>
      <c r="V504" s="91" t="s">
        <v>225</v>
      </c>
      <c r="W504" s="91" t="s">
        <v>635</v>
      </c>
      <c r="X504" s="91" t="s">
        <v>4521</v>
      </c>
      <c r="Y504" s="91" t="s">
        <v>7742</v>
      </c>
      <c r="Z504" s="91" t="s">
        <v>7743</v>
      </c>
      <c r="AA504" s="91" t="s">
        <v>7744</v>
      </c>
      <c r="AB504" s="91" t="s">
        <v>114</v>
      </c>
      <c r="AC504" s="91" t="s">
        <v>7745</v>
      </c>
      <c r="AD504" s="91" t="s">
        <v>331</v>
      </c>
      <c r="AE504" s="91" t="s">
        <v>7746</v>
      </c>
      <c r="AF504" s="91" t="s">
        <v>161</v>
      </c>
      <c r="AG504" s="91" t="s">
        <v>7742</v>
      </c>
      <c r="AH504" s="91" t="s">
        <v>114</v>
      </c>
      <c r="AI504" s="91" t="s">
        <v>7743</v>
      </c>
      <c r="AJ504" s="91" t="s">
        <v>137</v>
      </c>
      <c r="AK504" s="91" t="s">
        <v>138</v>
      </c>
      <c r="AL504" s="91" t="s">
        <v>163</v>
      </c>
      <c r="AM504" s="91" t="s">
        <v>252</v>
      </c>
      <c r="AN504" s="91" t="s">
        <v>141</v>
      </c>
      <c r="AO504" s="91" t="s">
        <v>142</v>
      </c>
      <c r="AP504" s="91" t="s">
        <v>143</v>
      </c>
      <c r="AQ504" s="91" t="s">
        <v>144</v>
      </c>
      <c r="AR504" s="91" t="s">
        <v>144</v>
      </c>
      <c r="AS504" s="91" t="s">
        <v>635</v>
      </c>
      <c r="AT504" s="91" t="s">
        <v>362</v>
      </c>
      <c r="AU504" s="91" t="s">
        <v>8428</v>
      </c>
      <c r="AV504" s="91" t="s">
        <v>8429</v>
      </c>
      <c r="AW504" s="91" t="s">
        <v>148</v>
      </c>
      <c r="AX504" s="91" t="str">
        <f t="shared" si="23"/>
        <v>326677</v>
      </c>
      <c r="AY504" s="93" t="s">
        <v>149</v>
      </c>
    </row>
    <row r="505" spans="2:51" ht="15" customHeight="1" x14ac:dyDescent="0.25">
      <c r="B505" s="95" t="s">
        <v>7747</v>
      </c>
      <c r="C505" s="91" t="s">
        <v>113</v>
      </c>
      <c r="D505" s="91" t="s">
        <v>114</v>
      </c>
      <c r="E505" s="91" t="s">
        <v>6689</v>
      </c>
      <c r="F505" s="91" t="s">
        <v>7748</v>
      </c>
      <c r="G505" s="91">
        <f t="shared" si="21"/>
        <v>8</v>
      </c>
      <c r="H505" s="91" t="s">
        <v>8430</v>
      </c>
      <c r="I505" s="91" t="s">
        <v>118</v>
      </c>
      <c r="J505" s="91" t="s">
        <v>119</v>
      </c>
      <c r="K505" s="91" t="s">
        <v>945</v>
      </c>
      <c r="L505" s="91" t="s">
        <v>121</v>
      </c>
      <c r="M505" s="91" t="s">
        <v>261</v>
      </c>
      <c r="N505" s="91" t="s">
        <v>123</v>
      </c>
      <c r="O505" s="91" t="s">
        <v>7711</v>
      </c>
      <c r="P505" s="91">
        <f t="shared" si="22"/>
        <v>9</v>
      </c>
      <c r="Q505" s="91" t="s">
        <v>8054</v>
      </c>
      <c r="R505" s="91" t="s">
        <v>7495</v>
      </c>
      <c r="S505" s="91" t="s">
        <v>7749</v>
      </c>
      <c r="T505" s="91" t="s">
        <v>114</v>
      </c>
      <c r="U505" s="91" t="s">
        <v>7750</v>
      </c>
      <c r="V505" s="91" t="s">
        <v>225</v>
      </c>
      <c r="W505" s="91" t="s">
        <v>265</v>
      </c>
      <c r="X505" s="91" t="s">
        <v>460</v>
      </c>
      <c r="Y505" s="91" t="s">
        <v>7751</v>
      </c>
      <c r="Z505" s="91" t="s">
        <v>7752</v>
      </c>
      <c r="AA505" s="91" t="s">
        <v>7749</v>
      </c>
      <c r="AB505" s="91" t="s">
        <v>114</v>
      </c>
      <c r="AC505" s="91" t="s">
        <v>7750</v>
      </c>
      <c r="AD505" s="91" t="s">
        <v>134</v>
      </c>
      <c r="AE505" s="91" t="s">
        <v>7753</v>
      </c>
      <c r="AF505" s="91" t="s">
        <v>161</v>
      </c>
      <c r="AG505" s="91" t="s">
        <v>7751</v>
      </c>
      <c r="AH505" s="91" t="s">
        <v>114</v>
      </c>
      <c r="AI505" s="91" t="s">
        <v>7752</v>
      </c>
      <c r="AJ505" s="91" t="s">
        <v>137</v>
      </c>
      <c r="AK505" s="91" t="s">
        <v>162</v>
      </c>
      <c r="AL505" s="91" t="s">
        <v>284</v>
      </c>
      <c r="AM505" s="91" t="s">
        <v>233</v>
      </c>
      <c r="AN505" s="91" t="s">
        <v>141</v>
      </c>
      <c r="AO505" s="91" t="s">
        <v>142</v>
      </c>
      <c r="AP505" s="91" t="s">
        <v>143</v>
      </c>
      <c r="AQ505" s="91" t="s">
        <v>144</v>
      </c>
      <c r="AR505" s="91" t="s">
        <v>144</v>
      </c>
      <c r="AS505" s="91" t="s">
        <v>265</v>
      </c>
      <c r="AT505" s="91" t="s">
        <v>362</v>
      </c>
      <c r="AU505" s="91" t="s">
        <v>8431</v>
      </c>
      <c r="AV505" s="91" t="s">
        <v>8432</v>
      </c>
      <c r="AW505" s="91" t="s">
        <v>148</v>
      </c>
      <c r="AX505" s="91" t="str">
        <f t="shared" si="23"/>
        <v>326679</v>
      </c>
      <c r="AY505" s="93" t="s">
        <v>149</v>
      </c>
    </row>
    <row r="506" spans="2:51" ht="15" customHeight="1" x14ac:dyDescent="0.25">
      <c r="B506" s="95" t="s">
        <v>4176</v>
      </c>
      <c r="C506" s="91" t="s">
        <v>113</v>
      </c>
      <c r="D506" s="91" t="s">
        <v>114</v>
      </c>
      <c r="E506" s="91" t="s">
        <v>167</v>
      </c>
      <c r="F506" s="91" t="s">
        <v>4177</v>
      </c>
      <c r="G506" s="91">
        <f t="shared" si="21"/>
        <v>5</v>
      </c>
      <c r="H506" s="91" t="s">
        <v>4178</v>
      </c>
      <c r="I506" s="91" t="s">
        <v>118</v>
      </c>
      <c r="J506" s="91" t="s">
        <v>119</v>
      </c>
      <c r="K506" s="91" t="s">
        <v>498</v>
      </c>
      <c r="L506" s="91" t="s">
        <v>121</v>
      </c>
      <c r="M506" s="91" t="s">
        <v>295</v>
      </c>
      <c r="N506" s="91" t="s">
        <v>123</v>
      </c>
      <c r="O506" s="91" t="s">
        <v>4179</v>
      </c>
      <c r="P506" s="91">
        <f t="shared" si="22"/>
        <v>6</v>
      </c>
      <c r="Q506" s="91" t="s">
        <v>4173</v>
      </c>
      <c r="R506" s="91" t="s">
        <v>4180</v>
      </c>
      <c r="S506" s="91" t="s">
        <v>1910</v>
      </c>
      <c r="T506" s="91" t="s">
        <v>114</v>
      </c>
      <c r="U506" s="91" t="s">
        <v>4181</v>
      </c>
      <c r="V506" s="91" t="s">
        <v>129</v>
      </c>
      <c r="W506" s="91" t="s">
        <v>174</v>
      </c>
      <c r="X506" s="91" t="s">
        <v>588</v>
      </c>
      <c r="Y506" s="91" t="s">
        <v>1912</v>
      </c>
      <c r="Z506" s="91" t="s">
        <v>1913</v>
      </c>
      <c r="AA506" s="91" t="s">
        <v>1910</v>
      </c>
      <c r="AB506" s="91" t="s">
        <v>114</v>
      </c>
      <c r="AC506" s="91" t="s">
        <v>4181</v>
      </c>
      <c r="AD506" s="91" t="s">
        <v>253</v>
      </c>
      <c r="AE506" s="91" t="s">
        <v>4182</v>
      </c>
      <c r="AF506" s="91" t="s">
        <v>161</v>
      </c>
      <c r="AG506" s="91" t="s">
        <v>1912</v>
      </c>
      <c r="AH506" s="91" t="s">
        <v>114</v>
      </c>
      <c r="AI506" s="91" t="s">
        <v>1913</v>
      </c>
      <c r="AJ506" s="91" t="s">
        <v>137</v>
      </c>
      <c r="AK506" s="91" t="s">
        <v>211</v>
      </c>
      <c r="AL506" s="91" t="s">
        <v>605</v>
      </c>
      <c r="AM506" s="91" t="s">
        <v>164</v>
      </c>
      <c r="AN506" s="91" t="s">
        <v>141</v>
      </c>
      <c r="AO506" s="91" t="s">
        <v>142</v>
      </c>
      <c r="AP506" s="91" t="s">
        <v>143</v>
      </c>
      <c r="AQ506" s="91" t="s">
        <v>144</v>
      </c>
      <c r="AR506" s="91" t="s">
        <v>144</v>
      </c>
      <c r="AS506" s="91" t="s">
        <v>174</v>
      </c>
      <c r="AT506" s="91" t="s">
        <v>145</v>
      </c>
      <c r="AU506" s="91" t="s">
        <v>4183</v>
      </c>
      <c r="AV506" s="91" t="s">
        <v>114</v>
      </c>
      <c r="AW506" s="91" t="s">
        <v>148</v>
      </c>
      <c r="AX506" s="91" t="str">
        <f t="shared" si="23"/>
        <v>291857</v>
      </c>
      <c r="AY506" s="93" t="s">
        <v>149</v>
      </c>
    </row>
    <row r="507" spans="2:51" ht="15" customHeight="1" x14ac:dyDescent="0.25">
      <c r="B507" s="95" t="s">
        <v>4189</v>
      </c>
      <c r="C507" s="91" t="s">
        <v>113</v>
      </c>
      <c r="D507" s="91" t="s">
        <v>114</v>
      </c>
      <c r="E507" s="91" t="s">
        <v>167</v>
      </c>
      <c r="F507" s="91" t="s">
        <v>4190</v>
      </c>
      <c r="G507" s="91">
        <f t="shared" si="21"/>
        <v>5</v>
      </c>
      <c r="H507" s="91" t="s">
        <v>4191</v>
      </c>
      <c r="I507" s="91" t="s">
        <v>118</v>
      </c>
      <c r="J507" s="91" t="s">
        <v>119</v>
      </c>
      <c r="K507" s="91" t="s">
        <v>153</v>
      </c>
      <c r="L507" s="91" t="s">
        <v>121</v>
      </c>
      <c r="M507" s="91" t="s">
        <v>295</v>
      </c>
      <c r="N507" s="91" t="s">
        <v>123</v>
      </c>
      <c r="O507" s="91" t="s">
        <v>4179</v>
      </c>
      <c r="P507" s="91">
        <f t="shared" si="22"/>
        <v>6</v>
      </c>
      <c r="Q507" s="91" t="s">
        <v>4192</v>
      </c>
      <c r="R507" s="91" t="s">
        <v>4180</v>
      </c>
      <c r="S507" s="91" t="s">
        <v>4193</v>
      </c>
      <c r="T507" s="91" t="s">
        <v>114</v>
      </c>
      <c r="U507" s="91" t="s">
        <v>4194</v>
      </c>
      <c r="V507" s="91" t="s">
        <v>225</v>
      </c>
      <c r="W507" s="91" t="s">
        <v>174</v>
      </c>
      <c r="X507" s="91" t="s">
        <v>1557</v>
      </c>
      <c r="Y507" s="91" t="s">
        <v>4195</v>
      </c>
      <c r="Z507" s="91" t="s">
        <v>4196</v>
      </c>
      <c r="AA507" s="91" t="s">
        <v>4193</v>
      </c>
      <c r="AB507" s="91" t="s">
        <v>114</v>
      </c>
      <c r="AC507" s="91" t="s">
        <v>4194</v>
      </c>
      <c r="AD507" s="91" t="s">
        <v>134</v>
      </c>
      <c r="AE507" s="91" t="s">
        <v>4197</v>
      </c>
      <c r="AF507" s="91" t="s">
        <v>161</v>
      </c>
      <c r="AG507" s="91" t="s">
        <v>4195</v>
      </c>
      <c r="AH507" s="91" t="s">
        <v>114</v>
      </c>
      <c r="AI507" s="91" t="s">
        <v>4196</v>
      </c>
      <c r="AJ507" s="91" t="s">
        <v>114</v>
      </c>
      <c r="AK507" s="91" t="s">
        <v>114</v>
      </c>
      <c r="AL507" s="91" t="s">
        <v>114</v>
      </c>
      <c r="AM507" s="91" t="s">
        <v>233</v>
      </c>
      <c r="AN507" s="91" t="s">
        <v>141</v>
      </c>
      <c r="AO507" s="91" t="s">
        <v>142</v>
      </c>
      <c r="AP507" s="91" t="s">
        <v>143</v>
      </c>
      <c r="AQ507" s="91" t="s">
        <v>144</v>
      </c>
      <c r="AR507" s="91" t="s">
        <v>144</v>
      </c>
      <c r="AS507" s="91" t="s">
        <v>174</v>
      </c>
      <c r="AT507" s="91" t="s">
        <v>145</v>
      </c>
      <c r="AU507" s="91" t="s">
        <v>4198</v>
      </c>
      <c r="AV507" s="91" t="s">
        <v>114</v>
      </c>
      <c r="AW507" s="91" t="s">
        <v>148</v>
      </c>
      <c r="AX507" s="91" t="str">
        <f t="shared" si="23"/>
        <v>291868</v>
      </c>
      <c r="AY507" s="93" t="s">
        <v>149</v>
      </c>
    </row>
    <row r="508" spans="2:51" ht="15" customHeight="1" x14ac:dyDescent="0.25">
      <c r="B508" s="95" t="s">
        <v>8919</v>
      </c>
      <c r="C508" s="91" t="s">
        <v>113</v>
      </c>
      <c r="D508" s="91" t="s">
        <v>114</v>
      </c>
      <c r="E508" s="91" t="s">
        <v>756</v>
      </c>
      <c r="F508" s="91" t="s">
        <v>8920</v>
      </c>
      <c r="G508" s="91">
        <f t="shared" si="21"/>
        <v>10</v>
      </c>
      <c r="H508" s="91" t="s">
        <v>8921</v>
      </c>
      <c r="I508" s="91" t="s">
        <v>118</v>
      </c>
      <c r="J508" s="91" t="s">
        <v>119</v>
      </c>
      <c r="K508" s="91" t="s">
        <v>945</v>
      </c>
      <c r="L508" s="91" t="s">
        <v>121</v>
      </c>
      <c r="M508" s="91" t="s">
        <v>2519</v>
      </c>
      <c r="N508" s="91" t="s">
        <v>123</v>
      </c>
      <c r="O508" s="91" t="s">
        <v>8904</v>
      </c>
      <c r="P508" s="91">
        <f t="shared" si="22"/>
        <v>10</v>
      </c>
      <c r="Q508" s="91" t="s">
        <v>8658</v>
      </c>
      <c r="R508" s="91" t="s">
        <v>8190</v>
      </c>
      <c r="S508" s="91" t="s">
        <v>8922</v>
      </c>
      <c r="T508" s="91" t="s">
        <v>114</v>
      </c>
      <c r="U508" s="91" t="s">
        <v>8923</v>
      </c>
      <c r="V508" s="91" t="s">
        <v>129</v>
      </c>
      <c r="W508" s="91" t="s">
        <v>748</v>
      </c>
      <c r="X508" s="91" t="s">
        <v>761</v>
      </c>
      <c r="Y508" s="91" t="s">
        <v>8924</v>
      </c>
      <c r="Z508" s="91" t="s">
        <v>8925</v>
      </c>
      <c r="AA508" s="91" t="s">
        <v>8922</v>
      </c>
      <c r="AB508" s="91" t="s">
        <v>114</v>
      </c>
      <c r="AC508" s="91" t="s">
        <v>8923</v>
      </c>
      <c r="AD508" s="91" t="s">
        <v>269</v>
      </c>
      <c r="AE508" s="91" t="s">
        <v>8926</v>
      </c>
      <c r="AF508" s="91" t="s">
        <v>161</v>
      </c>
      <c r="AG508" s="91" t="s">
        <v>8924</v>
      </c>
      <c r="AH508" s="91" t="s">
        <v>114</v>
      </c>
      <c r="AI508" s="91" t="s">
        <v>8925</v>
      </c>
      <c r="AJ508" s="91" t="s">
        <v>137</v>
      </c>
      <c r="AK508" s="91" t="s">
        <v>162</v>
      </c>
      <c r="AL508" s="91" t="s">
        <v>232</v>
      </c>
      <c r="AM508" s="91" t="s">
        <v>1263</v>
      </c>
      <c r="AN508" s="91" t="s">
        <v>141</v>
      </c>
      <c r="AO508" s="91" t="s">
        <v>142</v>
      </c>
      <c r="AP508" s="91" t="s">
        <v>143</v>
      </c>
      <c r="AQ508" s="91" t="s">
        <v>144</v>
      </c>
      <c r="AR508" s="91" t="s">
        <v>144</v>
      </c>
      <c r="AS508" s="91" t="s">
        <v>748</v>
      </c>
      <c r="AT508" s="91" t="s">
        <v>362</v>
      </c>
      <c r="AU508" s="91" t="s">
        <v>8927</v>
      </c>
      <c r="AV508" s="91" t="s">
        <v>8928</v>
      </c>
      <c r="AW508" s="91" t="s">
        <v>148</v>
      </c>
      <c r="AX508" s="91" t="str">
        <f t="shared" si="23"/>
        <v>328732</v>
      </c>
      <c r="AY508" s="93" t="s">
        <v>149</v>
      </c>
    </row>
    <row r="509" spans="2:51" ht="15" customHeight="1" x14ac:dyDescent="0.25">
      <c r="B509" s="95" t="s">
        <v>4201</v>
      </c>
      <c r="C509" s="91" t="s">
        <v>113</v>
      </c>
      <c r="D509" s="91" t="s">
        <v>114</v>
      </c>
      <c r="E509" s="91" t="s">
        <v>216</v>
      </c>
      <c r="F509" s="91" t="s">
        <v>4202</v>
      </c>
      <c r="G509" s="91">
        <f t="shared" si="21"/>
        <v>5</v>
      </c>
      <c r="H509" s="91" t="s">
        <v>4203</v>
      </c>
      <c r="I509" s="91" t="s">
        <v>118</v>
      </c>
      <c r="J509" s="91" t="s">
        <v>119</v>
      </c>
      <c r="K509" s="91" t="s">
        <v>367</v>
      </c>
      <c r="L509" s="91" t="s">
        <v>121</v>
      </c>
      <c r="M509" s="91" t="s">
        <v>219</v>
      </c>
      <c r="N509" s="91" t="s">
        <v>123</v>
      </c>
      <c r="O509" s="91" t="s">
        <v>4179</v>
      </c>
      <c r="P509" s="91">
        <f t="shared" si="22"/>
        <v>5</v>
      </c>
      <c r="Q509" s="91" t="s">
        <v>4204</v>
      </c>
      <c r="R509" s="91" t="s">
        <v>4180</v>
      </c>
      <c r="S509" s="91" t="s">
        <v>4205</v>
      </c>
      <c r="T509" s="91" t="s">
        <v>114</v>
      </c>
      <c r="U509" s="91" t="s">
        <v>4206</v>
      </c>
      <c r="V509" s="91" t="s">
        <v>225</v>
      </c>
      <c r="W509" s="91" t="s">
        <v>226</v>
      </c>
      <c r="X509" s="91" t="s">
        <v>426</v>
      </c>
      <c r="Y509" s="91" t="s">
        <v>4207</v>
      </c>
      <c r="Z509" s="91" t="s">
        <v>4208</v>
      </c>
      <c r="AA509" s="91" t="s">
        <v>4205</v>
      </c>
      <c r="AB509" s="91" t="s">
        <v>114</v>
      </c>
      <c r="AC509" s="91" t="s">
        <v>4206</v>
      </c>
      <c r="AD509" s="91" t="s">
        <v>134</v>
      </c>
      <c r="AE509" s="91" t="s">
        <v>4209</v>
      </c>
      <c r="AF509" s="91" t="s">
        <v>161</v>
      </c>
      <c r="AG509" s="91" t="s">
        <v>4207</v>
      </c>
      <c r="AH509" s="91" t="s">
        <v>114</v>
      </c>
      <c r="AI509" s="91" t="s">
        <v>4208</v>
      </c>
      <c r="AJ509" s="91" t="s">
        <v>137</v>
      </c>
      <c r="AK509" s="91" t="s">
        <v>162</v>
      </c>
      <c r="AL509" s="91" t="s">
        <v>212</v>
      </c>
      <c r="AM509" s="91" t="s">
        <v>233</v>
      </c>
      <c r="AN509" s="91" t="s">
        <v>141</v>
      </c>
      <c r="AO509" s="91" t="s">
        <v>142</v>
      </c>
      <c r="AP509" s="91" t="s">
        <v>143</v>
      </c>
      <c r="AQ509" s="91" t="s">
        <v>144</v>
      </c>
      <c r="AR509" s="91" t="s">
        <v>144</v>
      </c>
      <c r="AS509" s="91" t="s">
        <v>226</v>
      </c>
      <c r="AT509" s="91" t="s">
        <v>145</v>
      </c>
      <c r="AU509" s="91" t="s">
        <v>4210</v>
      </c>
      <c r="AV509" s="91" t="s">
        <v>4211</v>
      </c>
      <c r="AW509" s="91" t="s">
        <v>148</v>
      </c>
      <c r="AX509" s="91" t="str">
        <f t="shared" si="23"/>
        <v>291864</v>
      </c>
      <c r="AY509" s="93" t="s">
        <v>149</v>
      </c>
    </row>
    <row r="510" spans="2:51" ht="15" customHeight="1" x14ac:dyDescent="0.25">
      <c r="B510" s="95" t="s">
        <v>4212</v>
      </c>
      <c r="C510" s="91" t="s">
        <v>113</v>
      </c>
      <c r="D510" s="91" t="s">
        <v>114</v>
      </c>
      <c r="E510" s="91" t="s">
        <v>216</v>
      </c>
      <c r="F510" s="91" t="s">
        <v>4213</v>
      </c>
      <c r="G510" s="91">
        <f t="shared" si="21"/>
        <v>5</v>
      </c>
      <c r="H510" s="91" t="s">
        <v>4214</v>
      </c>
      <c r="I510" s="91" t="s">
        <v>118</v>
      </c>
      <c r="J510" s="91" t="s">
        <v>119</v>
      </c>
      <c r="K510" s="91" t="s">
        <v>339</v>
      </c>
      <c r="L510" s="91" t="s">
        <v>121</v>
      </c>
      <c r="M510" s="91" t="s">
        <v>219</v>
      </c>
      <c r="N510" s="91" t="s">
        <v>123</v>
      </c>
      <c r="O510" s="91" t="s">
        <v>4179</v>
      </c>
      <c r="P510" s="91">
        <f t="shared" si="22"/>
        <v>5</v>
      </c>
      <c r="Q510" s="91" t="s">
        <v>4215</v>
      </c>
      <c r="R510" s="91" t="s">
        <v>4180</v>
      </c>
      <c r="S510" s="91" t="s">
        <v>4216</v>
      </c>
      <c r="T510" s="91" t="s">
        <v>114</v>
      </c>
      <c r="U510" s="91" t="s">
        <v>4217</v>
      </c>
      <c r="V510" s="91" t="s">
        <v>129</v>
      </c>
      <c r="W510" s="91" t="s">
        <v>226</v>
      </c>
      <c r="X510" s="91" t="s">
        <v>1119</v>
      </c>
      <c r="Y510" s="91" t="s">
        <v>4218</v>
      </c>
      <c r="Z510" s="91" t="s">
        <v>4219</v>
      </c>
      <c r="AA510" s="91" t="s">
        <v>4216</v>
      </c>
      <c r="AB510" s="91" t="s">
        <v>114</v>
      </c>
      <c r="AC510" s="91" t="s">
        <v>4217</v>
      </c>
      <c r="AD510" s="91" t="s">
        <v>134</v>
      </c>
      <c r="AE510" s="91" t="s">
        <v>4220</v>
      </c>
      <c r="AF510" s="91" t="s">
        <v>161</v>
      </c>
      <c r="AG510" s="91" t="s">
        <v>4218</v>
      </c>
      <c r="AH510" s="91" t="s">
        <v>114</v>
      </c>
      <c r="AI510" s="91" t="s">
        <v>4219</v>
      </c>
      <c r="AJ510" s="91" t="s">
        <v>540</v>
      </c>
      <c r="AK510" s="91" t="s">
        <v>197</v>
      </c>
      <c r="AL510" s="91" t="s">
        <v>179</v>
      </c>
      <c r="AM510" s="91" t="s">
        <v>233</v>
      </c>
      <c r="AN510" s="91" t="s">
        <v>141</v>
      </c>
      <c r="AO510" s="91" t="s">
        <v>142</v>
      </c>
      <c r="AP510" s="91" t="s">
        <v>143</v>
      </c>
      <c r="AQ510" s="91" t="s">
        <v>144</v>
      </c>
      <c r="AR510" s="91" t="s">
        <v>144</v>
      </c>
      <c r="AS510" s="91" t="s">
        <v>226</v>
      </c>
      <c r="AT510" s="91" t="s">
        <v>145</v>
      </c>
      <c r="AU510" s="91" t="s">
        <v>444</v>
      </c>
      <c r="AV510" s="91" t="s">
        <v>4221</v>
      </c>
      <c r="AW510" s="91" t="s">
        <v>148</v>
      </c>
      <c r="AX510" s="91" t="str">
        <f t="shared" si="23"/>
        <v>291866</v>
      </c>
      <c r="AY510" s="93" t="s">
        <v>149</v>
      </c>
    </row>
    <row r="511" spans="2:51" ht="15" customHeight="1" x14ac:dyDescent="0.25">
      <c r="B511" s="95" t="s">
        <v>318</v>
      </c>
      <c r="C511" s="91" t="s">
        <v>113</v>
      </c>
      <c r="D511" s="91" t="s">
        <v>114</v>
      </c>
      <c r="E511" s="91" t="s">
        <v>257</v>
      </c>
      <c r="F511" s="91" t="s">
        <v>319</v>
      </c>
      <c r="G511" s="91">
        <f t="shared" si="21"/>
        <v>3</v>
      </c>
      <c r="H511" s="91" t="s">
        <v>320</v>
      </c>
      <c r="I511" s="91" t="s">
        <v>118</v>
      </c>
      <c r="J511" s="91" t="s">
        <v>119</v>
      </c>
      <c r="K511" s="91" t="s">
        <v>321</v>
      </c>
      <c r="L511" s="91" t="s">
        <v>121</v>
      </c>
      <c r="M511" s="91" t="s">
        <v>261</v>
      </c>
      <c r="N511" s="91" t="s">
        <v>123</v>
      </c>
      <c r="O511" s="91" t="s">
        <v>322</v>
      </c>
      <c r="P511" s="91">
        <f t="shared" si="22"/>
        <v>4</v>
      </c>
      <c r="Q511" s="91" t="s">
        <v>323</v>
      </c>
      <c r="R511" s="91" t="s">
        <v>324</v>
      </c>
      <c r="S511" s="91" t="s">
        <v>114</v>
      </c>
      <c r="T511" s="91" t="s">
        <v>325</v>
      </c>
      <c r="U511" s="91" t="s">
        <v>326</v>
      </c>
      <c r="V511" s="91" t="s">
        <v>129</v>
      </c>
      <c r="W511" s="91" t="s">
        <v>265</v>
      </c>
      <c r="X511" s="91" t="s">
        <v>327</v>
      </c>
      <c r="Y511" s="91" t="s">
        <v>328</v>
      </c>
      <c r="Z511" s="91" t="s">
        <v>329</v>
      </c>
      <c r="AA511" s="91" t="s">
        <v>114</v>
      </c>
      <c r="AB511" s="91" t="s">
        <v>330</v>
      </c>
      <c r="AC511" s="91" t="s">
        <v>326</v>
      </c>
      <c r="AD511" s="91" t="s">
        <v>331</v>
      </c>
      <c r="AE511" s="91" t="s">
        <v>332</v>
      </c>
      <c r="AF511" s="91" t="s">
        <v>136</v>
      </c>
      <c r="AG511" s="91" t="s">
        <v>328</v>
      </c>
      <c r="AH511" s="91" t="s">
        <v>114</v>
      </c>
      <c r="AI511" s="91" t="s">
        <v>329</v>
      </c>
      <c r="AJ511" s="91" t="s">
        <v>137</v>
      </c>
      <c r="AK511" s="91" t="s">
        <v>162</v>
      </c>
      <c r="AL511" s="91" t="s">
        <v>198</v>
      </c>
      <c r="AM511" s="91" t="s">
        <v>233</v>
      </c>
      <c r="AN511" s="91" t="s">
        <v>141</v>
      </c>
      <c r="AO511" s="91" t="s">
        <v>142</v>
      </c>
      <c r="AP511" s="91" t="s">
        <v>333</v>
      </c>
      <c r="AQ511" s="91" t="s">
        <v>144</v>
      </c>
      <c r="AR511" s="91" t="s">
        <v>144</v>
      </c>
      <c r="AS511" s="91" t="s">
        <v>265</v>
      </c>
      <c r="AT511" s="91" t="s">
        <v>145</v>
      </c>
      <c r="AU511" s="91" t="s">
        <v>334</v>
      </c>
      <c r="AV511" s="91" t="s">
        <v>335</v>
      </c>
      <c r="AW511" s="91" t="s">
        <v>148</v>
      </c>
      <c r="AX511" s="91" t="str">
        <f t="shared" si="23"/>
        <v>289828</v>
      </c>
      <c r="AY511" s="93" t="s">
        <v>149</v>
      </c>
    </row>
    <row r="512" spans="2:51" ht="15" customHeight="1" x14ac:dyDescent="0.25">
      <c r="B512" s="95" t="s">
        <v>5845</v>
      </c>
      <c r="C512" s="91" t="s">
        <v>113</v>
      </c>
      <c r="D512" s="91" t="s">
        <v>114</v>
      </c>
      <c r="E512" s="91" t="s">
        <v>594</v>
      </c>
      <c r="F512" s="91" t="s">
        <v>5846</v>
      </c>
      <c r="G512" s="91">
        <f t="shared" si="21"/>
        <v>6</v>
      </c>
      <c r="H512" s="91" t="s">
        <v>5847</v>
      </c>
      <c r="I512" s="91" t="s">
        <v>118</v>
      </c>
      <c r="J512" s="91" t="s">
        <v>119</v>
      </c>
      <c r="K512" s="91" t="s">
        <v>259</v>
      </c>
      <c r="L512" s="91" t="s">
        <v>121</v>
      </c>
      <c r="M512" s="91" t="s">
        <v>702</v>
      </c>
      <c r="N512" s="91" t="s">
        <v>123</v>
      </c>
      <c r="O512" s="91" t="s">
        <v>5836</v>
      </c>
      <c r="P512" s="91">
        <f t="shared" si="22"/>
        <v>6</v>
      </c>
      <c r="Q512" s="91" t="s">
        <v>5848</v>
      </c>
      <c r="R512" s="91" t="s">
        <v>4869</v>
      </c>
      <c r="S512" s="91" t="s">
        <v>5849</v>
      </c>
      <c r="T512" s="91" t="s">
        <v>114</v>
      </c>
      <c r="U512" s="91" t="s">
        <v>5850</v>
      </c>
      <c r="V512" s="91" t="s">
        <v>225</v>
      </c>
      <c r="W512" s="91" t="s">
        <v>600</v>
      </c>
      <c r="X512" s="91" t="s">
        <v>5851</v>
      </c>
      <c r="Y512" s="91" t="s">
        <v>5852</v>
      </c>
      <c r="Z512" s="91" t="s">
        <v>5853</v>
      </c>
      <c r="AA512" s="91" t="s">
        <v>5849</v>
      </c>
      <c r="AB512" s="91" t="s">
        <v>114</v>
      </c>
      <c r="AC512" s="91" t="s">
        <v>5850</v>
      </c>
      <c r="AD512" s="91" t="s">
        <v>625</v>
      </c>
      <c r="AE512" s="91" t="s">
        <v>5854</v>
      </c>
      <c r="AF512" s="91" t="s">
        <v>161</v>
      </c>
      <c r="AG512" s="91" t="s">
        <v>5852</v>
      </c>
      <c r="AH512" s="91" t="s">
        <v>114</v>
      </c>
      <c r="AI512" s="91" t="s">
        <v>5853</v>
      </c>
      <c r="AJ512" s="91" t="s">
        <v>137</v>
      </c>
      <c r="AK512" s="91" t="s">
        <v>162</v>
      </c>
      <c r="AL512" s="91" t="s">
        <v>179</v>
      </c>
      <c r="AM512" s="91" t="s">
        <v>2349</v>
      </c>
      <c r="AN512" s="91" t="s">
        <v>141</v>
      </c>
      <c r="AO512" s="91" t="s">
        <v>142</v>
      </c>
      <c r="AP512" s="91" t="s">
        <v>143</v>
      </c>
      <c r="AQ512" s="91" t="s">
        <v>214</v>
      </c>
      <c r="AR512" s="91" t="s">
        <v>214</v>
      </c>
      <c r="AS512" s="91" t="s">
        <v>600</v>
      </c>
      <c r="AT512" s="91" t="s">
        <v>145</v>
      </c>
      <c r="AU512" s="91" t="s">
        <v>5855</v>
      </c>
      <c r="AV512" s="91" t="s">
        <v>5856</v>
      </c>
      <c r="AW512" s="91" t="s">
        <v>148</v>
      </c>
      <c r="AX512" s="91" t="str">
        <f t="shared" si="23"/>
        <v>312359</v>
      </c>
      <c r="AY512" s="93" t="s">
        <v>149</v>
      </c>
    </row>
    <row r="513" spans="2:51" ht="15" customHeight="1" x14ac:dyDescent="0.25">
      <c r="B513" s="95" t="s">
        <v>384</v>
      </c>
      <c r="C513" s="91" t="s">
        <v>113</v>
      </c>
      <c r="D513" s="91" t="s">
        <v>114</v>
      </c>
      <c r="E513" s="91" t="s">
        <v>167</v>
      </c>
      <c r="F513" s="91" t="s">
        <v>385</v>
      </c>
      <c r="G513" s="91">
        <f t="shared" si="21"/>
        <v>3</v>
      </c>
      <c r="H513" s="91" t="s">
        <v>386</v>
      </c>
      <c r="I513" s="91" t="s">
        <v>118</v>
      </c>
      <c r="J513" s="91" t="s">
        <v>119</v>
      </c>
      <c r="K513" s="91" t="s">
        <v>387</v>
      </c>
      <c r="L513" s="91" t="s">
        <v>121</v>
      </c>
      <c r="M513" s="91" t="s">
        <v>295</v>
      </c>
      <c r="N513" s="91" t="s">
        <v>123</v>
      </c>
      <c r="O513" s="91" t="s">
        <v>322</v>
      </c>
      <c r="P513" s="91">
        <f t="shared" si="22"/>
        <v>4</v>
      </c>
      <c r="Q513" s="91" t="s">
        <v>388</v>
      </c>
      <c r="R513" s="91" t="s">
        <v>190</v>
      </c>
      <c r="S513" s="91" t="s">
        <v>114</v>
      </c>
      <c r="T513" s="91" t="s">
        <v>389</v>
      </c>
      <c r="U513" s="91" t="s">
        <v>390</v>
      </c>
      <c r="V513" s="91" t="s">
        <v>225</v>
      </c>
      <c r="W513" s="91" t="s">
        <v>174</v>
      </c>
      <c r="X513" s="91" t="s">
        <v>391</v>
      </c>
      <c r="Y513" s="91" t="s">
        <v>392</v>
      </c>
      <c r="Z513" s="91" t="s">
        <v>393</v>
      </c>
      <c r="AA513" s="91" t="s">
        <v>114</v>
      </c>
      <c r="AB513" s="91" t="s">
        <v>389</v>
      </c>
      <c r="AC513" s="91" t="s">
        <v>390</v>
      </c>
      <c r="AD513" s="91" t="s">
        <v>134</v>
      </c>
      <c r="AE513" s="91" t="s">
        <v>394</v>
      </c>
      <c r="AF513" s="91" t="s">
        <v>161</v>
      </c>
      <c r="AG513" s="91" t="s">
        <v>392</v>
      </c>
      <c r="AH513" s="91" t="s">
        <v>114</v>
      </c>
      <c r="AI513" s="91" t="s">
        <v>393</v>
      </c>
      <c r="AJ513" s="91" t="s">
        <v>137</v>
      </c>
      <c r="AK513" s="91" t="s">
        <v>162</v>
      </c>
      <c r="AL513" s="91" t="s">
        <v>284</v>
      </c>
      <c r="AM513" s="91" t="s">
        <v>140</v>
      </c>
      <c r="AN513" s="91" t="s">
        <v>141</v>
      </c>
      <c r="AO513" s="91" t="s">
        <v>142</v>
      </c>
      <c r="AP513" s="91" t="s">
        <v>143</v>
      </c>
      <c r="AQ513" s="91" t="s">
        <v>144</v>
      </c>
      <c r="AR513" s="91" t="s">
        <v>144</v>
      </c>
      <c r="AS513" s="91" t="s">
        <v>174</v>
      </c>
      <c r="AT513" s="91" t="s">
        <v>145</v>
      </c>
      <c r="AU513" s="91" t="s">
        <v>395</v>
      </c>
      <c r="AV513" s="91" t="s">
        <v>114</v>
      </c>
      <c r="AW513" s="91" t="s">
        <v>148</v>
      </c>
      <c r="AX513" s="91" t="str">
        <f t="shared" si="23"/>
        <v>289827</v>
      </c>
      <c r="AY513" s="93" t="s">
        <v>149</v>
      </c>
    </row>
    <row r="514" spans="2:51" ht="15" customHeight="1" x14ac:dyDescent="0.25">
      <c r="B514" s="95" t="s">
        <v>405</v>
      </c>
      <c r="C514" s="91" t="s">
        <v>113</v>
      </c>
      <c r="D514" s="91" t="s">
        <v>114</v>
      </c>
      <c r="E514" s="91" t="s">
        <v>167</v>
      </c>
      <c r="F514" s="91" t="s">
        <v>406</v>
      </c>
      <c r="G514" s="91">
        <f t="shared" si="21"/>
        <v>3</v>
      </c>
      <c r="H514" s="91" t="s">
        <v>407</v>
      </c>
      <c r="I514" s="91" t="s">
        <v>118</v>
      </c>
      <c r="J514" s="91" t="s">
        <v>119</v>
      </c>
      <c r="K514" s="91" t="s">
        <v>259</v>
      </c>
      <c r="L514" s="91" t="s">
        <v>121</v>
      </c>
      <c r="M514" s="91" t="s">
        <v>295</v>
      </c>
      <c r="N514" s="91" t="s">
        <v>123</v>
      </c>
      <c r="O514" s="91" t="s">
        <v>408</v>
      </c>
      <c r="P514" s="91">
        <f t="shared" si="22"/>
        <v>3</v>
      </c>
      <c r="Q514" s="91" t="s">
        <v>409</v>
      </c>
      <c r="R514" s="91" t="s">
        <v>410</v>
      </c>
      <c r="S514" s="91" t="s">
        <v>411</v>
      </c>
      <c r="T514" s="91" t="s">
        <v>114</v>
      </c>
      <c r="U514" s="91" t="s">
        <v>412</v>
      </c>
      <c r="V514" s="91" t="s">
        <v>225</v>
      </c>
      <c r="W514" s="91" t="s">
        <v>174</v>
      </c>
      <c r="X514" s="91" t="s">
        <v>413</v>
      </c>
      <c r="Y514" s="91" t="s">
        <v>414</v>
      </c>
      <c r="Z514" s="91" t="s">
        <v>415</v>
      </c>
      <c r="AA514" s="91" t="s">
        <v>411</v>
      </c>
      <c r="AB514" s="91" t="s">
        <v>114</v>
      </c>
      <c r="AC514" s="91" t="s">
        <v>412</v>
      </c>
      <c r="AD514" s="91" t="s">
        <v>269</v>
      </c>
      <c r="AE514" s="91" t="s">
        <v>416</v>
      </c>
      <c r="AF514" s="91" t="s">
        <v>161</v>
      </c>
      <c r="AG514" s="91" t="s">
        <v>414</v>
      </c>
      <c r="AH514" s="91" t="s">
        <v>114</v>
      </c>
      <c r="AI514" s="91" t="s">
        <v>415</v>
      </c>
      <c r="AJ514" s="91" t="s">
        <v>137</v>
      </c>
      <c r="AK514" s="91" t="s">
        <v>211</v>
      </c>
      <c r="AL514" s="91" t="s">
        <v>179</v>
      </c>
      <c r="AM514" s="91" t="s">
        <v>417</v>
      </c>
      <c r="AN514" s="91" t="s">
        <v>141</v>
      </c>
      <c r="AO514" s="91" t="s">
        <v>142</v>
      </c>
      <c r="AP514" s="91" t="s">
        <v>143</v>
      </c>
      <c r="AQ514" s="91" t="s">
        <v>214</v>
      </c>
      <c r="AR514" s="91" t="s">
        <v>214</v>
      </c>
      <c r="AS514" s="91" t="s">
        <v>174</v>
      </c>
      <c r="AT514" s="91" t="s">
        <v>145</v>
      </c>
      <c r="AU514" s="91" t="s">
        <v>418</v>
      </c>
      <c r="AV514" s="91" t="s">
        <v>114</v>
      </c>
      <c r="AW514" s="91" t="s">
        <v>148</v>
      </c>
      <c r="AX514" s="91" t="str">
        <f t="shared" si="23"/>
        <v>289835</v>
      </c>
      <c r="AY514" s="93" t="s">
        <v>149</v>
      </c>
    </row>
    <row r="515" spans="2:51" ht="15" customHeight="1" x14ac:dyDescent="0.25">
      <c r="B515" s="95" t="s">
        <v>5857</v>
      </c>
      <c r="C515" s="91" t="s">
        <v>113</v>
      </c>
      <c r="D515" s="91" t="s">
        <v>114</v>
      </c>
      <c r="E515" s="91" t="s">
        <v>756</v>
      </c>
      <c r="F515" s="91" t="s">
        <v>5858</v>
      </c>
      <c r="G515" s="91">
        <f t="shared" si="21"/>
        <v>6</v>
      </c>
      <c r="H515" s="91" t="s">
        <v>5859</v>
      </c>
      <c r="I515" s="91" t="s">
        <v>118</v>
      </c>
      <c r="J515" s="91" t="s">
        <v>119</v>
      </c>
      <c r="K515" s="91" t="s">
        <v>153</v>
      </c>
      <c r="L515" s="91" t="s">
        <v>121</v>
      </c>
      <c r="M515" s="91" t="s">
        <v>744</v>
      </c>
      <c r="N515" s="91" t="s">
        <v>123</v>
      </c>
      <c r="O515" s="91" t="s">
        <v>5860</v>
      </c>
      <c r="P515" s="91">
        <f t="shared" si="22"/>
        <v>6</v>
      </c>
      <c r="Q515" s="91" t="s">
        <v>5837</v>
      </c>
      <c r="R515" s="91" t="s">
        <v>4163</v>
      </c>
      <c r="S515" s="91" t="s">
        <v>5861</v>
      </c>
      <c r="T515" s="91" t="s">
        <v>114</v>
      </c>
      <c r="U515" s="91" t="s">
        <v>5862</v>
      </c>
      <c r="V515" s="91" t="s">
        <v>129</v>
      </c>
      <c r="W515" s="91" t="s">
        <v>748</v>
      </c>
      <c r="X515" s="91" t="s">
        <v>1425</v>
      </c>
      <c r="Y515" s="91" t="s">
        <v>5863</v>
      </c>
      <c r="Z515" s="91" t="s">
        <v>5864</v>
      </c>
      <c r="AA515" s="91" t="s">
        <v>5861</v>
      </c>
      <c r="AB515" s="91" t="s">
        <v>114</v>
      </c>
      <c r="AC515" s="91" t="s">
        <v>5862</v>
      </c>
      <c r="AD515" s="91" t="s">
        <v>134</v>
      </c>
      <c r="AE515" s="91" t="s">
        <v>5865</v>
      </c>
      <c r="AF515" s="91" t="s">
        <v>161</v>
      </c>
      <c r="AG515" s="91" t="s">
        <v>5863</v>
      </c>
      <c r="AH515" s="91" t="s">
        <v>114</v>
      </c>
      <c r="AI515" s="91" t="s">
        <v>5864</v>
      </c>
      <c r="AJ515" s="91" t="s">
        <v>137</v>
      </c>
      <c r="AK515" s="91" t="s">
        <v>197</v>
      </c>
      <c r="AL515" s="91" t="s">
        <v>284</v>
      </c>
      <c r="AM515" s="91" t="s">
        <v>213</v>
      </c>
      <c r="AN515" s="91" t="s">
        <v>918</v>
      </c>
      <c r="AO515" s="91" t="s">
        <v>142</v>
      </c>
      <c r="AP515" s="91" t="s">
        <v>143</v>
      </c>
      <c r="AQ515" s="91" t="s">
        <v>777</v>
      </c>
      <c r="AR515" s="91" t="s">
        <v>777</v>
      </c>
      <c r="AS515" s="91" t="s">
        <v>748</v>
      </c>
      <c r="AT515" s="91" t="s">
        <v>145</v>
      </c>
      <c r="AU515" s="91" t="s">
        <v>5866</v>
      </c>
      <c r="AV515" s="91" t="s">
        <v>5867</v>
      </c>
      <c r="AW515" s="91" t="s">
        <v>148</v>
      </c>
      <c r="AX515" s="91" t="str">
        <f t="shared" si="23"/>
        <v>312368</v>
      </c>
      <c r="AY515" s="91" t="s">
        <v>5832</v>
      </c>
    </row>
    <row r="516" spans="2:51" ht="15" customHeight="1" x14ac:dyDescent="0.25">
      <c r="B516" s="95" t="s">
        <v>419</v>
      </c>
      <c r="C516" s="91" t="s">
        <v>113</v>
      </c>
      <c r="D516" s="91" t="s">
        <v>114</v>
      </c>
      <c r="E516" s="91" t="s">
        <v>216</v>
      </c>
      <c r="F516" s="91" t="s">
        <v>420</v>
      </c>
      <c r="G516" s="91">
        <f t="shared" si="21"/>
        <v>3</v>
      </c>
      <c r="H516" s="91" t="s">
        <v>421</v>
      </c>
      <c r="I516" s="91" t="s">
        <v>118</v>
      </c>
      <c r="J516" s="91" t="s">
        <v>119</v>
      </c>
      <c r="K516" s="91" t="s">
        <v>422</v>
      </c>
      <c r="L516" s="91" t="s">
        <v>121</v>
      </c>
      <c r="M516" s="91" t="s">
        <v>219</v>
      </c>
      <c r="N516" s="91" t="s">
        <v>123</v>
      </c>
      <c r="O516" s="91" t="s">
        <v>408</v>
      </c>
      <c r="P516" s="91">
        <f t="shared" si="22"/>
        <v>4</v>
      </c>
      <c r="Q516" s="91" t="s">
        <v>423</v>
      </c>
      <c r="R516" s="91" t="s">
        <v>410</v>
      </c>
      <c r="S516" s="91" t="s">
        <v>114</v>
      </c>
      <c r="T516" s="91" t="s">
        <v>424</v>
      </c>
      <c r="U516" s="91" t="s">
        <v>425</v>
      </c>
      <c r="V516" s="91" t="s">
        <v>129</v>
      </c>
      <c r="W516" s="91" t="s">
        <v>226</v>
      </c>
      <c r="X516" s="91" t="s">
        <v>426</v>
      </c>
      <c r="Y516" s="91" t="s">
        <v>427</v>
      </c>
      <c r="Z516" s="91" t="s">
        <v>428</v>
      </c>
      <c r="AA516" s="91" t="s">
        <v>114</v>
      </c>
      <c r="AB516" s="91" t="s">
        <v>424</v>
      </c>
      <c r="AC516" s="91" t="s">
        <v>425</v>
      </c>
      <c r="AD516" s="91" t="s">
        <v>269</v>
      </c>
      <c r="AE516" s="91" t="s">
        <v>429</v>
      </c>
      <c r="AF516" s="91" t="s">
        <v>161</v>
      </c>
      <c r="AG516" s="91" t="s">
        <v>427</v>
      </c>
      <c r="AH516" s="91" t="s">
        <v>114</v>
      </c>
      <c r="AI516" s="91" t="s">
        <v>428</v>
      </c>
      <c r="AJ516" s="91" t="s">
        <v>137</v>
      </c>
      <c r="AK516" s="91" t="s">
        <v>162</v>
      </c>
      <c r="AL516" s="91" t="s">
        <v>114</v>
      </c>
      <c r="AM516" s="91" t="s">
        <v>233</v>
      </c>
      <c r="AN516" s="91" t="s">
        <v>141</v>
      </c>
      <c r="AO516" s="91" t="s">
        <v>142</v>
      </c>
      <c r="AP516" s="91" t="s">
        <v>333</v>
      </c>
      <c r="AQ516" s="91" t="s">
        <v>430</v>
      </c>
      <c r="AR516" s="91" t="s">
        <v>430</v>
      </c>
      <c r="AS516" s="91" t="s">
        <v>226</v>
      </c>
      <c r="AT516" s="91" t="s">
        <v>145</v>
      </c>
      <c r="AU516" s="91" t="s">
        <v>431</v>
      </c>
      <c r="AV516" s="91" t="s">
        <v>432</v>
      </c>
      <c r="AW516" s="91" t="s">
        <v>433</v>
      </c>
      <c r="AX516" s="91" t="str">
        <f t="shared" si="23"/>
        <v>289841</v>
      </c>
      <c r="AY516" s="93" t="s">
        <v>149</v>
      </c>
    </row>
    <row r="517" spans="2:51" ht="15" customHeight="1" x14ac:dyDescent="0.25">
      <c r="B517" s="95" t="s">
        <v>7123</v>
      </c>
      <c r="C517" s="91" t="s">
        <v>113</v>
      </c>
      <c r="D517" s="91" t="s">
        <v>114</v>
      </c>
      <c r="E517" s="91" t="s">
        <v>6689</v>
      </c>
      <c r="F517" s="91" t="s">
        <v>7124</v>
      </c>
      <c r="G517" s="91">
        <f t="shared" si="21"/>
        <v>7</v>
      </c>
      <c r="H517" s="91" t="s">
        <v>8433</v>
      </c>
      <c r="I517" s="91" t="s">
        <v>118</v>
      </c>
      <c r="J517" s="91" t="s">
        <v>119</v>
      </c>
      <c r="K517" s="91" t="s">
        <v>5616</v>
      </c>
      <c r="L517" s="91" t="s">
        <v>121</v>
      </c>
      <c r="M517" s="91" t="s">
        <v>261</v>
      </c>
      <c r="N517" s="91" t="s">
        <v>123</v>
      </c>
      <c r="O517" s="91" t="s">
        <v>7081</v>
      </c>
      <c r="P517" s="91">
        <f t="shared" si="22"/>
        <v>9</v>
      </c>
      <c r="Q517" s="91" t="s">
        <v>8032</v>
      </c>
      <c r="R517" s="91" t="s">
        <v>6735</v>
      </c>
      <c r="S517" s="91" t="s">
        <v>7125</v>
      </c>
      <c r="T517" s="91" t="s">
        <v>114</v>
      </c>
      <c r="U517" s="91" t="s">
        <v>7126</v>
      </c>
      <c r="V517" s="91" t="s">
        <v>225</v>
      </c>
      <c r="W517" s="91" t="s">
        <v>265</v>
      </c>
      <c r="X517" s="91" t="s">
        <v>460</v>
      </c>
      <c r="Y517" s="91" t="s">
        <v>7127</v>
      </c>
      <c r="Z517" s="91" t="s">
        <v>7128</v>
      </c>
      <c r="AA517" s="91" t="s">
        <v>7125</v>
      </c>
      <c r="AB517" s="91" t="s">
        <v>114</v>
      </c>
      <c r="AC517" s="91" t="s">
        <v>7126</v>
      </c>
      <c r="AD517" s="91" t="s">
        <v>134</v>
      </c>
      <c r="AE517" s="91" t="s">
        <v>7129</v>
      </c>
      <c r="AF517" s="91" t="s">
        <v>161</v>
      </c>
      <c r="AG517" s="91" t="s">
        <v>7127</v>
      </c>
      <c r="AH517" s="91" t="s">
        <v>114</v>
      </c>
      <c r="AI517" s="91" t="s">
        <v>7128</v>
      </c>
      <c r="AJ517" s="91" t="s">
        <v>137</v>
      </c>
      <c r="AK517" s="91" t="s">
        <v>211</v>
      </c>
      <c r="AL517" s="91" t="s">
        <v>179</v>
      </c>
      <c r="AM517" s="91" t="s">
        <v>140</v>
      </c>
      <c r="AN517" s="91" t="s">
        <v>141</v>
      </c>
      <c r="AO517" s="91" t="s">
        <v>142</v>
      </c>
      <c r="AP517" s="91" t="s">
        <v>333</v>
      </c>
      <c r="AQ517" s="91" t="s">
        <v>144</v>
      </c>
      <c r="AR517" s="91" t="s">
        <v>144</v>
      </c>
      <c r="AS517" s="91" t="s">
        <v>265</v>
      </c>
      <c r="AT517" s="91" t="s">
        <v>362</v>
      </c>
      <c r="AU517" s="91" t="s">
        <v>8434</v>
      </c>
      <c r="AV517" s="91" t="s">
        <v>8435</v>
      </c>
      <c r="AW517" s="91" t="s">
        <v>433</v>
      </c>
      <c r="AX517" s="91" t="str">
        <f t="shared" si="23"/>
        <v>324669</v>
      </c>
      <c r="AY517" s="93" t="s">
        <v>149</v>
      </c>
    </row>
    <row r="518" spans="2:51" ht="15" customHeight="1" x14ac:dyDescent="0.25">
      <c r="B518" s="95" t="s">
        <v>7754</v>
      </c>
      <c r="C518" s="91" t="s">
        <v>113</v>
      </c>
      <c r="D518" s="91" t="s">
        <v>114</v>
      </c>
      <c r="E518" s="91" t="s">
        <v>6945</v>
      </c>
      <c r="F518" s="91" t="s">
        <v>7755</v>
      </c>
      <c r="G518" s="91">
        <f t="shared" si="21"/>
        <v>8</v>
      </c>
      <c r="H518" s="91" t="s">
        <v>7756</v>
      </c>
      <c r="I518" s="91" t="s">
        <v>118</v>
      </c>
      <c r="J518" s="91" t="s">
        <v>119</v>
      </c>
      <c r="K518" s="91" t="s">
        <v>339</v>
      </c>
      <c r="L518" s="91" t="s">
        <v>121</v>
      </c>
      <c r="M518" s="91" t="s">
        <v>241</v>
      </c>
      <c r="N518" s="91" t="s">
        <v>123</v>
      </c>
      <c r="O518" s="91" t="s">
        <v>7711</v>
      </c>
      <c r="P518" s="91">
        <f t="shared" si="22"/>
        <v>9</v>
      </c>
      <c r="Q518" s="91" t="s">
        <v>8131</v>
      </c>
      <c r="R518" s="91" t="s">
        <v>7495</v>
      </c>
      <c r="S518" s="91" t="s">
        <v>7757</v>
      </c>
      <c r="T518" s="91" t="s">
        <v>114</v>
      </c>
      <c r="U518" s="91" t="s">
        <v>7758</v>
      </c>
      <c r="V518" s="91" t="s">
        <v>129</v>
      </c>
      <c r="W518" s="91" t="s">
        <v>247</v>
      </c>
      <c r="X518" s="91" t="s">
        <v>5971</v>
      </c>
      <c r="Y518" s="91" t="s">
        <v>7759</v>
      </c>
      <c r="Z518" s="91" t="s">
        <v>7760</v>
      </c>
      <c r="AA518" s="91" t="s">
        <v>7757</v>
      </c>
      <c r="AB518" s="91" t="s">
        <v>114</v>
      </c>
      <c r="AC518" s="91" t="s">
        <v>7758</v>
      </c>
      <c r="AD518" s="91" t="s">
        <v>269</v>
      </c>
      <c r="AE518" s="91" t="s">
        <v>7761</v>
      </c>
      <c r="AF518" s="91" t="s">
        <v>161</v>
      </c>
      <c r="AG518" s="91" t="s">
        <v>7759</v>
      </c>
      <c r="AH518" s="91" t="s">
        <v>114</v>
      </c>
      <c r="AI518" s="91" t="s">
        <v>7760</v>
      </c>
      <c r="AJ518" s="91" t="s">
        <v>137</v>
      </c>
      <c r="AK518" s="91" t="s">
        <v>211</v>
      </c>
      <c r="AL518" s="91" t="s">
        <v>179</v>
      </c>
      <c r="AM518" s="91" t="s">
        <v>233</v>
      </c>
      <c r="AN518" s="91" t="s">
        <v>141</v>
      </c>
      <c r="AO518" s="91" t="s">
        <v>142</v>
      </c>
      <c r="AP518" s="91" t="s">
        <v>143</v>
      </c>
      <c r="AQ518" s="91" t="s">
        <v>144</v>
      </c>
      <c r="AR518" s="91" t="s">
        <v>144</v>
      </c>
      <c r="AS518" s="91" t="s">
        <v>247</v>
      </c>
      <c r="AT518" s="91" t="s">
        <v>145</v>
      </c>
      <c r="AU518" s="91" t="s">
        <v>8436</v>
      </c>
      <c r="AV518" s="91" t="s">
        <v>8437</v>
      </c>
      <c r="AW518" s="91" t="s">
        <v>148</v>
      </c>
      <c r="AX518" s="91" t="str">
        <f t="shared" si="23"/>
        <v>326717</v>
      </c>
      <c r="AY518" s="93" t="s">
        <v>149</v>
      </c>
    </row>
    <row r="519" spans="2:51" ht="15" customHeight="1" x14ac:dyDescent="0.25">
      <c r="B519" s="95" t="s">
        <v>454</v>
      </c>
      <c r="C519" s="91" t="s">
        <v>113</v>
      </c>
      <c r="D519" s="91" t="s">
        <v>114</v>
      </c>
      <c r="E519" s="91" t="s">
        <v>257</v>
      </c>
      <c r="F519" s="91" t="s">
        <v>455</v>
      </c>
      <c r="G519" s="91">
        <f t="shared" si="21"/>
        <v>3</v>
      </c>
      <c r="H519" s="91" t="s">
        <v>456</v>
      </c>
      <c r="I519" s="91" t="s">
        <v>118</v>
      </c>
      <c r="J519" s="91" t="s">
        <v>119</v>
      </c>
      <c r="K519" s="91" t="s">
        <v>457</v>
      </c>
      <c r="L519" s="91" t="s">
        <v>121</v>
      </c>
      <c r="M519" s="91" t="s">
        <v>261</v>
      </c>
      <c r="N519" s="91" t="s">
        <v>123</v>
      </c>
      <c r="O519" s="91" t="s">
        <v>408</v>
      </c>
      <c r="P519" s="91">
        <f t="shared" si="22"/>
        <v>4</v>
      </c>
      <c r="Q519" s="91" t="s">
        <v>323</v>
      </c>
      <c r="R519" s="91" t="s">
        <v>410</v>
      </c>
      <c r="S519" s="91" t="s">
        <v>458</v>
      </c>
      <c r="T519" s="91" t="s">
        <v>114</v>
      </c>
      <c r="U519" s="91" t="s">
        <v>459</v>
      </c>
      <c r="V519" s="91" t="s">
        <v>225</v>
      </c>
      <c r="W519" s="91" t="s">
        <v>265</v>
      </c>
      <c r="X519" s="91" t="s">
        <v>460</v>
      </c>
      <c r="Y519" s="91" t="s">
        <v>461</v>
      </c>
      <c r="Z519" s="91" t="s">
        <v>462</v>
      </c>
      <c r="AA519" s="91" t="s">
        <v>458</v>
      </c>
      <c r="AB519" s="91" t="s">
        <v>114</v>
      </c>
      <c r="AC519" s="91" t="s">
        <v>459</v>
      </c>
      <c r="AD519" s="91" t="s">
        <v>134</v>
      </c>
      <c r="AE519" s="91" t="s">
        <v>463</v>
      </c>
      <c r="AF519" s="91" t="s">
        <v>136</v>
      </c>
      <c r="AG519" s="91" t="s">
        <v>461</v>
      </c>
      <c r="AH519" s="91" t="s">
        <v>114</v>
      </c>
      <c r="AI519" s="91" t="s">
        <v>462</v>
      </c>
      <c r="AJ519" s="91" t="s">
        <v>137</v>
      </c>
      <c r="AK519" s="91" t="s">
        <v>197</v>
      </c>
      <c r="AL519" s="91" t="s">
        <v>212</v>
      </c>
      <c r="AM519" s="91" t="s">
        <v>140</v>
      </c>
      <c r="AN519" s="91" t="s">
        <v>141</v>
      </c>
      <c r="AO519" s="91" t="s">
        <v>142</v>
      </c>
      <c r="AP519" s="91" t="s">
        <v>333</v>
      </c>
      <c r="AQ519" s="91" t="s">
        <v>144</v>
      </c>
      <c r="AR519" s="91" t="s">
        <v>144</v>
      </c>
      <c r="AS519" s="91" t="s">
        <v>265</v>
      </c>
      <c r="AT519" s="91" t="s">
        <v>145</v>
      </c>
      <c r="AU519" s="91" t="s">
        <v>464</v>
      </c>
      <c r="AV519" s="91" t="s">
        <v>465</v>
      </c>
      <c r="AW519" s="91" t="s">
        <v>148</v>
      </c>
      <c r="AX519" s="91" t="str">
        <f t="shared" si="23"/>
        <v>289850</v>
      </c>
      <c r="AY519" s="93" t="s">
        <v>149</v>
      </c>
    </row>
    <row r="520" spans="2:51" ht="15" customHeight="1" x14ac:dyDescent="0.25">
      <c r="B520" s="95" t="s">
        <v>7130</v>
      </c>
      <c r="C520" s="91" t="s">
        <v>113</v>
      </c>
      <c r="D520" s="91" t="s">
        <v>114</v>
      </c>
      <c r="E520" s="91" t="s">
        <v>6689</v>
      </c>
      <c r="F520" s="91" t="s">
        <v>7131</v>
      </c>
      <c r="G520" s="91">
        <f t="shared" si="21"/>
        <v>7</v>
      </c>
      <c r="H520" s="91" t="s">
        <v>7762</v>
      </c>
      <c r="I520" s="91" t="s">
        <v>118</v>
      </c>
      <c r="J520" s="91" t="s">
        <v>119</v>
      </c>
      <c r="K520" s="91" t="s">
        <v>153</v>
      </c>
      <c r="L520" s="91" t="s">
        <v>121</v>
      </c>
      <c r="M520" s="91" t="s">
        <v>6603</v>
      </c>
      <c r="N520" s="91" t="s">
        <v>123</v>
      </c>
      <c r="O520" s="91" t="s">
        <v>7081</v>
      </c>
      <c r="P520" s="91">
        <f t="shared" si="22"/>
        <v>8</v>
      </c>
      <c r="Q520" s="91" t="s">
        <v>6987</v>
      </c>
      <c r="R520" s="91" t="s">
        <v>6735</v>
      </c>
      <c r="S520" s="91" t="s">
        <v>7132</v>
      </c>
      <c r="T520" s="91" t="s">
        <v>114</v>
      </c>
      <c r="U520" s="91" t="s">
        <v>7133</v>
      </c>
      <c r="V520" s="91" t="s">
        <v>129</v>
      </c>
      <c r="W520" s="91" t="s">
        <v>265</v>
      </c>
      <c r="X520" s="91" t="s">
        <v>460</v>
      </c>
      <c r="Y520" s="91" t="s">
        <v>7134</v>
      </c>
      <c r="Z520" s="91" t="s">
        <v>7135</v>
      </c>
      <c r="AA520" s="91" t="s">
        <v>7132</v>
      </c>
      <c r="AB520" s="91" t="s">
        <v>114</v>
      </c>
      <c r="AC520" s="91" t="s">
        <v>7133</v>
      </c>
      <c r="AD520" s="91" t="s">
        <v>625</v>
      </c>
      <c r="AE520" s="91" t="s">
        <v>7136</v>
      </c>
      <c r="AF520" s="91" t="s">
        <v>161</v>
      </c>
      <c r="AG520" s="91" t="s">
        <v>7134</v>
      </c>
      <c r="AH520" s="91" t="s">
        <v>114</v>
      </c>
      <c r="AI520" s="91" t="s">
        <v>7135</v>
      </c>
      <c r="AJ520" s="91" t="s">
        <v>137</v>
      </c>
      <c r="AK520" s="91" t="s">
        <v>162</v>
      </c>
      <c r="AL520" s="91" t="s">
        <v>179</v>
      </c>
      <c r="AM520" s="91" t="s">
        <v>252</v>
      </c>
      <c r="AN520" s="91" t="s">
        <v>141</v>
      </c>
      <c r="AO520" s="91" t="s">
        <v>142</v>
      </c>
      <c r="AP520" s="91" t="s">
        <v>143</v>
      </c>
      <c r="AQ520" s="91" t="s">
        <v>144</v>
      </c>
      <c r="AR520" s="91" t="s">
        <v>144</v>
      </c>
      <c r="AS520" s="91" t="s">
        <v>265</v>
      </c>
      <c r="AT520" s="91" t="s">
        <v>362</v>
      </c>
      <c r="AU520" s="91" t="s">
        <v>7668</v>
      </c>
      <c r="AV520" s="91" t="s">
        <v>7763</v>
      </c>
      <c r="AW520" s="91" t="s">
        <v>148</v>
      </c>
      <c r="AX520" s="91" t="str">
        <f t="shared" si="23"/>
        <v>324666</v>
      </c>
      <c r="AY520" s="93" t="s">
        <v>149</v>
      </c>
    </row>
    <row r="521" spans="2:51" ht="15" customHeight="1" x14ac:dyDescent="0.25">
      <c r="B521" s="95" t="s">
        <v>495</v>
      </c>
      <c r="C521" s="91" t="s">
        <v>113</v>
      </c>
      <c r="D521" s="91" t="s">
        <v>114</v>
      </c>
      <c r="E521" s="91" t="s">
        <v>216</v>
      </c>
      <c r="F521" s="91" t="s">
        <v>496</v>
      </c>
      <c r="G521" s="91">
        <f t="shared" si="21"/>
        <v>3</v>
      </c>
      <c r="H521" s="91" t="s">
        <v>497</v>
      </c>
      <c r="I521" s="91" t="s">
        <v>118</v>
      </c>
      <c r="J521" s="91" t="s">
        <v>119</v>
      </c>
      <c r="K521" s="91" t="s">
        <v>498</v>
      </c>
      <c r="L521" s="91" t="s">
        <v>121</v>
      </c>
      <c r="M521" s="91" t="s">
        <v>219</v>
      </c>
      <c r="N521" s="91" t="s">
        <v>123</v>
      </c>
      <c r="O521" s="91" t="s">
        <v>408</v>
      </c>
      <c r="P521" s="91">
        <f t="shared" si="22"/>
        <v>3</v>
      </c>
      <c r="Q521" s="91" t="s">
        <v>242</v>
      </c>
      <c r="R521" s="91" t="s">
        <v>410</v>
      </c>
      <c r="S521" s="91" t="s">
        <v>114</v>
      </c>
      <c r="T521" s="91" t="s">
        <v>499</v>
      </c>
      <c r="U521" s="91" t="s">
        <v>500</v>
      </c>
      <c r="V521" s="91" t="s">
        <v>225</v>
      </c>
      <c r="W521" s="91" t="s">
        <v>226</v>
      </c>
      <c r="X521" s="91" t="s">
        <v>440</v>
      </c>
      <c r="Y521" s="91" t="s">
        <v>501</v>
      </c>
      <c r="Z521" s="91" t="s">
        <v>502</v>
      </c>
      <c r="AA521" s="91" t="s">
        <v>114</v>
      </c>
      <c r="AB521" s="91" t="s">
        <v>503</v>
      </c>
      <c r="AC521" s="91" t="s">
        <v>504</v>
      </c>
      <c r="AD521" s="91" t="s">
        <v>134</v>
      </c>
      <c r="AE521" s="91" t="s">
        <v>505</v>
      </c>
      <c r="AF521" s="91" t="s">
        <v>161</v>
      </c>
      <c r="AG521" s="91" t="s">
        <v>501</v>
      </c>
      <c r="AH521" s="91" t="s">
        <v>114</v>
      </c>
      <c r="AI521" s="91" t="s">
        <v>502</v>
      </c>
      <c r="AJ521" s="91" t="s">
        <v>114</v>
      </c>
      <c r="AK521" s="91" t="s">
        <v>114</v>
      </c>
      <c r="AL521" s="91" t="s">
        <v>114</v>
      </c>
      <c r="AM521" s="91" t="s">
        <v>417</v>
      </c>
      <c r="AN521" s="91" t="s">
        <v>141</v>
      </c>
      <c r="AO521" s="91" t="s">
        <v>142</v>
      </c>
      <c r="AP521" s="91" t="s">
        <v>143</v>
      </c>
      <c r="AQ521" s="91" t="s">
        <v>214</v>
      </c>
      <c r="AR521" s="91" t="s">
        <v>506</v>
      </c>
      <c r="AS521" s="91" t="s">
        <v>226</v>
      </c>
      <c r="AT521" s="91" t="s">
        <v>145</v>
      </c>
      <c r="AU521" s="91" t="s">
        <v>507</v>
      </c>
      <c r="AV521" s="91" t="s">
        <v>508</v>
      </c>
      <c r="AW521" s="91" t="s">
        <v>148</v>
      </c>
      <c r="AX521" s="91" t="str">
        <f t="shared" si="23"/>
        <v>289857</v>
      </c>
      <c r="AY521" s="93" t="s">
        <v>149</v>
      </c>
    </row>
    <row r="522" spans="2:51" ht="15" customHeight="1" x14ac:dyDescent="0.25">
      <c r="B522" s="95" t="s">
        <v>7137</v>
      </c>
      <c r="C522" s="91" t="s">
        <v>113</v>
      </c>
      <c r="D522" s="91" t="s">
        <v>114</v>
      </c>
      <c r="E522" s="91" t="s">
        <v>183</v>
      </c>
      <c r="F522" s="91" t="s">
        <v>7138</v>
      </c>
      <c r="G522" s="91">
        <f t="shared" si="21"/>
        <v>7</v>
      </c>
      <c r="H522" s="91" t="s">
        <v>7139</v>
      </c>
      <c r="I522" s="91" t="s">
        <v>118</v>
      </c>
      <c r="J522" s="91" t="s">
        <v>119</v>
      </c>
      <c r="K522" s="91" t="s">
        <v>259</v>
      </c>
      <c r="L522" s="91" t="s">
        <v>121</v>
      </c>
      <c r="M522" s="91" t="s">
        <v>187</v>
      </c>
      <c r="N522" s="91" t="s">
        <v>123</v>
      </c>
      <c r="O522" s="91" t="s">
        <v>7081</v>
      </c>
      <c r="P522" s="91">
        <f t="shared" si="22"/>
        <v>7</v>
      </c>
      <c r="Q522" s="91" t="s">
        <v>6574</v>
      </c>
      <c r="R522" s="91" t="s">
        <v>6735</v>
      </c>
      <c r="S522" s="91" t="s">
        <v>7140</v>
      </c>
      <c r="T522" s="91" t="s">
        <v>114</v>
      </c>
      <c r="U522" s="91" t="s">
        <v>7141</v>
      </c>
      <c r="V522" s="91" t="s">
        <v>129</v>
      </c>
      <c r="W522" s="91" t="s">
        <v>130</v>
      </c>
      <c r="X522" s="91" t="s">
        <v>157</v>
      </c>
      <c r="Y522" s="91" t="s">
        <v>7142</v>
      </c>
      <c r="Z522" s="91" t="s">
        <v>7143</v>
      </c>
      <c r="AA522" s="91" t="s">
        <v>7140</v>
      </c>
      <c r="AB522" s="91" t="s">
        <v>114</v>
      </c>
      <c r="AC522" s="91" t="s">
        <v>7141</v>
      </c>
      <c r="AD522" s="91" t="s">
        <v>134</v>
      </c>
      <c r="AE522" s="91" t="s">
        <v>7144</v>
      </c>
      <c r="AF522" s="91" t="s">
        <v>161</v>
      </c>
      <c r="AG522" s="91" t="s">
        <v>7142</v>
      </c>
      <c r="AH522" s="91" t="s">
        <v>114</v>
      </c>
      <c r="AI522" s="91" t="s">
        <v>7143</v>
      </c>
      <c r="AJ522" s="91" t="s">
        <v>137</v>
      </c>
      <c r="AK522" s="91" t="s">
        <v>197</v>
      </c>
      <c r="AL522" s="91" t="s">
        <v>198</v>
      </c>
      <c r="AM522" s="91" t="s">
        <v>180</v>
      </c>
      <c r="AN522" s="91" t="s">
        <v>141</v>
      </c>
      <c r="AO522" s="91" t="s">
        <v>142</v>
      </c>
      <c r="AP522" s="91" t="s">
        <v>143</v>
      </c>
      <c r="AQ522" s="91" t="s">
        <v>144</v>
      </c>
      <c r="AR522" s="91" t="s">
        <v>144</v>
      </c>
      <c r="AS522" s="91" t="s">
        <v>130</v>
      </c>
      <c r="AT522" s="91" t="s">
        <v>145</v>
      </c>
      <c r="AU522" s="91" t="s">
        <v>7145</v>
      </c>
      <c r="AV522" s="91" t="s">
        <v>114</v>
      </c>
      <c r="AW522" s="91" t="s">
        <v>148</v>
      </c>
      <c r="AX522" s="91" t="str">
        <f t="shared" si="23"/>
        <v>324684</v>
      </c>
      <c r="AY522" s="93" t="s">
        <v>149</v>
      </c>
    </row>
    <row r="523" spans="2:51" ht="15" customHeight="1" x14ac:dyDescent="0.25">
      <c r="B523" s="95" t="s">
        <v>5868</v>
      </c>
      <c r="C523" s="91" t="s">
        <v>113</v>
      </c>
      <c r="D523" s="91" t="s">
        <v>114</v>
      </c>
      <c r="E523" s="91" t="s">
        <v>167</v>
      </c>
      <c r="F523" s="91" t="s">
        <v>5869</v>
      </c>
      <c r="G523" s="91">
        <f t="shared" si="21"/>
        <v>6</v>
      </c>
      <c r="H523" s="91" t="s">
        <v>7146</v>
      </c>
      <c r="I523" s="91" t="s">
        <v>118</v>
      </c>
      <c r="J523" s="91" t="s">
        <v>119</v>
      </c>
      <c r="K523" s="91" t="s">
        <v>422</v>
      </c>
      <c r="L523" s="91" t="s">
        <v>121</v>
      </c>
      <c r="M523" s="91" t="s">
        <v>295</v>
      </c>
      <c r="N523" s="91" t="s">
        <v>123</v>
      </c>
      <c r="O523" s="91" t="s">
        <v>5860</v>
      </c>
      <c r="P523" s="91">
        <f t="shared" si="22"/>
        <v>7</v>
      </c>
      <c r="Q523" s="91" t="s">
        <v>6160</v>
      </c>
      <c r="R523" s="91" t="s">
        <v>4163</v>
      </c>
      <c r="S523" s="91" t="s">
        <v>5870</v>
      </c>
      <c r="T523" s="91" t="s">
        <v>114</v>
      </c>
      <c r="U523" s="91" t="s">
        <v>5871</v>
      </c>
      <c r="V523" s="91" t="s">
        <v>129</v>
      </c>
      <c r="W523" s="91" t="s">
        <v>174</v>
      </c>
      <c r="X523" s="91" t="s">
        <v>5872</v>
      </c>
      <c r="Y523" s="91" t="s">
        <v>5873</v>
      </c>
      <c r="Z523" s="91" t="s">
        <v>5874</v>
      </c>
      <c r="AA523" s="91" t="s">
        <v>5870</v>
      </c>
      <c r="AB523" s="91" t="s">
        <v>114</v>
      </c>
      <c r="AC523" s="91" t="s">
        <v>5871</v>
      </c>
      <c r="AD523" s="91" t="s">
        <v>331</v>
      </c>
      <c r="AE523" s="91" t="s">
        <v>5875</v>
      </c>
      <c r="AF523" s="91" t="s">
        <v>161</v>
      </c>
      <c r="AG523" s="91" t="s">
        <v>5873</v>
      </c>
      <c r="AH523" s="91" t="s">
        <v>114</v>
      </c>
      <c r="AI523" s="91" t="s">
        <v>5874</v>
      </c>
      <c r="AJ523" s="91" t="s">
        <v>137</v>
      </c>
      <c r="AK523" s="91" t="s">
        <v>138</v>
      </c>
      <c r="AL523" s="91" t="s">
        <v>284</v>
      </c>
      <c r="AM523" s="91" t="s">
        <v>180</v>
      </c>
      <c r="AN523" s="91" t="s">
        <v>141</v>
      </c>
      <c r="AO523" s="91" t="s">
        <v>142</v>
      </c>
      <c r="AP523" s="91" t="s">
        <v>333</v>
      </c>
      <c r="AQ523" s="91" t="s">
        <v>144</v>
      </c>
      <c r="AR523" s="91" t="s">
        <v>144</v>
      </c>
      <c r="AS523" s="91" t="s">
        <v>174</v>
      </c>
      <c r="AT523" s="91" t="s">
        <v>145</v>
      </c>
      <c r="AU523" s="91" t="s">
        <v>7147</v>
      </c>
      <c r="AV523" s="91" t="s">
        <v>114</v>
      </c>
      <c r="AW523" s="91" t="s">
        <v>148</v>
      </c>
      <c r="AX523" s="91" t="str">
        <f t="shared" si="23"/>
        <v>312392</v>
      </c>
      <c r="AY523" s="93" t="s">
        <v>149</v>
      </c>
    </row>
    <row r="524" spans="2:51" ht="15" customHeight="1" x14ac:dyDescent="0.25">
      <c r="B524" s="95" t="s">
        <v>7148</v>
      </c>
      <c r="C524" s="91" t="s">
        <v>113</v>
      </c>
      <c r="D524" s="91" t="s">
        <v>114</v>
      </c>
      <c r="E524" s="91" t="s">
        <v>1709</v>
      </c>
      <c r="F524" s="91" t="s">
        <v>7149</v>
      </c>
      <c r="G524" s="91">
        <f t="shared" si="21"/>
        <v>7</v>
      </c>
      <c r="H524" s="91" t="s">
        <v>7764</v>
      </c>
      <c r="I524" s="91" t="s">
        <v>118</v>
      </c>
      <c r="J524" s="91" t="s">
        <v>119</v>
      </c>
      <c r="K524" s="91" t="s">
        <v>186</v>
      </c>
      <c r="L524" s="91" t="s">
        <v>121</v>
      </c>
      <c r="M524" s="91" t="s">
        <v>1712</v>
      </c>
      <c r="N524" s="91" t="s">
        <v>123</v>
      </c>
      <c r="O524" s="91" t="s">
        <v>7081</v>
      </c>
      <c r="P524" s="91">
        <f t="shared" si="22"/>
        <v>8</v>
      </c>
      <c r="Q524" s="91" t="s">
        <v>7765</v>
      </c>
      <c r="R524" s="91" t="s">
        <v>6735</v>
      </c>
      <c r="S524" s="91" t="s">
        <v>114</v>
      </c>
      <c r="T524" s="91" t="s">
        <v>7150</v>
      </c>
      <c r="U524" s="91" t="s">
        <v>7151</v>
      </c>
      <c r="V524" s="91" t="s">
        <v>225</v>
      </c>
      <c r="W524" s="91" t="s">
        <v>1715</v>
      </c>
      <c r="X524" s="91" t="s">
        <v>1716</v>
      </c>
      <c r="Y524" s="91" t="s">
        <v>7152</v>
      </c>
      <c r="Z524" s="91" t="s">
        <v>7153</v>
      </c>
      <c r="AA524" s="91" t="s">
        <v>114</v>
      </c>
      <c r="AB524" s="91" t="s">
        <v>7150</v>
      </c>
      <c r="AC524" s="91" t="s">
        <v>7151</v>
      </c>
      <c r="AD524" s="91" t="s">
        <v>134</v>
      </c>
      <c r="AE524" s="91" t="s">
        <v>7154</v>
      </c>
      <c r="AF524" s="91" t="s">
        <v>161</v>
      </c>
      <c r="AG524" s="91" t="s">
        <v>7152</v>
      </c>
      <c r="AH524" s="91" t="s">
        <v>114</v>
      </c>
      <c r="AI524" s="91" t="s">
        <v>7153</v>
      </c>
      <c r="AJ524" s="91" t="s">
        <v>137</v>
      </c>
      <c r="AK524" s="91" t="s">
        <v>211</v>
      </c>
      <c r="AL524" s="91" t="s">
        <v>179</v>
      </c>
      <c r="AM524" s="91" t="s">
        <v>233</v>
      </c>
      <c r="AN524" s="91" t="s">
        <v>141</v>
      </c>
      <c r="AO524" s="91" t="s">
        <v>142</v>
      </c>
      <c r="AP524" s="91" t="s">
        <v>143</v>
      </c>
      <c r="AQ524" s="91" t="s">
        <v>430</v>
      </c>
      <c r="AR524" s="91" t="s">
        <v>430</v>
      </c>
      <c r="AS524" s="91" t="s">
        <v>1715</v>
      </c>
      <c r="AT524" s="91" t="s">
        <v>145</v>
      </c>
      <c r="AU524" s="91" t="s">
        <v>1719</v>
      </c>
      <c r="AV524" s="91" t="s">
        <v>7766</v>
      </c>
      <c r="AW524" s="91" t="s">
        <v>148</v>
      </c>
      <c r="AX524" s="91" t="str">
        <f t="shared" si="23"/>
        <v>324682</v>
      </c>
      <c r="AY524" s="93" t="s">
        <v>149</v>
      </c>
    </row>
    <row r="525" spans="2:51" ht="15" customHeight="1" x14ac:dyDescent="0.25">
      <c r="B525" s="95" t="s">
        <v>7767</v>
      </c>
      <c r="C525" s="91" t="s">
        <v>113</v>
      </c>
      <c r="D525" s="91" t="s">
        <v>114</v>
      </c>
      <c r="E525" s="91" t="s">
        <v>216</v>
      </c>
      <c r="F525" s="91" t="s">
        <v>7768</v>
      </c>
      <c r="G525" s="91">
        <f t="shared" ref="G525:G588" si="24">MONTH(F525)</f>
        <v>8</v>
      </c>
      <c r="H525" s="91" t="s">
        <v>8438</v>
      </c>
      <c r="I525" s="91" t="s">
        <v>118</v>
      </c>
      <c r="J525" s="91" t="s">
        <v>119</v>
      </c>
      <c r="K525" s="91" t="s">
        <v>4248</v>
      </c>
      <c r="L525" s="91" t="s">
        <v>121</v>
      </c>
      <c r="M525" s="91" t="s">
        <v>219</v>
      </c>
      <c r="N525" s="91" t="s">
        <v>123</v>
      </c>
      <c r="O525" s="91" t="s">
        <v>7769</v>
      </c>
      <c r="P525" s="91">
        <f t="shared" ref="P525:P588" si="25">MONTH(Q525)</f>
        <v>9</v>
      </c>
      <c r="Q525" s="91" t="s">
        <v>8085</v>
      </c>
      <c r="R525" s="91" t="s">
        <v>7453</v>
      </c>
      <c r="S525" s="91" t="s">
        <v>114</v>
      </c>
      <c r="T525" s="91" t="s">
        <v>7770</v>
      </c>
      <c r="U525" s="91" t="s">
        <v>7771</v>
      </c>
      <c r="V525" s="91" t="s">
        <v>225</v>
      </c>
      <c r="W525" s="91" t="s">
        <v>226</v>
      </c>
      <c r="X525" s="91" t="s">
        <v>5581</v>
      </c>
      <c r="Y525" s="91" t="s">
        <v>7772</v>
      </c>
      <c r="Z525" s="91" t="s">
        <v>7773</v>
      </c>
      <c r="AA525" s="91" t="s">
        <v>7774</v>
      </c>
      <c r="AB525" s="91" t="s">
        <v>114</v>
      </c>
      <c r="AC525" s="91" t="s">
        <v>7771</v>
      </c>
      <c r="AD525" s="91" t="s">
        <v>331</v>
      </c>
      <c r="AE525" s="91" t="s">
        <v>7775</v>
      </c>
      <c r="AF525" s="91" t="s">
        <v>136</v>
      </c>
      <c r="AG525" s="91" t="s">
        <v>7772</v>
      </c>
      <c r="AH525" s="91" t="s">
        <v>114</v>
      </c>
      <c r="AI525" s="91" t="s">
        <v>7773</v>
      </c>
      <c r="AJ525" s="91" t="s">
        <v>540</v>
      </c>
      <c r="AK525" s="91" t="s">
        <v>197</v>
      </c>
      <c r="AL525" s="91" t="s">
        <v>198</v>
      </c>
      <c r="AM525" s="91" t="s">
        <v>233</v>
      </c>
      <c r="AN525" s="91" t="s">
        <v>141</v>
      </c>
      <c r="AO525" s="91" t="s">
        <v>142</v>
      </c>
      <c r="AP525" s="91" t="s">
        <v>333</v>
      </c>
      <c r="AQ525" s="91" t="s">
        <v>144</v>
      </c>
      <c r="AR525" s="91" t="s">
        <v>144</v>
      </c>
      <c r="AS525" s="91" t="s">
        <v>226</v>
      </c>
      <c r="AT525" s="91" t="s">
        <v>145</v>
      </c>
      <c r="AU525" s="91" t="s">
        <v>444</v>
      </c>
      <c r="AV525" s="91" t="s">
        <v>8439</v>
      </c>
      <c r="AW525" s="91" t="s">
        <v>433</v>
      </c>
      <c r="AX525" s="91" t="str">
        <f t="shared" ref="AX525:AX588" si="26">B525</f>
        <v>326731</v>
      </c>
      <c r="AY525" s="93" t="s">
        <v>149</v>
      </c>
    </row>
    <row r="526" spans="2:51" ht="15" customHeight="1" x14ac:dyDescent="0.25">
      <c r="B526" s="95" t="s">
        <v>7155</v>
      </c>
      <c r="C526" s="91" t="s">
        <v>113</v>
      </c>
      <c r="D526" s="91" t="s">
        <v>114</v>
      </c>
      <c r="E526" s="91" t="s">
        <v>216</v>
      </c>
      <c r="F526" s="91" t="s">
        <v>7156</v>
      </c>
      <c r="G526" s="91">
        <f t="shared" si="24"/>
        <v>7</v>
      </c>
      <c r="H526" s="91" t="s">
        <v>7776</v>
      </c>
      <c r="I526" s="91" t="s">
        <v>118</v>
      </c>
      <c r="J526" s="91" t="s">
        <v>119</v>
      </c>
      <c r="K526" s="91" t="s">
        <v>945</v>
      </c>
      <c r="L526" s="91" t="s">
        <v>121</v>
      </c>
      <c r="M526" s="91" t="s">
        <v>219</v>
      </c>
      <c r="N526" s="91" t="s">
        <v>123</v>
      </c>
      <c r="O526" s="91" t="s">
        <v>7081</v>
      </c>
      <c r="P526" s="91">
        <f t="shared" si="25"/>
        <v>8</v>
      </c>
      <c r="Q526" s="91" t="s">
        <v>7294</v>
      </c>
      <c r="R526" s="91" t="s">
        <v>6735</v>
      </c>
      <c r="S526" s="91" t="s">
        <v>7157</v>
      </c>
      <c r="T526" s="91" t="s">
        <v>114</v>
      </c>
      <c r="U526" s="91" t="s">
        <v>7158</v>
      </c>
      <c r="V526" s="91" t="s">
        <v>225</v>
      </c>
      <c r="W526" s="91" t="s">
        <v>226</v>
      </c>
      <c r="X526" s="91" t="s">
        <v>426</v>
      </c>
      <c r="Y526" s="91" t="s">
        <v>7159</v>
      </c>
      <c r="Z526" s="91" t="s">
        <v>7160</v>
      </c>
      <c r="AA526" s="91" t="s">
        <v>7157</v>
      </c>
      <c r="AB526" s="91" t="s">
        <v>114</v>
      </c>
      <c r="AC526" s="91" t="s">
        <v>7158</v>
      </c>
      <c r="AD526" s="91" t="s">
        <v>134</v>
      </c>
      <c r="AE526" s="91" t="s">
        <v>7161</v>
      </c>
      <c r="AF526" s="91" t="s">
        <v>161</v>
      </c>
      <c r="AG526" s="91" t="s">
        <v>7159</v>
      </c>
      <c r="AH526" s="91" t="s">
        <v>114</v>
      </c>
      <c r="AI526" s="91" t="s">
        <v>7160</v>
      </c>
      <c r="AJ526" s="91" t="s">
        <v>137</v>
      </c>
      <c r="AK526" s="91" t="s">
        <v>138</v>
      </c>
      <c r="AL526" s="91" t="s">
        <v>284</v>
      </c>
      <c r="AM526" s="91" t="s">
        <v>164</v>
      </c>
      <c r="AN526" s="91" t="s">
        <v>141</v>
      </c>
      <c r="AO526" s="91" t="s">
        <v>142</v>
      </c>
      <c r="AP526" s="91" t="s">
        <v>333</v>
      </c>
      <c r="AQ526" s="91" t="s">
        <v>144</v>
      </c>
      <c r="AR526" s="91" t="s">
        <v>144</v>
      </c>
      <c r="AS526" s="91" t="s">
        <v>226</v>
      </c>
      <c r="AT526" s="91" t="s">
        <v>145</v>
      </c>
      <c r="AU526" s="91" t="s">
        <v>7777</v>
      </c>
      <c r="AV526" s="91" t="s">
        <v>7778</v>
      </c>
      <c r="AW526" s="91" t="s">
        <v>148</v>
      </c>
      <c r="AX526" s="91" t="str">
        <f t="shared" si="26"/>
        <v>324692</v>
      </c>
      <c r="AY526" s="93" t="s">
        <v>149</v>
      </c>
    </row>
    <row r="527" spans="2:51" ht="15" customHeight="1" x14ac:dyDescent="0.25">
      <c r="B527" s="95" t="s">
        <v>5877</v>
      </c>
      <c r="C527" s="91" t="s">
        <v>113</v>
      </c>
      <c r="D527" s="91" t="s">
        <v>114</v>
      </c>
      <c r="E527" s="91" t="s">
        <v>5878</v>
      </c>
      <c r="F527" s="91" t="s">
        <v>5879</v>
      </c>
      <c r="G527" s="91">
        <f t="shared" si="24"/>
        <v>6</v>
      </c>
      <c r="H527" s="91" t="s">
        <v>7162</v>
      </c>
      <c r="I527" s="91" t="s">
        <v>118</v>
      </c>
      <c r="J527" s="91" t="s">
        <v>119</v>
      </c>
      <c r="K527" s="91" t="s">
        <v>1687</v>
      </c>
      <c r="L527" s="91" t="s">
        <v>121</v>
      </c>
      <c r="M527" s="91" t="s">
        <v>261</v>
      </c>
      <c r="N527" s="91" t="s">
        <v>123</v>
      </c>
      <c r="O527" s="91" t="s">
        <v>5860</v>
      </c>
      <c r="P527" s="91">
        <f t="shared" si="25"/>
        <v>7</v>
      </c>
      <c r="Q527" s="91" t="s">
        <v>6054</v>
      </c>
      <c r="R527" s="91" t="s">
        <v>4163</v>
      </c>
      <c r="S527" s="91" t="s">
        <v>5880</v>
      </c>
      <c r="T527" s="91" t="s">
        <v>114</v>
      </c>
      <c r="U527" s="91" t="s">
        <v>5881</v>
      </c>
      <c r="V527" s="91" t="s">
        <v>225</v>
      </c>
      <c r="W527" s="91" t="s">
        <v>265</v>
      </c>
      <c r="X527" s="91" t="s">
        <v>460</v>
      </c>
      <c r="Y527" s="91" t="s">
        <v>5882</v>
      </c>
      <c r="Z527" s="91" t="s">
        <v>5883</v>
      </c>
      <c r="AA527" s="91" t="s">
        <v>5880</v>
      </c>
      <c r="AB527" s="91" t="s">
        <v>114</v>
      </c>
      <c r="AC527" s="91" t="s">
        <v>5884</v>
      </c>
      <c r="AD527" s="91" t="s">
        <v>134</v>
      </c>
      <c r="AE527" s="91" t="s">
        <v>5885</v>
      </c>
      <c r="AF527" s="91" t="s">
        <v>161</v>
      </c>
      <c r="AG527" s="91" t="s">
        <v>5882</v>
      </c>
      <c r="AH527" s="91" t="s">
        <v>114</v>
      </c>
      <c r="AI527" s="91" t="s">
        <v>5883</v>
      </c>
      <c r="AJ527" s="91" t="s">
        <v>137</v>
      </c>
      <c r="AK527" s="91" t="s">
        <v>162</v>
      </c>
      <c r="AL527" s="91" t="s">
        <v>179</v>
      </c>
      <c r="AM527" s="91" t="s">
        <v>291</v>
      </c>
      <c r="AN527" s="91" t="s">
        <v>141</v>
      </c>
      <c r="AO527" s="91" t="s">
        <v>142</v>
      </c>
      <c r="AP527" s="91" t="s">
        <v>333</v>
      </c>
      <c r="AQ527" s="91" t="s">
        <v>144</v>
      </c>
      <c r="AR527" s="91" t="s">
        <v>144</v>
      </c>
      <c r="AS527" s="91" t="s">
        <v>265</v>
      </c>
      <c r="AT527" s="91" t="s">
        <v>145</v>
      </c>
      <c r="AU527" s="91" t="s">
        <v>7163</v>
      </c>
      <c r="AV527" s="91" t="s">
        <v>7164</v>
      </c>
      <c r="AW527" s="91" t="s">
        <v>148</v>
      </c>
      <c r="AX527" s="91" t="str">
        <f t="shared" si="26"/>
        <v>312403</v>
      </c>
      <c r="AY527" s="93" t="s">
        <v>149</v>
      </c>
    </row>
    <row r="528" spans="2:51" ht="15" customHeight="1" x14ac:dyDescent="0.25">
      <c r="B528" s="95" t="s">
        <v>7779</v>
      </c>
      <c r="C528" s="91" t="s">
        <v>113</v>
      </c>
      <c r="D528" s="91" t="s">
        <v>114</v>
      </c>
      <c r="E528" s="91" t="s">
        <v>216</v>
      </c>
      <c r="F528" s="91" t="s">
        <v>7780</v>
      </c>
      <c r="G528" s="91">
        <f t="shared" si="24"/>
        <v>8</v>
      </c>
      <c r="H528" s="91" t="s">
        <v>8440</v>
      </c>
      <c r="I528" s="91" t="s">
        <v>118</v>
      </c>
      <c r="J528" s="91" t="s">
        <v>119</v>
      </c>
      <c r="K528" s="91" t="s">
        <v>422</v>
      </c>
      <c r="L528" s="91" t="s">
        <v>121</v>
      </c>
      <c r="M528" s="91" t="s">
        <v>219</v>
      </c>
      <c r="N528" s="91" t="s">
        <v>123</v>
      </c>
      <c r="O528" s="91" t="s">
        <v>7769</v>
      </c>
      <c r="P528" s="91">
        <f t="shared" si="25"/>
        <v>9</v>
      </c>
      <c r="Q528" s="91" t="s">
        <v>8074</v>
      </c>
      <c r="R528" s="91" t="s">
        <v>7453</v>
      </c>
      <c r="S528" s="91" t="s">
        <v>7781</v>
      </c>
      <c r="T528" s="91" t="s">
        <v>114</v>
      </c>
      <c r="U528" s="91" t="s">
        <v>7782</v>
      </c>
      <c r="V528" s="91" t="s">
        <v>129</v>
      </c>
      <c r="W528" s="91" t="s">
        <v>226</v>
      </c>
      <c r="X528" s="91" t="s">
        <v>1119</v>
      </c>
      <c r="Y528" s="91" t="s">
        <v>7783</v>
      </c>
      <c r="Z528" s="91" t="s">
        <v>7784</v>
      </c>
      <c r="AA528" s="91" t="s">
        <v>7785</v>
      </c>
      <c r="AB528" s="91" t="s">
        <v>114</v>
      </c>
      <c r="AC528" s="91" t="s">
        <v>7786</v>
      </c>
      <c r="AD528" s="91" t="s">
        <v>269</v>
      </c>
      <c r="AE528" s="91" t="s">
        <v>7787</v>
      </c>
      <c r="AF528" s="91" t="s">
        <v>161</v>
      </c>
      <c r="AG528" s="91" t="s">
        <v>7783</v>
      </c>
      <c r="AH528" s="91" t="s">
        <v>114</v>
      </c>
      <c r="AI528" s="91" t="s">
        <v>7784</v>
      </c>
      <c r="AJ528" s="91" t="s">
        <v>137</v>
      </c>
      <c r="AK528" s="91" t="s">
        <v>211</v>
      </c>
      <c r="AL528" s="91" t="s">
        <v>530</v>
      </c>
      <c r="AM528" s="91" t="s">
        <v>417</v>
      </c>
      <c r="AN528" s="91" t="s">
        <v>141</v>
      </c>
      <c r="AO528" s="91" t="s">
        <v>142</v>
      </c>
      <c r="AP528" s="91" t="s">
        <v>333</v>
      </c>
      <c r="AQ528" s="91" t="s">
        <v>214</v>
      </c>
      <c r="AR528" s="91" t="s">
        <v>214</v>
      </c>
      <c r="AS528" s="91" t="s">
        <v>226</v>
      </c>
      <c r="AT528" s="91" t="s">
        <v>145</v>
      </c>
      <c r="AU528" s="91" t="s">
        <v>8441</v>
      </c>
      <c r="AV528" s="91" t="s">
        <v>8442</v>
      </c>
      <c r="AW528" s="91" t="s">
        <v>433</v>
      </c>
      <c r="AX528" s="91" t="str">
        <f t="shared" si="26"/>
        <v>326752</v>
      </c>
      <c r="AY528" s="93" t="s">
        <v>149</v>
      </c>
    </row>
    <row r="529" spans="2:51" ht="15" customHeight="1" x14ac:dyDescent="0.25">
      <c r="B529" s="95" t="s">
        <v>641</v>
      </c>
      <c r="C529" s="91" t="s">
        <v>113</v>
      </c>
      <c r="D529" s="91" t="s">
        <v>114</v>
      </c>
      <c r="E529" s="91" t="s">
        <v>167</v>
      </c>
      <c r="F529" s="91" t="s">
        <v>642</v>
      </c>
      <c r="G529" s="91">
        <f t="shared" si="24"/>
        <v>3</v>
      </c>
      <c r="H529" s="91" t="s">
        <v>643</v>
      </c>
      <c r="I529" s="91" t="s">
        <v>118</v>
      </c>
      <c r="J529" s="91" t="s">
        <v>119</v>
      </c>
      <c r="K529" s="91" t="s">
        <v>644</v>
      </c>
      <c r="L529" s="91" t="s">
        <v>121</v>
      </c>
      <c r="M529" s="91" t="s">
        <v>295</v>
      </c>
      <c r="N529" s="91" t="s">
        <v>123</v>
      </c>
      <c r="O529" s="91" t="s">
        <v>645</v>
      </c>
      <c r="P529" s="91">
        <f t="shared" si="25"/>
        <v>4</v>
      </c>
      <c r="Q529" s="91" t="s">
        <v>646</v>
      </c>
      <c r="R529" s="91" t="s">
        <v>647</v>
      </c>
      <c r="S529" s="91" t="s">
        <v>648</v>
      </c>
      <c r="T529" s="91" t="s">
        <v>114</v>
      </c>
      <c r="U529" s="91" t="s">
        <v>649</v>
      </c>
      <c r="V529" s="91" t="s">
        <v>129</v>
      </c>
      <c r="W529" s="91" t="s">
        <v>174</v>
      </c>
      <c r="X529" s="91" t="s">
        <v>650</v>
      </c>
      <c r="Y529" s="91" t="s">
        <v>651</v>
      </c>
      <c r="Z529" s="91" t="s">
        <v>652</v>
      </c>
      <c r="AA529" s="91" t="s">
        <v>648</v>
      </c>
      <c r="AB529" s="91" t="s">
        <v>114</v>
      </c>
      <c r="AC529" s="91" t="s">
        <v>649</v>
      </c>
      <c r="AD529" s="91" t="s">
        <v>331</v>
      </c>
      <c r="AE529" s="91" t="s">
        <v>653</v>
      </c>
      <c r="AF529" s="91" t="s">
        <v>161</v>
      </c>
      <c r="AG529" s="91" t="s">
        <v>651</v>
      </c>
      <c r="AH529" s="91" t="s">
        <v>114</v>
      </c>
      <c r="AI529" s="91" t="s">
        <v>652</v>
      </c>
      <c r="AJ529" s="91" t="s">
        <v>317</v>
      </c>
      <c r="AK529" s="91" t="s">
        <v>162</v>
      </c>
      <c r="AL529" s="91" t="s">
        <v>179</v>
      </c>
      <c r="AM529" s="91" t="s">
        <v>180</v>
      </c>
      <c r="AN529" s="91" t="s">
        <v>141</v>
      </c>
      <c r="AO529" s="91" t="s">
        <v>142</v>
      </c>
      <c r="AP529" s="91" t="s">
        <v>333</v>
      </c>
      <c r="AQ529" s="91" t="s">
        <v>430</v>
      </c>
      <c r="AR529" s="91" t="s">
        <v>430</v>
      </c>
      <c r="AS529" s="91" t="s">
        <v>174</v>
      </c>
      <c r="AT529" s="91" t="s">
        <v>145</v>
      </c>
      <c r="AU529" s="91" t="s">
        <v>654</v>
      </c>
      <c r="AV529" s="91" t="s">
        <v>114</v>
      </c>
      <c r="AW529" s="91" t="s">
        <v>148</v>
      </c>
      <c r="AX529" s="91" t="str">
        <f t="shared" si="26"/>
        <v>289889</v>
      </c>
      <c r="AY529" s="93" t="s">
        <v>149</v>
      </c>
    </row>
    <row r="530" spans="2:51" ht="15" customHeight="1" x14ac:dyDescent="0.25">
      <c r="B530" s="95" t="s">
        <v>655</v>
      </c>
      <c r="C530" s="91" t="s">
        <v>113</v>
      </c>
      <c r="D530" s="91" t="s">
        <v>114</v>
      </c>
      <c r="E530" s="91" t="s">
        <v>183</v>
      </c>
      <c r="F530" s="91" t="s">
        <v>656</v>
      </c>
      <c r="G530" s="91">
        <f t="shared" si="24"/>
        <v>3</v>
      </c>
      <c r="H530" s="91" t="s">
        <v>657</v>
      </c>
      <c r="I530" s="91" t="s">
        <v>118</v>
      </c>
      <c r="J530" s="91" t="s">
        <v>119</v>
      </c>
      <c r="K530" s="91" t="s">
        <v>260</v>
      </c>
      <c r="L530" s="91" t="s">
        <v>121</v>
      </c>
      <c r="M530" s="91" t="s">
        <v>187</v>
      </c>
      <c r="N530" s="91" t="s">
        <v>123</v>
      </c>
      <c r="O530" s="91" t="s">
        <v>645</v>
      </c>
      <c r="P530" s="91">
        <f t="shared" si="25"/>
        <v>3</v>
      </c>
      <c r="Q530" s="91" t="s">
        <v>242</v>
      </c>
      <c r="R530" s="91" t="s">
        <v>647</v>
      </c>
      <c r="S530" s="91" t="s">
        <v>658</v>
      </c>
      <c r="T530" s="91" t="s">
        <v>114</v>
      </c>
      <c r="U530" s="91" t="s">
        <v>659</v>
      </c>
      <c r="V530" s="91" t="s">
        <v>225</v>
      </c>
      <c r="W530" s="91" t="s">
        <v>130</v>
      </c>
      <c r="X530" s="91" t="s">
        <v>157</v>
      </c>
      <c r="Y530" s="91" t="s">
        <v>660</v>
      </c>
      <c r="Z530" s="91" t="s">
        <v>661</v>
      </c>
      <c r="AA530" s="91" t="s">
        <v>658</v>
      </c>
      <c r="AB530" s="91" t="s">
        <v>114</v>
      </c>
      <c r="AC530" s="91" t="s">
        <v>659</v>
      </c>
      <c r="AD530" s="91" t="s">
        <v>625</v>
      </c>
      <c r="AE530" s="91" t="s">
        <v>662</v>
      </c>
      <c r="AF530" s="91" t="s">
        <v>136</v>
      </c>
      <c r="AG530" s="91" t="s">
        <v>660</v>
      </c>
      <c r="AH530" s="91" t="s">
        <v>114</v>
      </c>
      <c r="AI530" s="91" t="s">
        <v>661</v>
      </c>
      <c r="AJ530" s="91" t="s">
        <v>137</v>
      </c>
      <c r="AK530" s="91" t="s">
        <v>211</v>
      </c>
      <c r="AL530" s="91" t="s">
        <v>212</v>
      </c>
      <c r="AM530" s="91" t="s">
        <v>180</v>
      </c>
      <c r="AN530" s="91" t="s">
        <v>141</v>
      </c>
      <c r="AO530" s="91" t="s">
        <v>142</v>
      </c>
      <c r="AP530" s="91" t="s">
        <v>143</v>
      </c>
      <c r="AQ530" s="91" t="s">
        <v>144</v>
      </c>
      <c r="AR530" s="91" t="s">
        <v>144</v>
      </c>
      <c r="AS530" s="91" t="s">
        <v>130</v>
      </c>
      <c r="AT530" s="91" t="s">
        <v>145</v>
      </c>
      <c r="AU530" s="91" t="s">
        <v>663</v>
      </c>
      <c r="AV530" s="91" t="s">
        <v>114</v>
      </c>
      <c r="AW530" s="91" t="s">
        <v>148</v>
      </c>
      <c r="AX530" s="91" t="str">
        <f t="shared" si="26"/>
        <v>289900</v>
      </c>
      <c r="AY530" s="93" t="s">
        <v>149</v>
      </c>
    </row>
    <row r="531" spans="2:51" ht="15" customHeight="1" x14ac:dyDescent="0.25">
      <c r="B531" s="95" t="s">
        <v>7165</v>
      </c>
      <c r="C531" s="91" t="s">
        <v>113</v>
      </c>
      <c r="D531" s="91" t="s">
        <v>114</v>
      </c>
      <c r="E531" s="91" t="s">
        <v>7105</v>
      </c>
      <c r="F531" s="91" t="s">
        <v>7166</v>
      </c>
      <c r="G531" s="91">
        <f t="shared" si="24"/>
        <v>7</v>
      </c>
      <c r="H531" s="91" t="s">
        <v>7788</v>
      </c>
      <c r="I531" s="91" t="s">
        <v>118</v>
      </c>
      <c r="J531" s="91" t="s">
        <v>119</v>
      </c>
      <c r="K531" s="91" t="s">
        <v>260</v>
      </c>
      <c r="L531" s="91" t="s">
        <v>121</v>
      </c>
      <c r="M531" s="91" t="s">
        <v>702</v>
      </c>
      <c r="N531" s="91" t="s">
        <v>123</v>
      </c>
      <c r="O531" s="91" t="s">
        <v>7167</v>
      </c>
      <c r="P531" s="91">
        <f t="shared" si="25"/>
        <v>8</v>
      </c>
      <c r="Q531" s="91" t="s">
        <v>7072</v>
      </c>
      <c r="R531" s="91" t="s">
        <v>6637</v>
      </c>
      <c r="S531" s="91" t="s">
        <v>7168</v>
      </c>
      <c r="T531" s="91" t="s">
        <v>114</v>
      </c>
      <c r="U531" s="91" t="s">
        <v>7169</v>
      </c>
      <c r="V531" s="91" t="s">
        <v>129</v>
      </c>
      <c r="W531" s="91" t="s">
        <v>600</v>
      </c>
      <c r="X531" s="91" t="s">
        <v>706</v>
      </c>
      <c r="Y531" s="91" t="s">
        <v>7170</v>
      </c>
      <c r="Z531" s="91" t="s">
        <v>7171</v>
      </c>
      <c r="AA531" s="91" t="s">
        <v>7168</v>
      </c>
      <c r="AB531" s="91" t="s">
        <v>114</v>
      </c>
      <c r="AC531" s="91" t="s">
        <v>7169</v>
      </c>
      <c r="AD531" s="91" t="s">
        <v>134</v>
      </c>
      <c r="AE531" s="91" t="s">
        <v>7172</v>
      </c>
      <c r="AF531" s="91" t="s">
        <v>161</v>
      </c>
      <c r="AG531" s="91" t="s">
        <v>7170</v>
      </c>
      <c r="AH531" s="91" t="s">
        <v>114</v>
      </c>
      <c r="AI531" s="91" t="s">
        <v>7171</v>
      </c>
      <c r="AJ531" s="91" t="s">
        <v>137</v>
      </c>
      <c r="AK531" s="91" t="s">
        <v>211</v>
      </c>
      <c r="AL531" s="91" t="s">
        <v>284</v>
      </c>
      <c r="AM531" s="91" t="s">
        <v>180</v>
      </c>
      <c r="AN531" s="91" t="s">
        <v>918</v>
      </c>
      <c r="AO531" s="91" t="s">
        <v>142</v>
      </c>
      <c r="AP531" s="91" t="s">
        <v>143</v>
      </c>
      <c r="AQ531" s="91" t="s">
        <v>777</v>
      </c>
      <c r="AR531" s="91" t="s">
        <v>777</v>
      </c>
      <c r="AS531" s="91" t="s">
        <v>600</v>
      </c>
      <c r="AT531" s="91" t="s">
        <v>145</v>
      </c>
      <c r="AU531" s="91" t="s">
        <v>7789</v>
      </c>
      <c r="AV531" s="91" t="s">
        <v>114</v>
      </c>
      <c r="AW531" s="91" t="s">
        <v>148</v>
      </c>
      <c r="AX531" s="91" t="str">
        <f t="shared" si="26"/>
        <v>324716</v>
      </c>
      <c r="AY531" s="91" t="s">
        <v>5832</v>
      </c>
    </row>
    <row r="532" spans="2:51" ht="15" customHeight="1" x14ac:dyDescent="0.25">
      <c r="B532" s="95" t="s">
        <v>678</v>
      </c>
      <c r="C532" s="91" t="s">
        <v>113</v>
      </c>
      <c r="D532" s="91" t="s">
        <v>114</v>
      </c>
      <c r="E532" s="91" t="s">
        <v>167</v>
      </c>
      <c r="F532" s="91" t="s">
        <v>679</v>
      </c>
      <c r="G532" s="91">
        <f t="shared" si="24"/>
        <v>3</v>
      </c>
      <c r="H532" s="91" t="s">
        <v>680</v>
      </c>
      <c r="I532" s="91" t="s">
        <v>118</v>
      </c>
      <c r="J532" s="91" t="s">
        <v>119</v>
      </c>
      <c r="K532" s="91" t="s">
        <v>240</v>
      </c>
      <c r="L532" s="91" t="s">
        <v>121</v>
      </c>
      <c r="M532" s="91" t="s">
        <v>295</v>
      </c>
      <c r="N532" s="91" t="s">
        <v>123</v>
      </c>
      <c r="O532" s="91" t="s">
        <v>645</v>
      </c>
      <c r="P532" s="91">
        <f t="shared" si="25"/>
        <v>3</v>
      </c>
      <c r="Q532" s="91" t="s">
        <v>188</v>
      </c>
      <c r="R532" s="91" t="s">
        <v>647</v>
      </c>
      <c r="S532" s="91" t="s">
        <v>681</v>
      </c>
      <c r="T532" s="91" t="s">
        <v>114</v>
      </c>
      <c r="U532" s="91" t="s">
        <v>682</v>
      </c>
      <c r="V532" s="91" t="s">
        <v>129</v>
      </c>
      <c r="W532" s="91" t="s">
        <v>174</v>
      </c>
      <c r="X532" s="91" t="s">
        <v>683</v>
      </c>
      <c r="Y532" s="91" t="s">
        <v>684</v>
      </c>
      <c r="Z532" s="91" t="s">
        <v>685</v>
      </c>
      <c r="AA532" s="91" t="s">
        <v>681</v>
      </c>
      <c r="AB532" s="91" t="s">
        <v>114</v>
      </c>
      <c r="AC532" s="91" t="s">
        <v>682</v>
      </c>
      <c r="AD532" s="91" t="s">
        <v>134</v>
      </c>
      <c r="AE532" s="91" t="s">
        <v>686</v>
      </c>
      <c r="AF532" s="91" t="s">
        <v>136</v>
      </c>
      <c r="AG532" s="91" t="s">
        <v>684</v>
      </c>
      <c r="AH532" s="91" t="s">
        <v>114</v>
      </c>
      <c r="AI532" s="91" t="s">
        <v>685</v>
      </c>
      <c r="AJ532" s="91" t="s">
        <v>137</v>
      </c>
      <c r="AK532" s="91" t="s">
        <v>162</v>
      </c>
      <c r="AL532" s="91" t="s">
        <v>284</v>
      </c>
      <c r="AM532" s="91" t="s">
        <v>180</v>
      </c>
      <c r="AN532" s="91" t="s">
        <v>141</v>
      </c>
      <c r="AO532" s="91" t="s">
        <v>142</v>
      </c>
      <c r="AP532" s="91" t="s">
        <v>143</v>
      </c>
      <c r="AQ532" s="91" t="s">
        <v>144</v>
      </c>
      <c r="AR532" s="91" t="s">
        <v>144</v>
      </c>
      <c r="AS532" s="91" t="s">
        <v>174</v>
      </c>
      <c r="AT532" s="91" t="s">
        <v>145</v>
      </c>
      <c r="AU532" s="91" t="s">
        <v>687</v>
      </c>
      <c r="AV532" s="91" t="s">
        <v>114</v>
      </c>
      <c r="AW532" s="91" t="s">
        <v>148</v>
      </c>
      <c r="AX532" s="91" t="str">
        <f t="shared" si="26"/>
        <v>289902</v>
      </c>
      <c r="AY532" s="93" t="s">
        <v>149</v>
      </c>
    </row>
    <row r="533" spans="2:51" ht="15" customHeight="1" x14ac:dyDescent="0.25">
      <c r="B533" s="95" t="s">
        <v>688</v>
      </c>
      <c r="C533" s="91" t="s">
        <v>113</v>
      </c>
      <c r="D533" s="91" t="s">
        <v>114</v>
      </c>
      <c r="E533" s="91" t="s">
        <v>216</v>
      </c>
      <c r="F533" s="91" t="s">
        <v>689</v>
      </c>
      <c r="G533" s="91">
        <f t="shared" si="24"/>
        <v>3</v>
      </c>
      <c r="H533" s="91" t="s">
        <v>690</v>
      </c>
      <c r="I533" s="91" t="s">
        <v>118</v>
      </c>
      <c r="J533" s="91" t="s">
        <v>119</v>
      </c>
      <c r="K533" s="91" t="s">
        <v>260</v>
      </c>
      <c r="L533" s="91" t="s">
        <v>121</v>
      </c>
      <c r="M533" s="91" t="s">
        <v>219</v>
      </c>
      <c r="N533" s="91" t="s">
        <v>123</v>
      </c>
      <c r="O533" s="91" t="s">
        <v>645</v>
      </c>
      <c r="P533" s="91">
        <f t="shared" si="25"/>
        <v>3</v>
      </c>
      <c r="Q533" s="91" t="s">
        <v>242</v>
      </c>
      <c r="R533" s="91" t="s">
        <v>647</v>
      </c>
      <c r="S533" s="91" t="s">
        <v>691</v>
      </c>
      <c r="T533" s="91" t="s">
        <v>114</v>
      </c>
      <c r="U533" s="91" t="s">
        <v>692</v>
      </c>
      <c r="V533" s="91" t="s">
        <v>129</v>
      </c>
      <c r="W533" s="91" t="s">
        <v>226</v>
      </c>
      <c r="X533" s="91" t="s">
        <v>693</v>
      </c>
      <c r="Y533" s="91" t="s">
        <v>694</v>
      </c>
      <c r="Z533" s="91" t="s">
        <v>695</v>
      </c>
      <c r="AA533" s="91" t="s">
        <v>691</v>
      </c>
      <c r="AB533" s="91" t="s">
        <v>114</v>
      </c>
      <c r="AC533" s="91" t="s">
        <v>692</v>
      </c>
      <c r="AD533" s="91" t="s">
        <v>134</v>
      </c>
      <c r="AE533" s="91" t="s">
        <v>696</v>
      </c>
      <c r="AF533" s="91" t="s">
        <v>161</v>
      </c>
      <c r="AG533" s="91" t="s">
        <v>694</v>
      </c>
      <c r="AH533" s="91" t="s">
        <v>114</v>
      </c>
      <c r="AI533" s="91" t="s">
        <v>695</v>
      </c>
      <c r="AJ533" s="91" t="s">
        <v>137</v>
      </c>
      <c r="AK533" s="91" t="s">
        <v>211</v>
      </c>
      <c r="AL533" s="91" t="s">
        <v>139</v>
      </c>
      <c r="AM533" s="91" t="s">
        <v>233</v>
      </c>
      <c r="AN533" s="91" t="s">
        <v>141</v>
      </c>
      <c r="AO533" s="91" t="s">
        <v>142</v>
      </c>
      <c r="AP533" s="91" t="s">
        <v>143</v>
      </c>
      <c r="AQ533" s="91" t="s">
        <v>144</v>
      </c>
      <c r="AR533" s="91" t="s">
        <v>144</v>
      </c>
      <c r="AS533" s="91" t="s">
        <v>226</v>
      </c>
      <c r="AT533" s="91" t="s">
        <v>145</v>
      </c>
      <c r="AU533" s="91" t="s">
        <v>697</v>
      </c>
      <c r="AV533" s="91" t="s">
        <v>698</v>
      </c>
      <c r="AW533" s="91" t="s">
        <v>148</v>
      </c>
      <c r="AX533" s="91" t="str">
        <f t="shared" si="26"/>
        <v>289903</v>
      </c>
      <c r="AY533" s="93" t="s">
        <v>149</v>
      </c>
    </row>
    <row r="534" spans="2:51" ht="15" customHeight="1" x14ac:dyDescent="0.25">
      <c r="B534" s="95" t="s">
        <v>722</v>
      </c>
      <c r="C534" s="91" t="s">
        <v>113</v>
      </c>
      <c r="D534" s="91" t="s">
        <v>114</v>
      </c>
      <c r="E534" s="91" t="s">
        <v>257</v>
      </c>
      <c r="F534" s="91" t="s">
        <v>723</v>
      </c>
      <c r="G534" s="91">
        <f t="shared" si="24"/>
        <v>3</v>
      </c>
      <c r="H534" s="91" t="s">
        <v>724</v>
      </c>
      <c r="I534" s="91" t="s">
        <v>118</v>
      </c>
      <c r="J534" s="91" t="s">
        <v>119</v>
      </c>
      <c r="K534" s="91" t="s">
        <v>422</v>
      </c>
      <c r="L534" s="91" t="s">
        <v>121</v>
      </c>
      <c r="M534" s="91" t="s">
        <v>261</v>
      </c>
      <c r="N534" s="91" t="s">
        <v>123</v>
      </c>
      <c r="O534" s="91" t="s">
        <v>645</v>
      </c>
      <c r="P534" s="91">
        <f t="shared" si="25"/>
        <v>4</v>
      </c>
      <c r="Q534" s="91" t="s">
        <v>725</v>
      </c>
      <c r="R534" s="91" t="s">
        <v>647</v>
      </c>
      <c r="S534" s="91" t="s">
        <v>726</v>
      </c>
      <c r="T534" s="91" t="s">
        <v>114</v>
      </c>
      <c r="U534" s="91" t="s">
        <v>727</v>
      </c>
      <c r="V534" s="91" t="s">
        <v>225</v>
      </c>
      <c r="W534" s="91" t="s">
        <v>265</v>
      </c>
      <c r="X534" s="91" t="s">
        <v>460</v>
      </c>
      <c r="Y534" s="91" t="s">
        <v>728</v>
      </c>
      <c r="Z534" s="91" t="s">
        <v>729</v>
      </c>
      <c r="AA534" s="91" t="s">
        <v>726</v>
      </c>
      <c r="AB534" s="91" t="s">
        <v>114</v>
      </c>
      <c r="AC534" s="91" t="s">
        <v>727</v>
      </c>
      <c r="AD534" s="91" t="s">
        <v>134</v>
      </c>
      <c r="AE534" s="91" t="s">
        <v>730</v>
      </c>
      <c r="AF534" s="91" t="s">
        <v>161</v>
      </c>
      <c r="AG534" s="91" t="s">
        <v>728</v>
      </c>
      <c r="AH534" s="91" t="s">
        <v>114</v>
      </c>
      <c r="AI534" s="91" t="s">
        <v>729</v>
      </c>
      <c r="AJ534" s="91" t="s">
        <v>137</v>
      </c>
      <c r="AK534" s="91" t="s">
        <v>138</v>
      </c>
      <c r="AL534" s="91" t="s">
        <v>179</v>
      </c>
      <c r="AM534" s="91" t="s">
        <v>140</v>
      </c>
      <c r="AN534" s="91" t="s">
        <v>141</v>
      </c>
      <c r="AO534" s="91" t="s">
        <v>142</v>
      </c>
      <c r="AP534" s="91" t="s">
        <v>333</v>
      </c>
      <c r="AQ534" s="91" t="s">
        <v>144</v>
      </c>
      <c r="AR534" s="91" t="s">
        <v>144</v>
      </c>
      <c r="AS534" s="91" t="s">
        <v>265</v>
      </c>
      <c r="AT534" s="91" t="s">
        <v>145</v>
      </c>
      <c r="AU534" s="91" t="s">
        <v>731</v>
      </c>
      <c r="AV534" s="91" t="s">
        <v>732</v>
      </c>
      <c r="AW534" s="91" t="s">
        <v>433</v>
      </c>
      <c r="AX534" s="91" t="str">
        <f t="shared" si="26"/>
        <v>289898</v>
      </c>
      <c r="AY534" s="93" t="s">
        <v>149</v>
      </c>
    </row>
    <row r="535" spans="2:51" ht="15" customHeight="1" x14ac:dyDescent="0.25">
      <c r="B535" s="95" t="s">
        <v>5886</v>
      </c>
      <c r="C535" s="91" t="s">
        <v>113</v>
      </c>
      <c r="D535" s="91" t="s">
        <v>114</v>
      </c>
      <c r="E535" s="91" t="s">
        <v>167</v>
      </c>
      <c r="F535" s="91" t="s">
        <v>5887</v>
      </c>
      <c r="G535" s="91">
        <f t="shared" si="24"/>
        <v>6</v>
      </c>
      <c r="H535" s="91" t="s">
        <v>5888</v>
      </c>
      <c r="I535" s="91" t="s">
        <v>118</v>
      </c>
      <c r="J535" s="91" t="s">
        <v>119</v>
      </c>
      <c r="K535" s="91" t="s">
        <v>545</v>
      </c>
      <c r="L535" s="91" t="s">
        <v>121</v>
      </c>
      <c r="M535" s="91" t="s">
        <v>295</v>
      </c>
      <c r="N535" s="91" t="s">
        <v>123</v>
      </c>
      <c r="O535" s="91" t="s">
        <v>5889</v>
      </c>
      <c r="P535" s="91">
        <f t="shared" si="25"/>
        <v>6</v>
      </c>
      <c r="Q535" s="91" t="s">
        <v>5889</v>
      </c>
      <c r="R535" s="91" t="s">
        <v>5408</v>
      </c>
      <c r="S535" s="91" t="s">
        <v>5890</v>
      </c>
      <c r="T535" s="91" t="s">
        <v>114</v>
      </c>
      <c r="U535" s="91" t="s">
        <v>5891</v>
      </c>
      <c r="V535" s="91" t="s">
        <v>225</v>
      </c>
      <c r="W535" s="91" t="s">
        <v>174</v>
      </c>
      <c r="X535" s="91" t="s">
        <v>313</v>
      </c>
      <c r="Y535" s="91" t="s">
        <v>5892</v>
      </c>
      <c r="Z535" s="91" t="s">
        <v>5893</v>
      </c>
      <c r="AA535" s="91" t="s">
        <v>5890</v>
      </c>
      <c r="AB535" s="91" t="s">
        <v>114</v>
      </c>
      <c r="AC535" s="91" t="s">
        <v>5891</v>
      </c>
      <c r="AD535" s="91" t="s">
        <v>134</v>
      </c>
      <c r="AE535" s="91" t="s">
        <v>5894</v>
      </c>
      <c r="AF535" s="91" t="s">
        <v>161</v>
      </c>
      <c r="AG535" s="91" t="s">
        <v>5892</v>
      </c>
      <c r="AH535" s="91" t="s">
        <v>114</v>
      </c>
      <c r="AI535" s="91" t="s">
        <v>5893</v>
      </c>
      <c r="AJ535" s="91" t="s">
        <v>137</v>
      </c>
      <c r="AK535" s="91" t="s">
        <v>138</v>
      </c>
      <c r="AL535" s="91" t="s">
        <v>284</v>
      </c>
      <c r="AM535" s="91" t="s">
        <v>180</v>
      </c>
      <c r="AN535" s="91" t="s">
        <v>141</v>
      </c>
      <c r="AO535" s="91" t="s">
        <v>142</v>
      </c>
      <c r="AP535" s="91" t="s">
        <v>143</v>
      </c>
      <c r="AQ535" s="91" t="s">
        <v>144</v>
      </c>
      <c r="AR535" s="91" t="s">
        <v>144</v>
      </c>
      <c r="AS535" s="91" t="s">
        <v>174</v>
      </c>
      <c r="AT535" s="91" t="s">
        <v>145</v>
      </c>
      <c r="AU535" s="91" t="s">
        <v>5895</v>
      </c>
      <c r="AV535" s="91" t="s">
        <v>114</v>
      </c>
      <c r="AW535" s="91" t="s">
        <v>148</v>
      </c>
      <c r="AX535" s="91" t="str">
        <f t="shared" si="26"/>
        <v>312439</v>
      </c>
      <c r="AY535" s="93" t="s">
        <v>149</v>
      </c>
    </row>
    <row r="536" spans="2:51" ht="15" customHeight="1" x14ac:dyDescent="0.25">
      <c r="B536" s="95" t="s">
        <v>8929</v>
      </c>
      <c r="C536" s="91" t="s">
        <v>113</v>
      </c>
      <c r="D536" s="91" t="s">
        <v>114</v>
      </c>
      <c r="E536" s="91" t="s">
        <v>216</v>
      </c>
      <c r="F536" s="91" t="s">
        <v>8930</v>
      </c>
      <c r="G536" s="91">
        <f t="shared" si="24"/>
        <v>10</v>
      </c>
      <c r="H536" s="91" t="s">
        <v>8931</v>
      </c>
      <c r="I536" s="91" t="s">
        <v>118</v>
      </c>
      <c r="J536" s="91" t="s">
        <v>119</v>
      </c>
      <c r="K536" s="91" t="s">
        <v>339</v>
      </c>
      <c r="L536" s="91" t="s">
        <v>121</v>
      </c>
      <c r="M536" s="91" t="s">
        <v>219</v>
      </c>
      <c r="N536" s="91" t="s">
        <v>123</v>
      </c>
      <c r="O536" s="91" t="s">
        <v>8932</v>
      </c>
      <c r="P536" s="91">
        <f t="shared" si="25"/>
        <v>10</v>
      </c>
      <c r="Q536" s="91" t="s">
        <v>8696</v>
      </c>
      <c r="R536" s="91" t="s">
        <v>8210</v>
      </c>
      <c r="S536" s="91" t="s">
        <v>8933</v>
      </c>
      <c r="T536" s="91" t="s">
        <v>114</v>
      </c>
      <c r="U536" s="91" t="s">
        <v>8934</v>
      </c>
      <c r="V536" s="91" t="s">
        <v>225</v>
      </c>
      <c r="W536" s="91" t="s">
        <v>226</v>
      </c>
      <c r="X536" s="91" t="s">
        <v>426</v>
      </c>
      <c r="Y536" s="91" t="s">
        <v>8935</v>
      </c>
      <c r="Z536" s="91" t="s">
        <v>8936</v>
      </c>
      <c r="AA536" s="91" t="s">
        <v>8937</v>
      </c>
      <c r="AB536" s="91" t="s">
        <v>114</v>
      </c>
      <c r="AC536" s="91" t="s">
        <v>8938</v>
      </c>
      <c r="AD536" s="91" t="s">
        <v>134</v>
      </c>
      <c r="AE536" s="91" t="s">
        <v>8939</v>
      </c>
      <c r="AF536" s="91" t="s">
        <v>161</v>
      </c>
      <c r="AG536" s="91" t="s">
        <v>8935</v>
      </c>
      <c r="AH536" s="91" t="s">
        <v>114</v>
      </c>
      <c r="AI536" s="91" t="s">
        <v>8936</v>
      </c>
      <c r="AJ536" s="91" t="s">
        <v>137</v>
      </c>
      <c r="AK536" s="91" t="s">
        <v>211</v>
      </c>
      <c r="AL536" s="91" t="s">
        <v>530</v>
      </c>
      <c r="AM536" s="91" t="s">
        <v>233</v>
      </c>
      <c r="AN536" s="91" t="s">
        <v>141</v>
      </c>
      <c r="AO536" s="91" t="s">
        <v>142</v>
      </c>
      <c r="AP536" s="91" t="s">
        <v>143</v>
      </c>
      <c r="AQ536" s="91" t="s">
        <v>214</v>
      </c>
      <c r="AR536" s="91" t="s">
        <v>214</v>
      </c>
      <c r="AS536" s="91" t="s">
        <v>226</v>
      </c>
      <c r="AT536" s="91" t="s">
        <v>145</v>
      </c>
      <c r="AU536" s="91" t="s">
        <v>4418</v>
      </c>
      <c r="AV536" s="91" t="s">
        <v>8940</v>
      </c>
      <c r="AW536" s="91" t="s">
        <v>148</v>
      </c>
      <c r="AX536" s="91" t="str">
        <f t="shared" si="26"/>
        <v>328817</v>
      </c>
      <c r="AY536" s="93" t="s">
        <v>149</v>
      </c>
    </row>
    <row r="537" spans="2:51" ht="15" customHeight="1" x14ac:dyDescent="0.25">
      <c r="B537" s="95" t="s">
        <v>733</v>
      </c>
      <c r="C537" s="91" t="s">
        <v>113</v>
      </c>
      <c r="D537" s="91" t="s">
        <v>114</v>
      </c>
      <c r="E537" s="91" t="s">
        <v>167</v>
      </c>
      <c r="F537" s="91" t="s">
        <v>734</v>
      </c>
      <c r="G537" s="91">
        <f t="shared" si="24"/>
        <v>3</v>
      </c>
      <c r="H537" s="91" t="s">
        <v>735</v>
      </c>
      <c r="I537" s="91" t="s">
        <v>118</v>
      </c>
      <c r="J537" s="91" t="s">
        <v>119</v>
      </c>
      <c r="K537" s="91" t="s">
        <v>203</v>
      </c>
      <c r="L537" s="91" t="s">
        <v>121</v>
      </c>
      <c r="M537" s="91" t="s">
        <v>295</v>
      </c>
      <c r="N537" s="91" t="s">
        <v>123</v>
      </c>
      <c r="O537" s="91" t="s">
        <v>645</v>
      </c>
      <c r="P537" s="91">
        <f t="shared" si="25"/>
        <v>3</v>
      </c>
      <c r="Q537" s="91" t="s">
        <v>189</v>
      </c>
      <c r="R537" s="91" t="s">
        <v>647</v>
      </c>
      <c r="S537" s="91" t="s">
        <v>569</v>
      </c>
      <c r="T537" s="91" t="s">
        <v>114</v>
      </c>
      <c r="U537" s="91" t="s">
        <v>736</v>
      </c>
      <c r="V537" s="91" t="s">
        <v>225</v>
      </c>
      <c r="W537" s="91" t="s">
        <v>174</v>
      </c>
      <c r="X537" s="91" t="s">
        <v>313</v>
      </c>
      <c r="Y537" s="91" t="s">
        <v>737</v>
      </c>
      <c r="Z537" s="91" t="s">
        <v>572</v>
      </c>
      <c r="AA537" s="91" t="s">
        <v>569</v>
      </c>
      <c r="AB537" s="91" t="s">
        <v>114</v>
      </c>
      <c r="AC537" s="91" t="s">
        <v>736</v>
      </c>
      <c r="AD537" s="91" t="s">
        <v>253</v>
      </c>
      <c r="AE537" s="91" t="s">
        <v>738</v>
      </c>
      <c r="AF537" s="91" t="s">
        <v>161</v>
      </c>
      <c r="AG537" s="91" t="s">
        <v>737</v>
      </c>
      <c r="AH537" s="91" t="s">
        <v>114</v>
      </c>
      <c r="AI537" s="91" t="s">
        <v>572</v>
      </c>
      <c r="AJ537" s="91" t="s">
        <v>137</v>
      </c>
      <c r="AK537" s="91" t="s">
        <v>138</v>
      </c>
      <c r="AL537" s="91" t="s">
        <v>284</v>
      </c>
      <c r="AM537" s="91" t="s">
        <v>180</v>
      </c>
      <c r="AN537" s="91" t="s">
        <v>141</v>
      </c>
      <c r="AO537" s="91" t="s">
        <v>142</v>
      </c>
      <c r="AP537" s="91" t="s">
        <v>143</v>
      </c>
      <c r="AQ537" s="91" t="s">
        <v>144</v>
      </c>
      <c r="AR537" s="91" t="s">
        <v>144</v>
      </c>
      <c r="AS537" s="91" t="s">
        <v>174</v>
      </c>
      <c r="AT537" s="91" t="s">
        <v>145</v>
      </c>
      <c r="AU537" s="91" t="s">
        <v>739</v>
      </c>
      <c r="AV537" s="91" t="s">
        <v>114</v>
      </c>
      <c r="AW537" s="91" t="s">
        <v>148</v>
      </c>
      <c r="AX537" s="91" t="str">
        <f t="shared" si="26"/>
        <v>289906</v>
      </c>
      <c r="AY537" s="93" t="s">
        <v>149</v>
      </c>
    </row>
    <row r="538" spans="2:51" ht="15" customHeight="1" x14ac:dyDescent="0.25">
      <c r="B538" s="95" t="s">
        <v>7173</v>
      </c>
      <c r="C538" s="91" t="s">
        <v>113</v>
      </c>
      <c r="D538" s="91" t="s">
        <v>114</v>
      </c>
      <c r="E538" s="91" t="s">
        <v>167</v>
      </c>
      <c r="F538" s="91" t="s">
        <v>7174</v>
      </c>
      <c r="G538" s="91">
        <f t="shared" si="24"/>
        <v>7</v>
      </c>
      <c r="H538" s="91" t="s">
        <v>7790</v>
      </c>
      <c r="I538" s="91" t="s">
        <v>118</v>
      </c>
      <c r="J538" s="91" t="s">
        <v>119</v>
      </c>
      <c r="K538" s="91" t="s">
        <v>203</v>
      </c>
      <c r="L538" s="91" t="s">
        <v>121</v>
      </c>
      <c r="M538" s="91" t="s">
        <v>295</v>
      </c>
      <c r="N538" s="91" t="s">
        <v>123</v>
      </c>
      <c r="O538" s="91" t="s">
        <v>7167</v>
      </c>
      <c r="P538" s="91">
        <f t="shared" si="25"/>
        <v>8</v>
      </c>
      <c r="Q538" s="91" t="s">
        <v>6987</v>
      </c>
      <c r="R538" s="91" t="s">
        <v>6637</v>
      </c>
      <c r="S538" s="91" t="s">
        <v>2235</v>
      </c>
      <c r="T538" s="91" t="s">
        <v>114</v>
      </c>
      <c r="U538" s="91" t="s">
        <v>7175</v>
      </c>
      <c r="V538" s="91" t="s">
        <v>129</v>
      </c>
      <c r="W538" s="91" t="s">
        <v>174</v>
      </c>
      <c r="X538" s="91" t="s">
        <v>588</v>
      </c>
      <c r="Y538" s="91" t="s">
        <v>2237</v>
      </c>
      <c r="Z538" s="91" t="s">
        <v>2238</v>
      </c>
      <c r="AA538" s="91" t="s">
        <v>2235</v>
      </c>
      <c r="AB538" s="91" t="s">
        <v>114</v>
      </c>
      <c r="AC538" s="91" t="s">
        <v>7175</v>
      </c>
      <c r="AD538" s="91" t="s">
        <v>134</v>
      </c>
      <c r="AE538" s="91" t="s">
        <v>7176</v>
      </c>
      <c r="AF538" s="91" t="s">
        <v>161</v>
      </c>
      <c r="AG538" s="91" t="s">
        <v>2237</v>
      </c>
      <c r="AH538" s="91" t="s">
        <v>114</v>
      </c>
      <c r="AI538" s="91" t="s">
        <v>2238</v>
      </c>
      <c r="AJ538" s="91" t="s">
        <v>137</v>
      </c>
      <c r="AK538" s="91" t="s">
        <v>197</v>
      </c>
      <c r="AL538" s="91" t="s">
        <v>139</v>
      </c>
      <c r="AM538" s="91" t="s">
        <v>180</v>
      </c>
      <c r="AN538" s="91" t="s">
        <v>141</v>
      </c>
      <c r="AO538" s="91" t="s">
        <v>142</v>
      </c>
      <c r="AP538" s="91" t="s">
        <v>143</v>
      </c>
      <c r="AQ538" s="91" t="s">
        <v>144</v>
      </c>
      <c r="AR538" s="91" t="s">
        <v>144</v>
      </c>
      <c r="AS538" s="91" t="s">
        <v>174</v>
      </c>
      <c r="AT538" s="91" t="s">
        <v>145</v>
      </c>
      <c r="AU538" s="91" t="s">
        <v>3821</v>
      </c>
      <c r="AV538" s="91" t="s">
        <v>114</v>
      </c>
      <c r="AW538" s="91" t="s">
        <v>148</v>
      </c>
      <c r="AX538" s="91" t="str">
        <f t="shared" si="26"/>
        <v>324723</v>
      </c>
      <c r="AY538" s="93" t="s">
        <v>149</v>
      </c>
    </row>
    <row r="539" spans="2:51" ht="15" customHeight="1" x14ac:dyDescent="0.25">
      <c r="B539" s="95" t="s">
        <v>755</v>
      </c>
      <c r="C539" s="91" t="s">
        <v>113</v>
      </c>
      <c r="D539" s="91" t="s">
        <v>114</v>
      </c>
      <c r="E539" s="91" t="s">
        <v>756</v>
      </c>
      <c r="F539" s="91" t="s">
        <v>757</v>
      </c>
      <c r="G539" s="91">
        <f t="shared" si="24"/>
        <v>3</v>
      </c>
      <c r="H539" s="91" t="s">
        <v>758</v>
      </c>
      <c r="I539" s="91" t="s">
        <v>118</v>
      </c>
      <c r="J539" s="91" t="s">
        <v>119</v>
      </c>
      <c r="K539" s="91" t="s">
        <v>339</v>
      </c>
      <c r="L539" s="91" t="s">
        <v>121</v>
      </c>
      <c r="M539" s="91" t="s">
        <v>744</v>
      </c>
      <c r="N539" s="91" t="s">
        <v>123</v>
      </c>
      <c r="O539" s="91" t="s">
        <v>645</v>
      </c>
      <c r="P539" s="91">
        <f t="shared" si="25"/>
        <v>3</v>
      </c>
      <c r="Q539" s="91" t="s">
        <v>409</v>
      </c>
      <c r="R539" s="91" t="s">
        <v>647</v>
      </c>
      <c r="S539" s="91" t="s">
        <v>759</v>
      </c>
      <c r="T539" s="91" t="s">
        <v>114</v>
      </c>
      <c r="U539" s="91" t="s">
        <v>760</v>
      </c>
      <c r="V539" s="91" t="s">
        <v>225</v>
      </c>
      <c r="W539" s="91" t="s">
        <v>748</v>
      </c>
      <c r="X539" s="91" t="s">
        <v>761</v>
      </c>
      <c r="Y539" s="91" t="s">
        <v>762</v>
      </c>
      <c r="Z539" s="91" t="s">
        <v>763</v>
      </c>
      <c r="AA539" s="91" t="s">
        <v>759</v>
      </c>
      <c r="AB539" s="91" t="s">
        <v>114</v>
      </c>
      <c r="AC539" s="91" t="s">
        <v>760</v>
      </c>
      <c r="AD539" s="91" t="s">
        <v>269</v>
      </c>
      <c r="AE539" s="91" t="s">
        <v>764</v>
      </c>
      <c r="AF539" s="91" t="s">
        <v>136</v>
      </c>
      <c r="AG539" s="91" t="s">
        <v>762</v>
      </c>
      <c r="AH539" s="91" t="s">
        <v>114</v>
      </c>
      <c r="AI539" s="91" t="s">
        <v>763</v>
      </c>
      <c r="AJ539" s="91" t="s">
        <v>137</v>
      </c>
      <c r="AK539" s="91" t="s">
        <v>138</v>
      </c>
      <c r="AL539" s="91" t="s">
        <v>232</v>
      </c>
      <c r="AM539" s="91" t="s">
        <v>233</v>
      </c>
      <c r="AN539" s="91" t="s">
        <v>141</v>
      </c>
      <c r="AO539" s="91" t="s">
        <v>142</v>
      </c>
      <c r="AP539" s="91" t="s">
        <v>143</v>
      </c>
      <c r="AQ539" s="91" t="s">
        <v>144</v>
      </c>
      <c r="AR539" s="91" t="s">
        <v>144</v>
      </c>
      <c r="AS539" s="91" t="s">
        <v>748</v>
      </c>
      <c r="AT539" s="91" t="s">
        <v>145</v>
      </c>
      <c r="AU539" s="91" t="s">
        <v>765</v>
      </c>
      <c r="AV539" s="91" t="s">
        <v>766</v>
      </c>
      <c r="AW539" s="91" t="s">
        <v>148</v>
      </c>
      <c r="AX539" s="91" t="str">
        <f t="shared" si="26"/>
        <v>289916</v>
      </c>
      <c r="AY539" s="93" t="s">
        <v>149</v>
      </c>
    </row>
    <row r="540" spans="2:51" ht="15" customHeight="1" x14ac:dyDescent="0.25">
      <c r="B540" s="95" t="s">
        <v>5896</v>
      </c>
      <c r="C540" s="91" t="s">
        <v>113</v>
      </c>
      <c r="D540" s="91" t="s">
        <v>114</v>
      </c>
      <c r="E540" s="91" t="s">
        <v>167</v>
      </c>
      <c r="F540" s="91" t="s">
        <v>5897</v>
      </c>
      <c r="G540" s="91">
        <f t="shared" si="24"/>
        <v>6</v>
      </c>
      <c r="H540" s="91" t="s">
        <v>5898</v>
      </c>
      <c r="I540" s="91" t="s">
        <v>118</v>
      </c>
      <c r="J540" s="91" t="s">
        <v>119</v>
      </c>
      <c r="K540" s="91" t="s">
        <v>545</v>
      </c>
      <c r="L540" s="91" t="s">
        <v>121</v>
      </c>
      <c r="M540" s="91" t="s">
        <v>295</v>
      </c>
      <c r="N540" s="91" t="s">
        <v>123</v>
      </c>
      <c r="O540" s="91" t="s">
        <v>5899</v>
      </c>
      <c r="P540" s="91">
        <f t="shared" si="25"/>
        <v>6</v>
      </c>
      <c r="Q540" s="91" t="s">
        <v>5889</v>
      </c>
      <c r="R540" s="91" t="s">
        <v>5848</v>
      </c>
      <c r="S540" s="91" t="s">
        <v>5900</v>
      </c>
      <c r="T540" s="91" t="s">
        <v>114</v>
      </c>
      <c r="U540" s="91" t="s">
        <v>5901</v>
      </c>
      <c r="V540" s="91" t="s">
        <v>129</v>
      </c>
      <c r="W540" s="91" t="s">
        <v>174</v>
      </c>
      <c r="X540" s="91" t="s">
        <v>1190</v>
      </c>
      <c r="Y540" s="91" t="s">
        <v>5902</v>
      </c>
      <c r="Z540" s="91" t="s">
        <v>5903</v>
      </c>
      <c r="AA540" s="91" t="s">
        <v>5904</v>
      </c>
      <c r="AB540" s="91" t="s">
        <v>114</v>
      </c>
      <c r="AC540" s="91" t="s">
        <v>5905</v>
      </c>
      <c r="AD540" s="91" t="s">
        <v>134</v>
      </c>
      <c r="AE540" s="91" t="s">
        <v>5906</v>
      </c>
      <c r="AF540" s="91" t="s">
        <v>161</v>
      </c>
      <c r="AG540" s="91" t="s">
        <v>5902</v>
      </c>
      <c r="AH540" s="91" t="s">
        <v>114</v>
      </c>
      <c r="AI540" s="91" t="s">
        <v>5903</v>
      </c>
      <c r="AJ540" s="91" t="s">
        <v>137</v>
      </c>
      <c r="AK540" s="91" t="s">
        <v>138</v>
      </c>
      <c r="AL540" s="91" t="s">
        <v>305</v>
      </c>
      <c r="AM540" s="91" t="s">
        <v>233</v>
      </c>
      <c r="AN540" s="91" t="s">
        <v>141</v>
      </c>
      <c r="AO540" s="91" t="s">
        <v>142</v>
      </c>
      <c r="AP540" s="91" t="s">
        <v>143</v>
      </c>
      <c r="AQ540" s="91" t="s">
        <v>214</v>
      </c>
      <c r="AR540" s="91" t="s">
        <v>144</v>
      </c>
      <c r="AS540" s="91" t="s">
        <v>174</v>
      </c>
      <c r="AT540" s="91" t="s">
        <v>145</v>
      </c>
      <c r="AU540" s="91" t="s">
        <v>5907</v>
      </c>
      <c r="AV540" s="91" t="s">
        <v>114</v>
      </c>
      <c r="AW540" s="91" t="s">
        <v>148</v>
      </c>
      <c r="AX540" s="91" t="str">
        <f t="shared" si="26"/>
        <v>312451</v>
      </c>
      <c r="AY540" s="93" t="s">
        <v>149</v>
      </c>
    </row>
    <row r="541" spans="2:51" ht="15" customHeight="1" x14ac:dyDescent="0.25">
      <c r="B541" s="95" t="s">
        <v>779</v>
      </c>
      <c r="C541" s="91" t="s">
        <v>113</v>
      </c>
      <c r="D541" s="91" t="s">
        <v>114</v>
      </c>
      <c r="E541" s="91" t="s">
        <v>780</v>
      </c>
      <c r="F541" s="91" t="s">
        <v>781</v>
      </c>
      <c r="G541" s="91">
        <f t="shared" si="24"/>
        <v>3</v>
      </c>
      <c r="H541" s="91" t="s">
        <v>782</v>
      </c>
      <c r="I541" s="91" t="s">
        <v>118</v>
      </c>
      <c r="J541" s="91" t="s">
        <v>119</v>
      </c>
      <c r="K541" s="91" t="s">
        <v>387</v>
      </c>
      <c r="L541" s="91" t="s">
        <v>121</v>
      </c>
      <c r="M541" s="91" t="s">
        <v>187</v>
      </c>
      <c r="N541" s="91" t="s">
        <v>123</v>
      </c>
      <c r="O541" s="91" t="s">
        <v>783</v>
      </c>
      <c r="P541" s="91">
        <f t="shared" si="25"/>
        <v>4</v>
      </c>
      <c r="Q541" s="91" t="s">
        <v>783</v>
      </c>
      <c r="R541" s="91" t="s">
        <v>784</v>
      </c>
      <c r="S541" s="91" t="s">
        <v>785</v>
      </c>
      <c r="T541" s="91" t="s">
        <v>114</v>
      </c>
      <c r="U541" s="91" t="s">
        <v>786</v>
      </c>
      <c r="V541" s="91" t="s">
        <v>129</v>
      </c>
      <c r="W541" s="91" t="s">
        <v>247</v>
      </c>
      <c r="X541" s="91" t="s">
        <v>248</v>
      </c>
      <c r="Y541" s="91" t="s">
        <v>787</v>
      </c>
      <c r="Z541" s="91" t="s">
        <v>788</v>
      </c>
      <c r="AA541" s="91" t="s">
        <v>789</v>
      </c>
      <c r="AB541" s="91" t="s">
        <v>114</v>
      </c>
      <c r="AC541" s="91" t="s">
        <v>790</v>
      </c>
      <c r="AD541" s="91" t="s">
        <v>134</v>
      </c>
      <c r="AE541" s="91" t="s">
        <v>791</v>
      </c>
      <c r="AF541" s="91" t="s">
        <v>161</v>
      </c>
      <c r="AG541" s="91" t="s">
        <v>787</v>
      </c>
      <c r="AH541" s="91" t="s">
        <v>114</v>
      </c>
      <c r="AI541" s="91" t="s">
        <v>788</v>
      </c>
      <c r="AJ541" s="91" t="s">
        <v>137</v>
      </c>
      <c r="AK541" s="91" t="s">
        <v>162</v>
      </c>
      <c r="AL541" s="91" t="s">
        <v>212</v>
      </c>
      <c r="AM541" s="91" t="s">
        <v>213</v>
      </c>
      <c r="AN541" s="91" t="s">
        <v>141</v>
      </c>
      <c r="AO541" s="91" t="s">
        <v>142</v>
      </c>
      <c r="AP541" s="91" t="s">
        <v>143</v>
      </c>
      <c r="AQ541" s="91" t="s">
        <v>144</v>
      </c>
      <c r="AR541" s="91" t="s">
        <v>144</v>
      </c>
      <c r="AS541" s="91" t="s">
        <v>130</v>
      </c>
      <c r="AT541" s="91" t="s">
        <v>145</v>
      </c>
      <c r="AU541" s="91" t="s">
        <v>792</v>
      </c>
      <c r="AV541" s="91" t="s">
        <v>114</v>
      </c>
      <c r="AW541" s="91" t="s">
        <v>148</v>
      </c>
      <c r="AX541" s="91" t="str">
        <f t="shared" si="26"/>
        <v>289932</v>
      </c>
      <c r="AY541" s="93" t="s">
        <v>149</v>
      </c>
    </row>
    <row r="542" spans="2:51" ht="15" customHeight="1" x14ac:dyDescent="0.25">
      <c r="B542" s="95" t="s">
        <v>808</v>
      </c>
      <c r="C542" s="91" t="s">
        <v>113</v>
      </c>
      <c r="D542" s="91" t="s">
        <v>114</v>
      </c>
      <c r="E542" s="91" t="s">
        <v>167</v>
      </c>
      <c r="F542" s="91" t="s">
        <v>809</v>
      </c>
      <c r="G542" s="91">
        <f t="shared" si="24"/>
        <v>3</v>
      </c>
      <c r="H542" s="91" t="s">
        <v>810</v>
      </c>
      <c r="I542" s="91" t="s">
        <v>118</v>
      </c>
      <c r="J542" s="91" t="s">
        <v>119</v>
      </c>
      <c r="K542" s="91" t="s">
        <v>584</v>
      </c>
      <c r="L542" s="91" t="s">
        <v>121</v>
      </c>
      <c r="M542" s="91" t="s">
        <v>295</v>
      </c>
      <c r="N542" s="91" t="s">
        <v>123</v>
      </c>
      <c r="O542" s="91" t="s">
        <v>783</v>
      </c>
      <c r="P542" s="91">
        <f t="shared" si="25"/>
        <v>4</v>
      </c>
      <c r="Q542" s="91" t="s">
        <v>646</v>
      </c>
      <c r="R542" s="91" t="s">
        <v>784</v>
      </c>
      <c r="S542" s="91" t="s">
        <v>811</v>
      </c>
      <c r="T542" s="91" t="s">
        <v>114</v>
      </c>
      <c r="U542" s="91" t="s">
        <v>812</v>
      </c>
      <c r="V542" s="91" t="s">
        <v>129</v>
      </c>
      <c r="W542" s="91" t="s">
        <v>174</v>
      </c>
      <c r="X542" s="91" t="s">
        <v>813</v>
      </c>
      <c r="Y542" s="91" t="s">
        <v>814</v>
      </c>
      <c r="Z542" s="91" t="s">
        <v>815</v>
      </c>
      <c r="AA542" s="91" t="s">
        <v>811</v>
      </c>
      <c r="AB542" s="91" t="s">
        <v>114</v>
      </c>
      <c r="AC542" s="91" t="s">
        <v>812</v>
      </c>
      <c r="AD542" s="91" t="s">
        <v>134</v>
      </c>
      <c r="AE542" s="91" t="s">
        <v>816</v>
      </c>
      <c r="AF542" s="91" t="s">
        <v>136</v>
      </c>
      <c r="AG542" s="91" t="s">
        <v>814</v>
      </c>
      <c r="AH542" s="91" t="s">
        <v>114</v>
      </c>
      <c r="AI542" s="91" t="s">
        <v>815</v>
      </c>
      <c r="AJ542" s="91" t="s">
        <v>114</v>
      </c>
      <c r="AK542" s="91" t="s">
        <v>114</v>
      </c>
      <c r="AL542" s="91" t="s">
        <v>114</v>
      </c>
      <c r="AM542" s="91" t="s">
        <v>180</v>
      </c>
      <c r="AN542" s="91" t="s">
        <v>141</v>
      </c>
      <c r="AO542" s="91" t="s">
        <v>142</v>
      </c>
      <c r="AP542" s="91" t="s">
        <v>333</v>
      </c>
      <c r="AQ542" s="91" t="s">
        <v>144</v>
      </c>
      <c r="AR542" s="91" t="s">
        <v>144</v>
      </c>
      <c r="AS542" s="91" t="s">
        <v>174</v>
      </c>
      <c r="AT542" s="91" t="s">
        <v>145</v>
      </c>
      <c r="AU542" s="91" t="s">
        <v>817</v>
      </c>
      <c r="AV542" s="91" t="s">
        <v>114</v>
      </c>
      <c r="AW542" s="91" t="s">
        <v>148</v>
      </c>
      <c r="AX542" s="91" t="str">
        <f t="shared" si="26"/>
        <v>289931</v>
      </c>
      <c r="AY542" s="93" t="s">
        <v>149</v>
      </c>
    </row>
    <row r="543" spans="2:51" ht="15" customHeight="1" x14ac:dyDescent="0.25">
      <c r="B543" s="95" t="s">
        <v>860</v>
      </c>
      <c r="C543" s="91" t="s">
        <v>113</v>
      </c>
      <c r="D543" s="91" t="s">
        <v>114</v>
      </c>
      <c r="E543" s="91" t="s">
        <v>216</v>
      </c>
      <c r="F543" s="91" t="s">
        <v>861</v>
      </c>
      <c r="G543" s="91">
        <f t="shared" si="24"/>
        <v>3</v>
      </c>
      <c r="H543" s="91" t="s">
        <v>862</v>
      </c>
      <c r="I543" s="91" t="s">
        <v>118</v>
      </c>
      <c r="J543" s="91" t="s">
        <v>119</v>
      </c>
      <c r="K543" s="91" t="s">
        <v>260</v>
      </c>
      <c r="L543" s="91" t="s">
        <v>121</v>
      </c>
      <c r="M543" s="91" t="s">
        <v>219</v>
      </c>
      <c r="N543" s="91" t="s">
        <v>123</v>
      </c>
      <c r="O543" s="91" t="s">
        <v>783</v>
      </c>
      <c r="P543" s="91">
        <f t="shared" si="25"/>
        <v>4</v>
      </c>
      <c r="Q543" s="91" t="s">
        <v>388</v>
      </c>
      <c r="R543" s="91" t="s">
        <v>784</v>
      </c>
      <c r="S543" s="91" t="s">
        <v>863</v>
      </c>
      <c r="T543" s="91" t="s">
        <v>114</v>
      </c>
      <c r="U543" s="91" t="s">
        <v>864</v>
      </c>
      <c r="V543" s="91" t="s">
        <v>129</v>
      </c>
      <c r="W543" s="91" t="s">
        <v>226</v>
      </c>
      <c r="X543" s="91" t="s">
        <v>865</v>
      </c>
      <c r="Y543" s="91" t="s">
        <v>866</v>
      </c>
      <c r="Z543" s="91" t="s">
        <v>867</v>
      </c>
      <c r="AA543" s="91" t="s">
        <v>863</v>
      </c>
      <c r="AB543" s="91" t="s">
        <v>114</v>
      </c>
      <c r="AC543" s="91" t="s">
        <v>864</v>
      </c>
      <c r="AD543" s="91" t="s">
        <v>134</v>
      </c>
      <c r="AE543" s="91" t="s">
        <v>868</v>
      </c>
      <c r="AF543" s="91" t="s">
        <v>136</v>
      </c>
      <c r="AG543" s="91" t="s">
        <v>866</v>
      </c>
      <c r="AH543" s="91" t="s">
        <v>114</v>
      </c>
      <c r="AI543" s="91" t="s">
        <v>867</v>
      </c>
      <c r="AJ543" s="91" t="s">
        <v>137</v>
      </c>
      <c r="AK543" s="91" t="s">
        <v>162</v>
      </c>
      <c r="AL543" s="91" t="s">
        <v>179</v>
      </c>
      <c r="AM543" s="91" t="s">
        <v>233</v>
      </c>
      <c r="AN543" s="91" t="s">
        <v>141</v>
      </c>
      <c r="AO543" s="91" t="s">
        <v>142</v>
      </c>
      <c r="AP543" s="91" t="s">
        <v>143</v>
      </c>
      <c r="AQ543" s="91" t="s">
        <v>144</v>
      </c>
      <c r="AR543" s="91" t="s">
        <v>144</v>
      </c>
      <c r="AS543" s="91" t="s">
        <v>226</v>
      </c>
      <c r="AT543" s="91" t="s">
        <v>145</v>
      </c>
      <c r="AU543" s="91" t="s">
        <v>869</v>
      </c>
      <c r="AV543" s="91" t="s">
        <v>870</v>
      </c>
      <c r="AW543" s="91" t="s">
        <v>148</v>
      </c>
      <c r="AX543" s="91" t="str">
        <f t="shared" si="26"/>
        <v>289949</v>
      </c>
      <c r="AY543" s="93" t="s">
        <v>149</v>
      </c>
    </row>
    <row r="544" spans="2:51" ht="15" customHeight="1" x14ac:dyDescent="0.25">
      <c r="B544" s="95" t="s">
        <v>5908</v>
      </c>
      <c r="C544" s="91" t="s">
        <v>113</v>
      </c>
      <c r="D544" s="91" t="s">
        <v>114</v>
      </c>
      <c r="E544" s="91" t="s">
        <v>216</v>
      </c>
      <c r="F544" s="91" t="s">
        <v>5909</v>
      </c>
      <c r="G544" s="91">
        <f t="shared" si="24"/>
        <v>6</v>
      </c>
      <c r="H544" s="91" t="s">
        <v>7177</v>
      </c>
      <c r="I544" s="91" t="s">
        <v>118</v>
      </c>
      <c r="J544" s="91" t="s">
        <v>119</v>
      </c>
      <c r="K544" s="91" t="s">
        <v>4248</v>
      </c>
      <c r="L544" s="91" t="s">
        <v>121</v>
      </c>
      <c r="M544" s="91" t="s">
        <v>219</v>
      </c>
      <c r="N544" s="91" t="s">
        <v>123</v>
      </c>
      <c r="O544" s="91" t="s">
        <v>5899</v>
      </c>
      <c r="P544" s="91">
        <f t="shared" si="25"/>
        <v>7</v>
      </c>
      <c r="Q544" s="91" t="s">
        <v>6119</v>
      </c>
      <c r="R544" s="91" t="s">
        <v>5848</v>
      </c>
      <c r="S544" s="91" t="s">
        <v>5381</v>
      </c>
      <c r="T544" s="91" t="s">
        <v>114</v>
      </c>
      <c r="U544" s="91" t="s">
        <v>5382</v>
      </c>
      <c r="V544" s="91" t="s">
        <v>225</v>
      </c>
      <c r="W544" s="91" t="s">
        <v>226</v>
      </c>
      <c r="X544" s="91" t="s">
        <v>693</v>
      </c>
      <c r="Y544" s="91" t="s">
        <v>5383</v>
      </c>
      <c r="Z544" s="91" t="s">
        <v>5384</v>
      </c>
      <c r="AA544" s="91" t="s">
        <v>5381</v>
      </c>
      <c r="AB544" s="91" t="s">
        <v>114</v>
      </c>
      <c r="AC544" s="91" t="s">
        <v>5382</v>
      </c>
      <c r="AD544" s="91" t="s">
        <v>134</v>
      </c>
      <c r="AE544" s="91" t="s">
        <v>5910</v>
      </c>
      <c r="AF544" s="91" t="s">
        <v>161</v>
      </c>
      <c r="AG544" s="91" t="s">
        <v>5383</v>
      </c>
      <c r="AH544" s="91" t="s">
        <v>114</v>
      </c>
      <c r="AI544" s="91" t="s">
        <v>5384</v>
      </c>
      <c r="AJ544" s="91" t="s">
        <v>137</v>
      </c>
      <c r="AK544" s="91" t="s">
        <v>197</v>
      </c>
      <c r="AL544" s="91" t="s">
        <v>212</v>
      </c>
      <c r="AM544" s="91" t="s">
        <v>233</v>
      </c>
      <c r="AN544" s="91" t="s">
        <v>141</v>
      </c>
      <c r="AO544" s="91" t="s">
        <v>142</v>
      </c>
      <c r="AP544" s="91" t="s">
        <v>333</v>
      </c>
      <c r="AQ544" s="91" t="s">
        <v>144</v>
      </c>
      <c r="AR544" s="91" t="s">
        <v>144</v>
      </c>
      <c r="AS544" s="91" t="s">
        <v>226</v>
      </c>
      <c r="AT544" s="91" t="s">
        <v>145</v>
      </c>
      <c r="AU544" s="91" t="s">
        <v>7178</v>
      </c>
      <c r="AV544" s="91" t="s">
        <v>7179</v>
      </c>
      <c r="AW544" s="91" t="s">
        <v>148</v>
      </c>
      <c r="AX544" s="91" t="str">
        <f t="shared" si="26"/>
        <v>312479</v>
      </c>
      <c r="AY544" s="93" t="s">
        <v>149</v>
      </c>
    </row>
    <row r="545" spans="2:51" ht="15" customHeight="1" x14ac:dyDescent="0.25">
      <c r="B545" s="95" t="s">
        <v>5911</v>
      </c>
      <c r="C545" s="91" t="s">
        <v>113</v>
      </c>
      <c r="D545" s="91" t="s">
        <v>114</v>
      </c>
      <c r="E545" s="91" t="s">
        <v>216</v>
      </c>
      <c r="F545" s="91" t="s">
        <v>5912</v>
      </c>
      <c r="G545" s="91">
        <f t="shared" si="24"/>
        <v>6</v>
      </c>
      <c r="H545" s="91" t="s">
        <v>5913</v>
      </c>
      <c r="I545" s="91" t="s">
        <v>118</v>
      </c>
      <c r="J545" s="91" t="s">
        <v>119</v>
      </c>
      <c r="K545" s="91" t="s">
        <v>457</v>
      </c>
      <c r="L545" s="91" t="s">
        <v>121</v>
      </c>
      <c r="M545" s="91" t="s">
        <v>219</v>
      </c>
      <c r="N545" s="91" t="s">
        <v>123</v>
      </c>
      <c r="O545" s="91" t="s">
        <v>5899</v>
      </c>
      <c r="P545" s="91">
        <f t="shared" si="25"/>
        <v>6</v>
      </c>
      <c r="Q545" s="91" t="s">
        <v>5914</v>
      </c>
      <c r="R545" s="91" t="s">
        <v>5848</v>
      </c>
      <c r="S545" s="91" t="s">
        <v>5915</v>
      </c>
      <c r="T545" s="91" t="s">
        <v>114</v>
      </c>
      <c r="U545" s="91" t="s">
        <v>5916</v>
      </c>
      <c r="V545" s="91" t="s">
        <v>225</v>
      </c>
      <c r="W545" s="91" t="s">
        <v>226</v>
      </c>
      <c r="X545" s="91" t="s">
        <v>1370</v>
      </c>
      <c r="Y545" s="91" t="s">
        <v>5917</v>
      </c>
      <c r="Z545" s="91" t="s">
        <v>5918</v>
      </c>
      <c r="AA545" s="91" t="s">
        <v>5915</v>
      </c>
      <c r="AB545" s="91" t="s">
        <v>114</v>
      </c>
      <c r="AC545" s="91" t="s">
        <v>5916</v>
      </c>
      <c r="AD545" s="91" t="s">
        <v>134</v>
      </c>
      <c r="AE545" s="91" t="s">
        <v>5919</v>
      </c>
      <c r="AF545" s="91" t="s">
        <v>161</v>
      </c>
      <c r="AG545" s="91" t="s">
        <v>5917</v>
      </c>
      <c r="AH545" s="91" t="s">
        <v>114</v>
      </c>
      <c r="AI545" s="91" t="s">
        <v>5918</v>
      </c>
      <c r="AJ545" s="91" t="s">
        <v>137</v>
      </c>
      <c r="AK545" s="91" t="s">
        <v>211</v>
      </c>
      <c r="AL545" s="91" t="s">
        <v>605</v>
      </c>
      <c r="AM545" s="91" t="s">
        <v>252</v>
      </c>
      <c r="AN545" s="91" t="s">
        <v>918</v>
      </c>
      <c r="AO545" s="91" t="s">
        <v>142</v>
      </c>
      <c r="AP545" s="91" t="s">
        <v>333</v>
      </c>
      <c r="AQ545" s="91" t="s">
        <v>829</v>
      </c>
      <c r="AR545" s="91" t="s">
        <v>829</v>
      </c>
      <c r="AS545" s="91" t="s">
        <v>226</v>
      </c>
      <c r="AT545" s="91" t="s">
        <v>145</v>
      </c>
      <c r="AU545" s="91" t="s">
        <v>5920</v>
      </c>
      <c r="AV545" s="91" t="s">
        <v>5921</v>
      </c>
      <c r="AW545" s="91" t="s">
        <v>433</v>
      </c>
      <c r="AX545" s="91" t="str">
        <f t="shared" si="26"/>
        <v>312472</v>
      </c>
      <c r="AY545" s="91" t="s">
        <v>5832</v>
      </c>
    </row>
    <row r="546" spans="2:51" ht="15" customHeight="1" x14ac:dyDescent="0.25">
      <c r="B546" s="95" t="s">
        <v>871</v>
      </c>
      <c r="C546" s="91" t="s">
        <v>113</v>
      </c>
      <c r="D546" s="91" t="s">
        <v>114</v>
      </c>
      <c r="E546" s="91" t="s">
        <v>167</v>
      </c>
      <c r="F546" s="91" t="s">
        <v>872</v>
      </c>
      <c r="G546" s="91">
        <f t="shared" si="24"/>
        <v>3</v>
      </c>
      <c r="H546" s="91" t="s">
        <v>873</v>
      </c>
      <c r="I546" s="91" t="s">
        <v>118</v>
      </c>
      <c r="J546" s="91" t="s">
        <v>119</v>
      </c>
      <c r="K546" s="91" t="s">
        <v>321</v>
      </c>
      <c r="L546" s="91" t="s">
        <v>121</v>
      </c>
      <c r="M546" s="91" t="s">
        <v>295</v>
      </c>
      <c r="N546" s="91" t="s">
        <v>123</v>
      </c>
      <c r="O546" s="91" t="s">
        <v>783</v>
      </c>
      <c r="P546" s="91">
        <f t="shared" si="25"/>
        <v>4</v>
      </c>
      <c r="Q546" s="91" t="s">
        <v>646</v>
      </c>
      <c r="R546" s="91" t="s">
        <v>784</v>
      </c>
      <c r="S546" s="91" t="s">
        <v>874</v>
      </c>
      <c r="T546" s="91" t="s">
        <v>114</v>
      </c>
      <c r="U546" s="91" t="s">
        <v>875</v>
      </c>
      <c r="V546" s="91" t="s">
        <v>225</v>
      </c>
      <c r="W546" s="91" t="s">
        <v>174</v>
      </c>
      <c r="X546" s="91" t="s">
        <v>343</v>
      </c>
      <c r="Y546" s="91" t="s">
        <v>876</v>
      </c>
      <c r="Z546" s="91" t="s">
        <v>877</v>
      </c>
      <c r="AA546" s="91" t="s">
        <v>874</v>
      </c>
      <c r="AB546" s="91" t="s">
        <v>114</v>
      </c>
      <c r="AC546" s="91" t="s">
        <v>875</v>
      </c>
      <c r="AD546" s="91" t="s">
        <v>625</v>
      </c>
      <c r="AE546" s="91" t="s">
        <v>878</v>
      </c>
      <c r="AF546" s="91" t="s">
        <v>161</v>
      </c>
      <c r="AG546" s="91" t="s">
        <v>876</v>
      </c>
      <c r="AH546" s="91" t="s">
        <v>114</v>
      </c>
      <c r="AI546" s="91" t="s">
        <v>877</v>
      </c>
      <c r="AJ546" s="91" t="s">
        <v>137</v>
      </c>
      <c r="AK546" s="91" t="s">
        <v>211</v>
      </c>
      <c r="AL546" s="91" t="s">
        <v>163</v>
      </c>
      <c r="AM546" s="91" t="s">
        <v>180</v>
      </c>
      <c r="AN546" s="91" t="s">
        <v>141</v>
      </c>
      <c r="AO546" s="91" t="s">
        <v>142</v>
      </c>
      <c r="AP546" s="91" t="s">
        <v>333</v>
      </c>
      <c r="AQ546" s="91" t="s">
        <v>430</v>
      </c>
      <c r="AR546" s="91" t="s">
        <v>430</v>
      </c>
      <c r="AS546" s="91" t="s">
        <v>174</v>
      </c>
      <c r="AT546" s="91" t="s">
        <v>145</v>
      </c>
      <c r="AU546" s="91" t="s">
        <v>879</v>
      </c>
      <c r="AV546" s="91" t="s">
        <v>114</v>
      </c>
      <c r="AW546" s="91" t="s">
        <v>148</v>
      </c>
      <c r="AX546" s="91" t="str">
        <f t="shared" si="26"/>
        <v>289945</v>
      </c>
      <c r="AY546" s="93" t="s">
        <v>149</v>
      </c>
    </row>
    <row r="547" spans="2:51" ht="15" customHeight="1" x14ac:dyDescent="0.25">
      <c r="B547" s="95" t="s">
        <v>880</v>
      </c>
      <c r="C547" s="91" t="s">
        <v>113</v>
      </c>
      <c r="D547" s="91" t="s">
        <v>114</v>
      </c>
      <c r="E547" s="91" t="s">
        <v>183</v>
      </c>
      <c r="F547" s="91" t="s">
        <v>881</v>
      </c>
      <c r="G547" s="91">
        <f t="shared" si="24"/>
        <v>3</v>
      </c>
      <c r="H547" s="91" t="s">
        <v>882</v>
      </c>
      <c r="I547" s="91" t="s">
        <v>118</v>
      </c>
      <c r="J547" s="91" t="s">
        <v>119</v>
      </c>
      <c r="K547" s="91" t="s">
        <v>387</v>
      </c>
      <c r="L547" s="91" t="s">
        <v>121</v>
      </c>
      <c r="M547" s="91" t="s">
        <v>187</v>
      </c>
      <c r="N547" s="91" t="s">
        <v>123</v>
      </c>
      <c r="O547" s="91" t="s">
        <v>783</v>
      </c>
      <c r="P547" s="91">
        <f t="shared" si="25"/>
        <v>4</v>
      </c>
      <c r="Q547" s="91" t="s">
        <v>883</v>
      </c>
      <c r="R547" s="91" t="s">
        <v>784</v>
      </c>
      <c r="S547" s="91" t="s">
        <v>884</v>
      </c>
      <c r="T547" s="91" t="s">
        <v>114</v>
      </c>
      <c r="U547" s="91" t="s">
        <v>885</v>
      </c>
      <c r="V547" s="91" t="s">
        <v>129</v>
      </c>
      <c r="W547" s="91" t="s">
        <v>130</v>
      </c>
      <c r="X547" s="91" t="s">
        <v>157</v>
      </c>
      <c r="Y547" s="91" t="s">
        <v>886</v>
      </c>
      <c r="Z547" s="91" t="s">
        <v>887</v>
      </c>
      <c r="AA547" s="91" t="s">
        <v>884</v>
      </c>
      <c r="AB547" s="91" t="s">
        <v>114</v>
      </c>
      <c r="AC547" s="91" t="s">
        <v>885</v>
      </c>
      <c r="AD547" s="91" t="s">
        <v>134</v>
      </c>
      <c r="AE547" s="91" t="s">
        <v>888</v>
      </c>
      <c r="AF547" s="91" t="s">
        <v>161</v>
      </c>
      <c r="AG547" s="91" t="s">
        <v>886</v>
      </c>
      <c r="AH547" s="91" t="s">
        <v>114</v>
      </c>
      <c r="AI547" s="91" t="s">
        <v>887</v>
      </c>
      <c r="AJ547" s="91" t="s">
        <v>137</v>
      </c>
      <c r="AK547" s="91" t="s">
        <v>211</v>
      </c>
      <c r="AL547" s="91" t="s">
        <v>179</v>
      </c>
      <c r="AM547" s="91" t="s">
        <v>180</v>
      </c>
      <c r="AN547" s="91" t="s">
        <v>141</v>
      </c>
      <c r="AO547" s="91" t="s">
        <v>142</v>
      </c>
      <c r="AP547" s="91" t="s">
        <v>143</v>
      </c>
      <c r="AQ547" s="91" t="s">
        <v>144</v>
      </c>
      <c r="AR547" s="91" t="s">
        <v>144</v>
      </c>
      <c r="AS547" s="91" t="s">
        <v>130</v>
      </c>
      <c r="AT547" s="91" t="s">
        <v>145</v>
      </c>
      <c r="AU547" s="91" t="s">
        <v>889</v>
      </c>
      <c r="AV547" s="91" t="s">
        <v>114</v>
      </c>
      <c r="AW547" s="91" t="s">
        <v>148</v>
      </c>
      <c r="AX547" s="91" t="str">
        <f t="shared" si="26"/>
        <v>289946</v>
      </c>
      <c r="AY547" s="93" t="s">
        <v>149</v>
      </c>
    </row>
    <row r="548" spans="2:51" ht="15" customHeight="1" x14ac:dyDescent="0.25">
      <c r="B548" s="95" t="s">
        <v>7180</v>
      </c>
      <c r="C548" s="91" t="s">
        <v>113</v>
      </c>
      <c r="D548" s="91" t="s">
        <v>114</v>
      </c>
      <c r="E548" s="91" t="s">
        <v>167</v>
      </c>
      <c r="F548" s="91" t="s">
        <v>7181</v>
      </c>
      <c r="G548" s="91">
        <f t="shared" si="24"/>
        <v>7</v>
      </c>
      <c r="H548" s="91" t="s">
        <v>7791</v>
      </c>
      <c r="I548" s="91" t="s">
        <v>118</v>
      </c>
      <c r="J548" s="91" t="s">
        <v>119</v>
      </c>
      <c r="K548" s="91" t="s">
        <v>260</v>
      </c>
      <c r="L548" s="91" t="s">
        <v>121</v>
      </c>
      <c r="M548" s="91" t="s">
        <v>295</v>
      </c>
      <c r="N548" s="91" t="s">
        <v>123</v>
      </c>
      <c r="O548" s="91" t="s">
        <v>7167</v>
      </c>
      <c r="P548" s="91">
        <f t="shared" si="25"/>
        <v>8</v>
      </c>
      <c r="Q548" s="91" t="s">
        <v>7092</v>
      </c>
      <c r="R548" s="91" t="s">
        <v>6637</v>
      </c>
      <c r="S548" s="91" t="s">
        <v>681</v>
      </c>
      <c r="T548" s="91" t="s">
        <v>114</v>
      </c>
      <c r="U548" s="91" t="s">
        <v>2246</v>
      </c>
      <c r="V548" s="91" t="s">
        <v>129</v>
      </c>
      <c r="W548" s="91" t="s">
        <v>174</v>
      </c>
      <c r="X548" s="91" t="s">
        <v>683</v>
      </c>
      <c r="Y548" s="91" t="s">
        <v>684</v>
      </c>
      <c r="Z548" s="91" t="s">
        <v>685</v>
      </c>
      <c r="AA548" s="91" t="s">
        <v>681</v>
      </c>
      <c r="AB548" s="91" t="s">
        <v>114</v>
      </c>
      <c r="AC548" s="91" t="s">
        <v>2246</v>
      </c>
      <c r="AD548" s="91" t="s">
        <v>134</v>
      </c>
      <c r="AE548" s="91" t="s">
        <v>7182</v>
      </c>
      <c r="AF548" s="91" t="s">
        <v>161</v>
      </c>
      <c r="AG548" s="91" t="s">
        <v>684</v>
      </c>
      <c r="AH548" s="91" t="s">
        <v>114</v>
      </c>
      <c r="AI548" s="91" t="s">
        <v>685</v>
      </c>
      <c r="AJ548" s="91" t="s">
        <v>137</v>
      </c>
      <c r="AK548" s="91" t="s">
        <v>162</v>
      </c>
      <c r="AL548" s="91" t="s">
        <v>284</v>
      </c>
      <c r="AM548" s="91" t="s">
        <v>233</v>
      </c>
      <c r="AN548" s="91" t="s">
        <v>141</v>
      </c>
      <c r="AO548" s="91" t="s">
        <v>142</v>
      </c>
      <c r="AP548" s="91" t="s">
        <v>143</v>
      </c>
      <c r="AQ548" s="91" t="s">
        <v>144</v>
      </c>
      <c r="AR548" s="91" t="s">
        <v>144</v>
      </c>
      <c r="AS548" s="91" t="s">
        <v>174</v>
      </c>
      <c r="AT548" s="91" t="s">
        <v>145</v>
      </c>
      <c r="AU548" s="91" t="s">
        <v>4817</v>
      </c>
      <c r="AV548" s="91" t="s">
        <v>114</v>
      </c>
      <c r="AW548" s="91" t="s">
        <v>148</v>
      </c>
      <c r="AX548" s="91" t="str">
        <f t="shared" si="26"/>
        <v>324774</v>
      </c>
      <c r="AY548" s="93" t="s">
        <v>149</v>
      </c>
    </row>
    <row r="549" spans="2:51" ht="15" customHeight="1" x14ac:dyDescent="0.25">
      <c r="B549" s="95" t="s">
        <v>8443</v>
      </c>
      <c r="C549" s="91" t="s">
        <v>113</v>
      </c>
      <c r="D549" s="91" t="s">
        <v>114</v>
      </c>
      <c r="E549" s="91" t="s">
        <v>899</v>
      </c>
      <c r="F549" s="91" t="s">
        <v>8444</v>
      </c>
      <c r="G549" s="91">
        <f t="shared" si="24"/>
        <v>9</v>
      </c>
      <c r="H549" s="91" t="s">
        <v>8445</v>
      </c>
      <c r="I549" s="91" t="s">
        <v>118</v>
      </c>
      <c r="J549" s="91" t="s">
        <v>119</v>
      </c>
      <c r="K549" s="91" t="s">
        <v>203</v>
      </c>
      <c r="L549" s="91" t="s">
        <v>121</v>
      </c>
      <c r="M549" s="91" t="s">
        <v>901</v>
      </c>
      <c r="N549" s="91" t="s">
        <v>123</v>
      </c>
      <c r="O549" s="91" t="s">
        <v>8164</v>
      </c>
      <c r="P549" s="91">
        <f t="shared" si="25"/>
        <v>9</v>
      </c>
      <c r="Q549" s="91" t="s">
        <v>7635</v>
      </c>
      <c r="R549" s="91" t="s">
        <v>7526</v>
      </c>
      <c r="S549" s="91" t="s">
        <v>8446</v>
      </c>
      <c r="T549" s="91" t="s">
        <v>114</v>
      </c>
      <c r="U549" s="91" t="s">
        <v>8447</v>
      </c>
      <c r="V549" s="91" t="s">
        <v>129</v>
      </c>
      <c r="W549" s="91" t="s">
        <v>357</v>
      </c>
      <c r="X549" s="91" t="s">
        <v>358</v>
      </c>
      <c r="Y549" s="91" t="s">
        <v>8448</v>
      </c>
      <c r="Z549" s="91" t="s">
        <v>8449</v>
      </c>
      <c r="AA549" s="91" t="s">
        <v>8446</v>
      </c>
      <c r="AB549" s="91" t="s">
        <v>114</v>
      </c>
      <c r="AC549" s="91" t="s">
        <v>8447</v>
      </c>
      <c r="AD549" s="91" t="s">
        <v>625</v>
      </c>
      <c r="AE549" s="91" t="s">
        <v>8450</v>
      </c>
      <c r="AF549" s="91" t="s">
        <v>161</v>
      </c>
      <c r="AG549" s="91" t="s">
        <v>8448</v>
      </c>
      <c r="AH549" s="91" t="s">
        <v>114</v>
      </c>
      <c r="AI549" s="91" t="s">
        <v>8449</v>
      </c>
      <c r="AJ549" s="91" t="s">
        <v>137</v>
      </c>
      <c r="AK549" s="91" t="s">
        <v>197</v>
      </c>
      <c r="AL549" s="91" t="s">
        <v>198</v>
      </c>
      <c r="AM549" s="91" t="s">
        <v>492</v>
      </c>
      <c r="AN549" s="91" t="s">
        <v>141</v>
      </c>
      <c r="AO549" s="91" t="s">
        <v>142</v>
      </c>
      <c r="AP549" s="91" t="s">
        <v>143</v>
      </c>
      <c r="AQ549" s="91" t="s">
        <v>493</v>
      </c>
      <c r="AR549" s="91" t="s">
        <v>493</v>
      </c>
      <c r="AS549" s="91" t="s">
        <v>357</v>
      </c>
      <c r="AT549" s="91" t="s">
        <v>145</v>
      </c>
      <c r="AU549" s="91" t="s">
        <v>1086</v>
      </c>
      <c r="AV549" s="91" t="s">
        <v>114</v>
      </c>
      <c r="AW549" s="91" t="s">
        <v>148</v>
      </c>
      <c r="AX549" s="91" t="str">
        <f t="shared" si="26"/>
        <v>326823</v>
      </c>
      <c r="AY549" s="93" t="s">
        <v>149</v>
      </c>
    </row>
    <row r="550" spans="2:51" ht="15" customHeight="1" x14ac:dyDescent="0.25">
      <c r="B550" s="95" t="s">
        <v>5922</v>
      </c>
      <c r="C550" s="91" t="s">
        <v>113</v>
      </c>
      <c r="D550" s="91" t="s">
        <v>114</v>
      </c>
      <c r="E550" s="91" t="s">
        <v>167</v>
      </c>
      <c r="F550" s="91" t="s">
        <v>5923</v>
      </c>
      <c r="G550" s="91">
        <f t="shared" si="24"/>
        <v>6</v>
      </c>
      <c r="H550" s="91" t="s">
        <v>5924</v>
      </c>
      <c r="I550" s="91" t="s">
        <v>118</v>
      </c>
      <c r="J550" s="91" t="s">
        <v>119</v>
      </c>
      <c r="K550" s="91" t="s">
        <v>186</v>
      </c>
      <c r="L550" s="91" t="s">
        <v>121</v>
      </c>
      <c r="M550" s="91" t="s">
        <v>295</v>
      </c>
      <c r="N550" s="91" t="s">
        <v>123</v>
      </c>
      <c r="O550" s="91" t="s">
        <v>5899</v>
      </c>
      <c r="P550" s="91">
        <f t="shared" si="25"/>
        <v>6</v>
      </c>
      <c r="Q550" s="91" t="s">
        <v>5889</v>
      </c>
      <c r="R550" s="91" t="s">
        <v>5848</v>
      </c>
      <c r="S550" s="91" t="s">
        <v>811</v>
      </c>
      <c r="T550" s="91" t="s">
        <v>114</v>
      </c>
      <c r="U550" s="91" t="s">
        <v>812</v>
      </c>
      <c r="V550" s="91" t="s">
        <v>129</v>
      </c>
      <c r="W550" s="91" t="s">
        <v>174</v>
      </c>
      <c r="X550" s="91" t="s">
        <v>813</v>
      </c>
      <c r="Y550" s="91" t="s">
        <v>4450</v>
      </c>
      <c r="Z550" s="91" t="s">
        <v>815</v>
      </c>
      <c r="AA550" s="91" t="s">
        <v>811</v>
      </c>
      <c r="AB550" s="91" t="s">
        <v>114</v>
      </c>
      <c r="AC550" s="91" t="s">
        <v>812</v>
      </c>
      <c r="AD550" s="91" t="s">
        <v>134</v>
      </c>
      <c r="AE550" s="91" t="s">
        <v>5925</v>
      </c>
      <c r="AF550" s="91" t="s">
        <v>161</v>
      </c>
      <c r="AG550" s="91" t="s">
        <v>4450</v>
      </c>
      <c r="AH550" s="91" t="s">
        <v>114</v>
      </c>
      <c r="AI550" s="91" t="s">
        <v>815</v>
      </c>
      <c r="AJ550" s="91" t="s">
        <v>137</v>
      </c>
      <c r="AK550" s="91" t="s">
        <v>211</v>
      </c>
      <c r="AL550" s="91" t="s">
        <v>284</v>
      </c>
      <c r="AM550" s="91" t="s">
        <v>180</v>
      </c>
      <c r="AN550" s="91" t="s">
        <v>141</v>
      </c>
      <c r="AO550" s="91" t="s">
        <v>142</v>
      </c>
      <c r="AP550" s="91" t="s">
        <v>143</v>
      </c>
      <c r="AQ550" s="91" t="s">
        <v>144</v>
      </c>
      <c r="AR550" s="91" t="s">
        <v>144</v>
      </c>
      <c r="AS550" s="91" t="s">
        <v>174</v>
      </c>
      <c r="AT550" s="91" t="s">
        <v>145</v>
      </c>
      <c r="AU550" s="91" t="s">
        <v>5926</v>
      </c>
      <c r="AV550" s="91" t="s">
        <v>114</v>
      </c>
      <c r="AW550" s="91" t="s">
        <v>148</v>
      </c>
      <c r="AX550" s="91" t="str">
        <f t="shared" si="26"/>
        <v>312483</v>
      </c>
      <c r="AY550" s="93" t="s">
        <v>149</v>
      </c>
    </row>
    <row r="551" spans="2:51" ht="15" customHeight="1" x14ac:dyDescent="0.25">
      <c r="B551" s="95" t="s">
        <v>942</v>
      </c>
      <c r="C551" s="91" t="s">
        <v>113</v>
      </c>
      <c r="D551" s="91" t="s">
        <v>114</v>
      </c>
      <c r="E551" s="91" t="s">
        <v>257</v>
      </c>
      <c r="F551" s="91" t="s">
        <v>943</v>
      </c>
      <c r="G551" s="91">
        <f t="shared" si="24"/>
        <v>3</v>
      </c>
      <c r="H551" s="91" t="s">
        <v>944</v>
      </c>
      <c r="I551" s="91" t="s">
        <v>118</v>
      </c>
      <c r="J551" s="91" t="s">
        <v>119</v>
      </c>
      <c r="K551" s="91" t="s">
        <v>945</v>
      </c>
      <c r="L551" s="91" t="s">
        <v>121</v>
      </c>
      <c r="M551" s="91" t="s">
        <v>261</v>
      </c>
      <c r="N551" s="91" t="s">
        <v>123</v>
      </c>
      <c r="O551" s="91" t="s">
        <v>883</v>
      </c>
      <c r="P551" s="91">
        <f t="shared" si="25"/>
        <v>4</v>
      </c>
      <c r="Q551" s="91" t="s">
        <v>323</v>
      </c>
      <c r="R551" s="91" t="s">
        <v>243</v>
      </c>
      <c r="S551" s="91" t="s">
        <v>946</v>
      </c>
      <c r="T551" s="91" t="s">
        <v>114</v>
      </c>
      <c r="U551" s="91" t="s">
        <v>947</v>
      </c>
      <c r="V551" s="91" t="s">
        <v>129</v>
      </c>
      <c r="W551" s="91" t="s">
        <v>265</v>
      </c>
      <c r="X551" s="91" t="s">
        <v>327</v>
      </c>
      <c r="Y551" s="91" t="s">
        <v>948</v>
      </c>
      <c r="Z551" s="91" t="s">
        <v>949</v>
      </c>
      <c r="AA551" s="91" t="s">
        <v>946</v>
      </c>
      <c r="AB551" s="91" t="s">
        <v>114</v>
      </c>
      <c r="AC551" s="91" t="s">
        <v>950</v>
      </c>
      <c r="AD551" s="91" t="s">
        <v>134</v>
      </c>
      <c r="AE551" s="91" t="s">
        <v>951</v>
      </c>
      <c r="AF551" s="91" t="s">
        <v>161</v>
      </c>
      <c r="AG551" s="91" t="s">
        <v>948</v>
      </c>
      <c r="AH551" s="91" t="s">
        <v>114</v>
      </c>
      <c r="AI551" s="91" t="s">
        <v>949</v>
      </c>
      <c r="AJ551" s="91" t="s">
        <v>137</v>
      </c>
      <c r="AK551" s="91" t="s">
        <v>162</v>
      </c>
      <c r="AL551" s="91" t="s">
        <v>305</v>
      </c>
      <c r="AM551" s="91" t="s">
        <v>140</v>
      </c>
      <c r="AN551" s="91" t="s">
        <v>141</v>
      </c>
      <c r="AO551" s="91" t="s">
        <v>142</v>
      </c>
      <c r="AP551" s="91" t="s">
        <v>333</v>
      </c>
      <c r="AQ551" s="91" t="s">
        <v>144</v>
      </c>
      <c r="AR551" s="91" t="s">
        <v>144</v>
      </c>
      <c r="AS551" s="91" t="s">
        <v>265</v>
      </c>
      <c r="AT551" s="91" t="s">
        <v>145</v>
      </c>
      <c r="AU551" s="91" t="s">
        <v>952</v>
      </c>
      <c r="AV551" s="91" t="s">
        <v>953</v>
      </c>
      <c r="AW551" s="91" t="s">
        <v>148</v>
      </c>
      <c r="AX551" s="91" t="str">
        <f t="shared" si="26"/>
        <v>289961</v>
      </c>
      <c r="AY551" s="93" t="s">
        <v>149</v>
      </c>
    </row>
    <row r="552" spans="2:51" ht="15" customHeight="1" x14ac:dyDescent="0.25">
      <c r="B552" s="95" t="s">
        <v>7183</v>
      </c>
      <c r="C552" s="91" t="s">
        <v>113</v>
      </c>
      <c r="D552" s="91" t="s">
        <v>114</v>
      </c>
      <c r="E552" s="91" t="s">
        <v>756</v>
      </c>
      <c r="F552" s="91" t="s">
        <v>7184</v>
      </c>
      <c r="G552" s="91">
        <f t="shared" si="24"/>
        <v>7</v>
      </c>
      <c r="H552" s="91" t="s">
        <v>7185</v>
      </c>
      <c r="I552" s="91" t="s">
        <v>118</v>
      </c>
      <c r="J552" s="91" t="s">
        <v>119</v>
      </c>
      <c r="K552" s="91" t="s">
        <v>339</v>
      </c>
      <c r="L552" s="91" t="s">
        <v>121</v>
      </c>
      <c r="M552" s="91" t="s">
        <v>744</v>
      </c>
      <c r="N552" s="91" t="s">
        <v>123</v>
      </c>
      <c r="O552" s="91" t="s">
        <v>7167</v>
      </c>
      <c r="P552" s="91">
        <f t="shared" si="25"/>
        <v>7</v>
      </c>
      <c r="Q552" s="91" t="s">
        <v>6574</v>
      </c>
      <c r="R552" s="91" t="s">
        <v>6637</v>
      </c>
      <c r="S552" s="91" t="s">
        <v>1248</v>
      </c>
      <c r="T552" s="91" t="s">
        <v>114</v>
      </c>
      <c r="U552" s="91" t="s">
        <v>7186</v>
      </c>
      <c r="V552" s="91" t="s">
        <v>129</v>
      </c>
      <c r="W552" s="91" t="s">
        <v>748</v>
      </c>
      <c r="X552" s="91" t="s">
        <v>1250</v>
      </c>
      <c r="Y552" s="91" t="s">
        <v>1251</v>
      </c>
      <c r="Z552" s="91" t="s">
        <v>7187</v>
      </c>
      <c r="AA552" s="91" t="s">
        <v>1248</v>
      </c>
      <c r="AB552" s="91" t="s">
        <v>114</v>
      </c>
      <c r="AC552" s="91" t="s">
        <v>7186</v>
      </c>
      <c r="AD552" s="91" t="s">
        <v>134</v>
      </c>
      <c r="AE552" s="91" t="s">
        <v>7188</v>
      </c>
      <c r="AF552" s="91" t="s">
        <v>161</v>
      </c>
      <c r="AG552" s="91" t="s">
        <v>1251</v>
      </c>
      <c r="AH552" s="91" t="s">
        <v>114</v>
      </c>
      <c r="AI552" s="91" t="s">
        <v>7187</v>
      </c>
      <c r="AJ552" s="91" t="s">
        <v>137</v>
      </c>
      <c r="AK552" s="91" t="s">
        <v>138</v>
      </c>
      <c r="AL552" s="91" t="s">
        <v>212</v>
      </c>
      <c r="AM552" s="91" t="s">
        <v>492</v>
      </c>
      <c r="AN552" s="91" t="s">
        <v>141</v>
      </c>
      <c r="AO552" s="91" t="s">
        <v>142</v>
      </c>
      <c r="AP552" s="91" t="s">
        <v>143</v>
      </c>
      <c r="AQ552" s="91" t="s">
        <v>144</v>
      </c>
      <c r="AR552" s="91" t="s">
        <v>144</v>
      </c>
      <c r="AS552" s="91" t="s">
        <v>748</v>
      </c>
      <c r="AT552" s="91" t="s">
        <v>145</v>
      </c>
      <c r="AU552" s="91" t="s">
        <v>7189</v>
      </c>
      <c r="AV552" s="91" t="s">
        <v>7190</v>
      </c>
      <c r="AW552" s="91" t="s">
        <v>148</v>
      </c>
      <c r="AX552" s="91" t="str">
        <f t="shared" si="26"/>
        <v>324778</v>
      </c>
      <c r="AY552" s="93" t="s">
        <v>149</v>
      </c>
    </row>
    <row r="553" spans="2:51" ht="15" customHeight="1" x14ac:dyDescent="0.25">
      <c r="B553" s="95" t="s">
        <v>965</v>
      </c>
      <c r="C553" s="91" t="s">
        <v>113</v>
      </c>
      <c r="D553" s="91" t="s">
        <v>114</v>
      </c>
      <c r="E553" s="91" t="s">
        <v>167</v>
      </c>
      <c r="F553" s="91" t="s">
        <v>966</v>
      </c>
      <c r="G553" s="91">
        <f t="shared" si="24"/>
        <v>3</v>
      </c>
      <c r="H553" s="91" t="s">
        <v>967</v>
      </c>
      <c r="I553" s="91" t="s">
        <v>118</v>
      </c>
      <c r="J553" s="91" t="s">
        <v>119</v>
      </c>
      <c r="K553" s="91" t="s">
        <v>120</v>
      </c>
      <c r="L553" s="91" t="s">
        <v>121</v>
      </c>
      <c r="M553" s="91" t="s">
        <v>295</v>
      </c>
      <c r="N553" s="91" t="s">
        <v>123</v>
      </c>
      <c r="O553" s="91" t="s">
        <v>883</v>
      </c>
      <c r="P553" s="91">
        <f t="shared" si="25"/>
        <v>3</v>
      </c>
      <c r="Q553" s="91" t="s">
        <v>189</v>
      </c>
      <c r="R553" s="91" t="s">
        <v>243</v>
      </c>
      <c r="S553" s="91" t="s">
        <v>968</v>
      </c>
      <c r="T553" s="91" t="s">
        <v>114</v>
      </c>
      <c r="U553" s="91" t="s">
        <v>969</v>
      </c>
      <c r="V553" s="91" t="s">
        <v>129</v>
      </c>
      <c r="W553" s="91" t="s">
        <v>174</v>
      </c>
      <c r="X553" s="91" t="s">
        <v>313</v>
      </c>
      <c r="Y553" s="91" t="s">
        <v>970</v>
      </c>
      <c r="Z553" s="91" t="s">
        <v>971</v>
      </c>
      <c r="AA553" s="91" t="s">
        <v>968</v>
      </c>
      <c r="AB553" s="91" t="s">
        <v>114</v>
      </c>
      <c r="AC553" s="91" t="s">
        <v>969</v>
      </c>
      <c r="AD553" s="91" t="s">
        <v>134</v>
      </c>
      <c r="AE553" s="91" t="s">
        <v>972</v>
      </c>
      <c r="AF553" s="91" t="s">
        <v>161</v>
      </c>
      <c r="AG553" s="91" t="s">
        <v>970</v>
      </c>
      <c r="AH553" s="91" t="s">
        <v>114</v>
      </c>
      <c r="AI553" s="91" t="s">
        <v>971</v>
      </c>
      <c r="AJ553" s="91" t="s">
        <v>137</v>
      </c>
      <c r="AK553" s="91" t="s">
        <v>197</v>
      </c>
      <c r="AL553" s="91" t="s">
        <v>212</v>
      </c>
      <c r="AM553" s="91" t="s">
        <v>233</v>
      </c>
      <c r="AN553" s="91" t="s">
        <v>918</v>
      </c>
      <c r="AO553" s="91" t="s">
        <v>142</v>
      </c>
      <c r="AP553" s="91" t="s">
        <v>143</v>
      </c>
      <c r="AQ553" s="91" t="s">
        <v>829</v>
      </c>
      <c r="AR553" s="91" t="s">
        <v>829</v>
      </c>
      <c r="AS553" s="91" t="s">
        <v>174</v>
      </c>
      <c r="AT553" s="91" t="s">
        <v>145</v>
      </c>
      <c r="AU553" s="91" t="s">
        <v>973</v>
      </c>
      <c r="AV553" s="91" t="s">
        <v>114</v>
      </c>
      <c r="AW553" s="91" t="s">
        <v>433</v>
      </c>
      <c r="AX553" s="91" t="str">
        <f t="shared" si="26"/>
        <v>289972</v>
      </c>
      <c r="AY553" s="91" t="s">
        <v>5832</v>
      </c>
    </row>
    <row r="554" spans="2:51" ht="15" customHeight="1" x14ac:dyDescent="0.25">
      <c r="B554" s="95" t="s">
        <v>978</v>
      </c>
      <c r="C554" s="91" t="s">
        <v>113</v>
      </c>
      <c r="D554" s="91" t="s">
        <v>114</v>
      </c>
      <c r="E554" s="91" t="s">
        <v>183</v>
      </c>
      <c r="F554" s="91" t="s">
        <v>979</v>
      </c>
      <c r="G554" s="91">
        <f t="shared" si="24"/>
        <v>3</v>
      </c>
      <c r="H554" s="91" t="s">
        <v>980</v>
      </c>
      <c r="I554" s="91" t="s">
        <v>118</v>
      </c>
      <c r="J554" s="91" t="s">
        <v>119</v>
      </c>
      <c r="K554" s="91" t="s">
        <v>522</v>
      </c>
      <c r="L554" s="91" t="s">
        <v>121</v>
      </c>
      <c r="M554" s="91" t="s">
        <v>187</v>
      </c>
      <c r="N554" s="91" t="s">
        <v>123</v>
      </c>
      <c r="O554" s="91" t="s">
        <v>883</v>
      </c>
      <c r="P554" s="91">
        <f t="shared" si="25"/>
        <v>4</v>
      </c>
      <c r="Q554" s="91" t="s">
        <v>981</v>
      </c>
      <c r="R554" s="91" t="s">
        <v>243</v>
      </c>
      <c r="S554" s="91" t="s">
        <v>982</v>
      </c>
      <c r="T554" s="91" t="s">
        <v>114</v>
      </c>
      <c r="U554" s="91" t="s">
        <v>983</v>
      </c>
      <c r="V554" s="91" t="s">
        <v>225</v>
      </c>
      <c r="W554" s="91" t="s">
        <v>130</v>
      </c>
      <c r="X554" s="91" t="s">
        <v>668</v>
      </c>
      <c r="Y554" s="91" t="s">
        <v>984</v>
      </c>
      <c r="Z554" s="91" t="s">
        <v>985</v>
      </c>
      <c r="AA554" s="91" t="s">
        <v>982</v>
      </c>
      <c r="AB554" s="91" t="s">
        <v>114</v>
      </c>
      <c r="AC554" s="91" t="s">
        <v>983</v>
      </c>
      <c r="AD554" s="91" t="s">
        <v>134</v>
      </c>
      <c r="AE554" s="91" t="s">
        <v>986</v>
      </c>
      <c r="AF554" s="91" t="s">
        <v>161</v>
      </c>
      <c r="AG554" s="91" t="s">
        <v>984</v>
      </c>
      <c r="AH554" s="91" t="s">
        <v>114</v>
      </c>
      <c r="AI554" s="91" t="s">
        <v>985</v>
      </c>
      <c r="AJ554" s="91" t="s">
        <v>137</v>
      </c>
      <c r="AK554" s="91" t="s">
        <v>162</v>
      </c>
      <c r="AL554" s="91" t="s">
        <v>284</v>
      </c>
      <c r="AM554" s="91" t="s">
        <v>180</v>
      </c>
      <c r="AN554" s="91" t="s">
        <v>141</v>
      </c>
      <c r="AO554" s="91" t="s">
        <v>142</v>
      </c>
      <c r="AP554" s="91" t="s">
        <v>143</v>
      </c>
      <c r="AQ554" s="91" t="s">
        <v>144</v>
      </c>
      <c r="AR554" s="91" t="s">
        <v>144</v>
      </c>
      <c r="AS554" s="91" t="s">
        <v>130</v>
      </c>
      <c r="AT554" s="91" t="s">
        <v>145</v>
      </c>
      <c r="AU554" s="91" t="s">
        <v>987</v>
      </c>
      <c r="AV554" s="91" t="s">
        <v>114</v>
      </c>
      <c r="AW554" s="91" t="s">
        <v>148</v>
      </c>
      <c r="AX554" s="91" t="str">
        <f t="shared" si="26"/>
        <v>289973</v>
      </c>
      <c r="AY554" s="93" t="s">
        <v>149</v>
      </c>
    </row>
    <row r="555" spans="2:51" ht="15" customHeight="1" x14ac:dyDescent="0.25">
      <c r="B555" s="95" t="s">
        <v>7191</v>
      </c>
      <c r="C555" s="91" t="s">
        <v>113</v>
      </c>
      <c r="D555" s="91" t="s">
        <v>114</v>
      </c>
      <c r="E555" s="91" t="s">
        <v>1830</v>
      </c>
      <c r="F555" s="91" t="s">
        <v>7192</v>
      </c>
      <c r="G555" s="91">
        <f t="shared" si="24"/>
        <v>7</v>
      </c>
      <c r="H555" s="91" t="s">
        <v>7792</v>
      </c>
      <c r="I555" s="91" t="s">
        <v>118</v>
      </c>
      <c r="J555" s="91" t="s">
        <v>119</v>
      </c>
      <c r="K555" s="91" t="s">
        <v>240</v>
      </c>
      <c r="L555" s="91" t="s">
        <v>121</v>
      </c>
      <c r="M555" s="91" t="s">
        <v>2632</v>
      </c>
      <c r="N555" s="91" t="s">
        <v>123</v>
      </c>
      <c r="O555" s="91" t="s">
        <v>7167</v>
      </c>
      <c r="P555" s="91">
        <f t="shared" si="25"/>
        <v>8</v>
      </c>
      <c r="Q555" s="91" t="s">
        <v>6987</v>
      </c>
      <c r="R555" s="91" t="s">
        <v>6637</v>
      </c>
      <c r="S555" s="91" t="s">
        <v>7193</v>
      </c>
      <c r="T555" s="91" t="s">
        <v>114</v>
      </c>
      <c r="U555" s="91" t="s">
        <v>7194</v>
      </c>
      <c r="V555" s="91" t="s">
        <v>225</v>
      </c>
      <c r="W555" s="91" t="s">
        <v>1836</v>
      </c>
      <c r="X555" s="91" t="s">
        <v>1837</v>
      </c>
      <c r="Y555" s="91" t="s">
        <v>7195</v>
      </c>
      <c r="Z555" s="91" t="s">
        <v>7196</v>
      </c>
      <c r="AA555" s="91" t="s">
        <v>7193</v>
      </c>
      <c r="AB555" s="91" t="s">
        <v>114</v>
      </c>
      <c r="AC555" s="91" t="s">
        <v>7194</v>
      </c>
      <c r="AD555" s="91" t="s">
        <v>134</v>
      </c>
      <c r="AE555" s="91" t="s">
        <v>7197</v>
      </c>
      <c r="AF555" s="91" t="s">
        <v>161</v>
      </c>
      <c r="AG555" s="91" t="s">
        <v>7195</v>
      </c>
      <c r="AH555" s="91" t="s">
        <v>114</v>
      </c>
      <c r="AI555" s="91" t="s">
        <v>7196</v>
      </c>
      <c r="AJ555" s="91" t="s">
        <v>137</v>
      </c>
      <c r="AK555" s="91" t="s">
        <v>138</v>
      </c>
      <c r="AL555" s="91" t="s">
        <v>179</v>
      </c>
      <c r="AM555" s="91" t="s">
        <v>291</v>
      </c>
      <c r="AN555" s="91" t="s">
        <v>141</v>
      </c>
      <c r="AO555" s="91" t="s">
        <v>142</v>
      </c>
      <c r="AP555" s="91" t="s">
        <v>143</v>
      </c>
      <c r="AQ555" s="91" t="s">
        <v>144</v>
      </c>
      <c r="AR555" s="91" t="s">
        <v>144</v>
      </c>
      <c r="AS555" s="91" t="s">
        <v>1836</v>
      </c>
      <c r="AT555" s="91" t="s">
        <v>362</v>
      </c>
      <c r="AU555" s="91" t="s">
        <v>7793</v>
      </c>
      <c r="AV555" s="91" t="s">
        <v>4865</v>
      </c>
      <c r="AW555" s="91" t="s">
        <v>148</v>
      </c>
      <c r="AX555" s="91" t="str">
        <f t="shared" si="26"/>
        <v>324790</v>
      </c>
      <c r="AY555" s="93" t="s">
        <v>149</v>
      </c>
    </row>
    <row r="556" spans="2:51" ht="15" customHeight="1" x14ac:dyDescent="0.25">
      <c r="B556" s="95" t="s">
        <v>988</v>
      </c>
      <c r="C556" s="91" t="s">
        <v>113</v>
      </c>
      <c r="D556" s="91" t="s">
        <v>114</v>
      </c>
      <c r="E556" s="91" t="s">
        <v>183</v>
      </c>
      <c r="F556" s="91" t="s">
        <v>989</v>
      </c>
      <c r="G556" s="91">
        <f t="shared" si="24"/>
        <v>3</v>
      </c>
      <c r="H556" s="91" t="s">
        <v>990</v>
      </c>
      <c r="I556" s="91" t="s">
        <v>118</v>
      </c>
      <c r="J556" s="91" t="s">
        <v>119</v>
      </c>
      <c r="K556" s="91" t="s">
        <v>240</v>
      </c>
      <c r="L556" s="91" t="s">
        <v>121</v>
      </c>
      <c r="M556" s="91" t="s">
        <v>187</v>
      </c>
      <c r="N556" s="91" t="s">
        <v>123</v>
      </c>
      <c r="O556" s="91" t="s">
        <v>883</v>
      </c>
      <c r="P556" s="91">
        <f t="shared" si="25"/>
        <v>3</v>
      </c>
      <c r="Q556" s="91" t="s">
        <v>242</v>
      </c>
      <c r="R556" s="91" t="s">
        <v>243</v>
      </c>
      <c r="S556" s="91" t="s">
        <v>991</v>
      </c>
      <c r="T556" s="91" t="s">
        <v>114</v>
      </c>
      <c r="U556" s="91" t="s">
        <v>992</v>
      </c>
      <c r="V556" s="91" t="s">
        <v>129</v>
      </c>
      <c r="W556" s="91" t="s">
        <v>130</v>
      </c>
      <c r="X556" s="91" t="s">
        <v>668</v>
      </c>
      <c r="Y556" s="91" t="s">
        <v>993</v>
      </c>
      <c r="Z556" s="91" t="s">
        <v>994</v>
      </c>
      <c r="AA556" s="91" t="s">
        <v>991</v>
      </c>
      <c r="AB556" s="91" t="s">
        <v>114</v>
      </c>
      <c r="AC556" s="91" t="s">
        <v>992</v>
      </c>
      <c r="AD556" s="91" t="s">
        <v>134</v>
      </c>
      <c r="AE556" s="91" t="s">
        <v>995</v>
      </c>
      <c r="AF556" s="91" t="s">
        <v>161</v>
      </c>
      <c r="AG556" s="91" t="s">
        <v>993</v>
      </c>
      <c r="AH556" s="91" t="s">
        <v>114</v>
      </c>
      <c r="AI556" s="91" t="s">
        <v>994</v>
      </c>
      <c r="AJ556" s="91" t="s">
        <v>114</v>
      </c>
      <c r="AK556" s="91" t="s">
        <v>114</v>
      </c>
      <c r="AL556" s="91" t="s">
        <v>114</v>
      </c>
      <c r="AM556" s="91" t="s">
        <v>180</v>
      </c>
      <c r="AN556" s="91" t="s">
        <v>141</v>
      </c>
      <c r="AO556" s="91" t="s">
        <v>142</v>
      </c>
      <c r="AP556" s="91" t="s">
        <v>143</v>
      </c>
      <c r="AQ556" s="91" t="s">
        <v>430</v>
      </c>
      <c r="AR556" s="91" t="s">
        <v>430</v>
      </c>
      <c r="AS556" s="91" t="s">
        <v>130</v>
      </c>
      <c r="AT556" s="91" t="s">
        <v>145</v>
      </c>
      <c r="AU556" s="91" t="s">
        <v>996</v>
      </c>
      <c r="AV556" s="91" t="s">
        <v>114</v>
      </c>
      <c r="AW556" s="91" t="s">
        <v>148</v>
      </c>
      <c r="AX556" s="91" t="str">
        <f t="shared" si="26"/>
        <v>289975</v>
      </c>
      <c r="AY556" s="93" t="s">
        <v>149</v>
      </c>
    </row>
    <row r="557" spans="2:51" ht="15" customHeight="1" x14ac:dyDescent="0.25">
      <c r="B557" s="95" t="s">
        <v>7198</v>
      </c>
      <c r="C557" s="91" t="s">
        <v>113</v>
      </c>
      <c r="D557" s="91" t="s">
        <v>114</v>
      </c>
      <c r="E557" s="91" t="s">
        <v>756</v>
      </c>
      <c r="F557" s="91" t="s">
        <v>7199</v>
      </c>
      <c r="G557" s="91">
        <f t="shared" si="24"/>
        <v>7</v>
      </c>
      <c r="H557" s="91" t="s">
        <v>7200</v>
      </c>
      <c r="I557" s="91" t="s">
        <v>118</v>
      </c>
      <c r="J557" s="91" t="s">
        <v>119</v>
      </c>
      <c r="K557" s="91" t="s">
        <v>339</v>
      </c>
      <c r="L557" s="91" t="s">
        <v>121</v>
      </c>
      <c r="M557" s="91" t="s">
        <v>744</v>
      </c>
      <c r="N557" s="91" t="s">
        <v>123</v>
      </c>
      <c r="O557" s="91" t="s">
        <v>7167</v>
      </c>
      <c r="P557" s="91">
        <f t="shared" si="25"/>
        <v>7</v>
      </c>
      <c r="Q557" s="91" t="s">
        <v>6574</v>
      </c>
      <c r="R557" s="91" t="s">
        <v>6637</v>
      </c>
      <c r="S557" s="91" t="s">
        <v>114</v>
      </c>
      <c r="T557" s="91" t="s">
        <v>7201</v>
      </c>
      <c r="U557" s="91" t="s">
        <v>7202</v>
      </c>
      <c r="V557" s="91" t="s">
        <v>225</v>
      </c>
      <c r="W557" s="91" t="s">
        <v>748</v>
      </c>
      <c r="X557" s="91" t="s">
        <v>749</v>
      </c>
      <c r="Y557" s="91" t="s">
        <v>7203</v>
      </c>
      <c r="Z557" s="91" t="s">
        <v>7204</v>
      </c>
      <c r="AA557" s="91" t="s">
        <v>7205</v>
      </c>
      <c r="AB557" s="91" t="s">
        <v>114</v>
      </c>
      <c r="AC557" s="91" t="s">
        <v>7206</v>
      </c>
      <c r="AD557" s="91" t="s">
        <v>134</v>
      </c>
      <c r="AE557" s="91" t="s">
        <v>7207</v>
      </c>
      <c r="AF557" s="91" t="s">
        <v>161</v>
      </c>
      <c r="AG557" s="91" t="s">
        <v>7203</v>
      </c>
      <c r="AH557" s="91" t="s">
        <v>114</v>
      </c>
      <c r="AI557" s="91" t="s">
        <v>7204</v>
      </c>
      <c r="AJ557" s="91" t="s">
        <v>114</v>
      </c>
      <c r="AK557" s="91" t="s">
        <v>114</v>
      </c>
      <c r="AL557" s="91" t="s">
        <v>114</v>
      </c>
      <c r="AM557" s="91" t="s">
        <v>213</v>
      </c>
      <c r="AN557" s="91" t="s">
        <v>141</v>
      </c>
      <c r="AO557" s="91" t="s">
        <v>142</v>
      </c>
      <c r="AP557" s="91" t="s">
        <v>143</v>
      </c>
      <c r="AQ557" s="91" t="s">
        <v>214</v>
      </c>
      <c r="AR557" s="91" t="s">
        <v>214</v>
      </c>
      <c r="AS557" s="91" t="s">
        <v>748</v>
      </c>
      <c r="AT557" s="91" t="s">
        <v>145</v>
      </c>
      <c r="AU557" s="91" t="s">
        <v>7208</v>
      </c>
      <c r="AV557" s="91" t="s">
        <v>7209</v>
      </c>
      <c r="AW557" s="91" t="s">
        <v>148</v>
      </c>
      <c r="AX557" s="91" t="str">
        <f t="shared" si="26"/>
        <v>324791</v>
      </c>
      <c r="AY557" s="93" t="s">
        <v>149</v>
      </c>
    </row>
    <row r="558" spans="2:51" ht="15" customHeight="1" x14ac:dyDescent="0.25">
      <c r="B558" s="95" t="s">
        <v>5927</v>
      </c>
      <c r="C558" s="91" t="s">
        <v>113</v>
      </c>
      <c r="D558" s="91" t="s">
        <v>114</v>
      </c>
      <c r="E558" s="91" t="s">
        <v>167</v>
      </c>
      <c r="F558" s="91" t="s">
        <v>5928</v>
      </c>
      <c r="G558" s="91">
        <f t="shared" si="24"/>
        <v>6</v>
      </c>
      <c r="H558" s="91" t="s">
        <v>7210</v>
      </c>
      <c r="I558" s="91" t="s">
        <v>118</v>
      </c>
      <c r="J558" s="91" t="s">
        <v>119</v>
      </c>
      <c r="K558" s="91" t="s">
        <v>422</v>
      </c>
      <c r="L558" s="91" t="s">
        <v>121</v>
      </c>
      <c r="M558" s="91" t="s">
        <v>295</v>
      </c>
      <c r="N558" s="91" t="s">
        <v>123</v>
      </c>
      <c r="O558" s="91" t="s">
        <v>5899</v>
      </c>
      <c r="P558" s="91">
        <f t="shared" si="25"/>
        <v>7</v>
      </c>
      <c r="Q558" s="91" t="s">
        <v>6252</v>
      </c>
      <c r="R558" s="91" t="s">
        <v>5848</v>
      </c>
      <c r="S558" s="91" t="s">
        <v>5282</v>
      </c>
      <c r="T558" s="91" t="s">
        <v>114</v>
      </c>
      <c r="U558" s="91" t="s">
        <v>5929</v>
      </c>
      <c r="V558" s="91" t="s">
        <v>225</v>
      </c>
      <c r="W558" s="91" t="s">
        <v>174</v>
      </c>
      <c r="X558" s="91" t="s">
        <v>313</v>
      </c>
      <c r="Y558" s="91" t="s">
        <v>114</v>
      </c>
      <c r="Z558" s="91" t="s">
        <v>5285</v>
      </c>
      <c r="AA558" s="91" t="s">
        <v>5286</v>
      </c>
      <c r="AB558" s="91" t="s">
        <v>114</v>
      </c>
      <c r="AC558" s="91" t="s">
        <v>5930</v>
      </c>
      <c r="AD558" s="91" t="s">
        <v>134</v>
      </c>
      <c r="AE558" s="91" t="s">
        <v>5931</v>
      </c>
      <c r="AF558" s="91" t="s">
        <v>161</v>
      </c>
      <c r="AG558" s="91" t="s">
        <v>5284</v>
      </c>
      <c r="AH558" s="91" t="s">
        <v>114</v>
      </c>
      <c r="AI558" s="91" t="s">
        <v>5285</v>
      </c>
      <c r="AJ558" s="91" t="s">
        <v>137</v>
      </c>
      <c r="AK558" s="91" t="s">
        <v>162</v>
      </c>
      <c r="AL558" s="91" t="s">
        <v>179</v>
      </c>
      <c r="AM558" s="91" t="s">
        <v>233</v>
      </c>
      <c r="AN558" s="91" t="s">
        <v>141</v>
      </c>
      <c r="AO558" s="91" t="s">
        <v>142</v>
      </c>
      <c r="AP558" s="91" t="s">
        <v>333</v>
      </c>
      <c r="AQ558" s="91" t="s">
        <v>214</v>
      </c>
      <c r="AR558" s="91" t="s">
        <v>144</v>
      </c>
      <c r="AS558" s="91" t="s">
        <v>174</v>
      </c>
      <c r="AT558" s="91" t="s">
        <v>145</v>
      </c>
      <c r="AU558" s="91" t="s">
        <v>7211</v>
      </c>
      <c r="AV558" s="91" t="s">
        <v>114</v>
      </c>
      <c r="AW558" s="91" t="s">
        <v>148</v>
      </c>
      <c r="AX558" s="91" t="str">
        <f t="shared" si="26"/>
        <v>312496</v>
      </c>
      <c r="AY558" s="93" t="s">
        <v>149</v>
      </c>
    </row>
    <row r="559" spans="2:51" ht="15" customHeight="1" x14ac:dyDescent="0.25">
      <c r="B559" s="95" t="s">
        <v>5932</v>
      </c>
      <c r="C559" s="91" t="s">
        <v>113</v>
      </c>
      <c r="D559" s="91" t="s">
        <v>114</v>
      </c>
      <c r="E559" s="91" t="s">
        <v>167</v>
      </c>
      <c r="F559" s="91" t="s">
        <v>5933</v>
      </c>
      <c r="G559" s="91">
        <f t="shared" si="24"/>
        <v>6</v>
      </c>
      <c r="H559" s="91" t="s">
        <v>5934</v>
      </c>
      <c r="I559" s="91" t="s">
        <v>118</v>
      </c>
      <c r="J559" s="91" t="s">
        <v>119</v>
      </c>
      <c r="K559" s="91" t="s">
        <v>2484</v>
      </c>
      <c r="L559" s="91" t="s">
        <v>121</v>
      </c>
      <c r="M559" s="91" t="s">
        <v>295</v>
      </c>
      <c r="N559" s="91" t="s">
        <v>123</v>
      </c>
      <c r="O559" s="91" t="s">
        <v>5899</v>
      </c>
      <c r="P559" s="91">
        <f t="shared" si="25"/>
        <v>6</v>
      </c>
      <c r="Q559" s="91" t="s">
        <v>5935</v>
      </c>
      <c r="R559" s="91" t="s">
        <v>5848</v>
      </c>
      <c r="S559" s="91" t="s">
        <v>5936</v>
      </c>
      <c r="T559" s="91" t="s">
        <v>114</v>
      </c>
      <c r="U559" s="91" t="s">
        <v>5937</v>
      </c>
      <c r="V559" s="91" t="s">
        <v>225</v>
      </c>
      <c r="W559" s="91" t="s">
        <v>174</v>
      </c>
      <c r="X559" s="91" t="s">
        <v>1094</v>
      </c>
      <c r="Y559" s="91" t="s">
        <v>5938</v>
      </c>
      <c r="Z559" s="91" t="s">
        <v>5939</v>
      </c>
      <c r="AA559" s="91" t="s">
        <v>5936</v>
      </c>
      <c r="AB559" s="91" t="s">
        <v>114</v>
      </c>
      <c r="AC559" s="91" t="s">
        <v>5937</v>
      </c>
      <c r="AD559" s="91" t="s">
        <v>134</v>
      </c>
      <c r="AE559" s="91" t="s">
        <v>5940</v>
      </c>
      <c r="AF559" s="91" t="s">
        <v>161</v>
      </c>
      <c r="AG559" s="91" t="s">
        <v>5938</v>
      </c>
      <c r="AH559" s="91" t="s">
        <v>114</v>
      </c>
      <c r="AI559" s="91" t="s">
        <v>5939</v>
      </c>
      <c r="AJ559" s="91" t="s">
        <v>137</v>
      </c>
      <c r="AK559" s="91" t="s">
        <v>211</v>
      </c>
      <c r="AL559" s="91" t="s">
        <v>179</v>
      </c>
      <c r="AM559" s="91" t="s">
        <v>213</v>
      </c>
      <c r="AN559" s="91" t="s">
        <v>918</v>
      </c>
      <c r="AO559" s="91" t="s">
        <v>142</v>
      </c>
      <c r="AP559" s="91" t="s">
        <v>143</v>
      </c>
      <c r="AQ559" s="91" t="s">
        <v>829</v>
      </c>
      <c r="AR559" s="91" t="s">
        <v>829</v>
      </c>
      <c r="AS559" s="91" t="s">
        <v>174</v>
      </c>
      <c r="AT559" s="91" t="s">
        <v>145</v>
      </c>
      <c r="AU559" s="91" t="s">
        <v>5941</v>
      </c>
      <c r="AV559" s="91" t="s">
        <v>114</v>
      </c>
      <c r="AW559" s="91" t="s">
        <v>433</v>
      </c>
      <c r="AX559" s="91" t="str">
        <f t="shared" si="26"/>
        <v>312499</v>
      </c>
      <c r="AY559" s="91" t="s">
        <v>5832</v>
      </c>
    </row>
    <row r="560" spans="2:51" ht="15" customHeight="1" x14ac:dyDescent="0.25">
      <c r="B560" s="95" t="s">
        <v>8941</v>
      </c>
      <c r="C560" s="91" t="s">
        <v>113</v>
      </c>
      <c r="D560" s="91" t="s">
        <v>114</v>
      </c>
      <c r="E560" s="91" t="s">
        <v>6296</v>
      </c>
      <c r="F560" s="91" t="s">
        <v>8942</v>
      </c>
      <c r="G560" s="91">
        <f t="shared" si="24"/>
        <v>10</v>
      </c>
      <c r="H560" s="91" t="s">
        <v>8943</v>
      </c>
      <c r="I560" s="91" t="s">
        <v>118</v>
      </c>
      <c r="J560" s="91" t="s">
        <v>119</v>
      </c>
      <c r="K560" s="91" t="s">
        <v>153</v>
      </c>
      <c r="L560" s="91" t="s">
        <v>121</v>
      </c>
      <c r="M560" s="91" t="s">
        <v>1619</v>
      </c>
      <c r="N560" s="91" t="s">
        <v>123</v>
      </c>
      <c r="O560" s="91" t="s">
        <v>8932</v>
      </c>
      <c r="P560" s="91">
        <f t="shared" si="25"/>
        <v>10</v>
      </c>
      <c r="Q560" s="91" t="s">
        <v>8399</v>
      </c>
      <c r="R560" s="91" t="s">
        <v>8210</v>
      </c>
      <c r="S560" s="91" t="s">
        <v>8944</v>
      </c>
      <c r="T560" s="91" t="s">
        <v>114</v>
      </c>
      <c r="U560" s="91" t="s">
        <v>8945</v>
      </c>
      <c r="V560" s="91" t="s">
        <v>129</v>
      </c>
      <c r="W560" s="91" t="s">
        <v>1622</v>
      </c>
      <c r="X560" s="91" t="s">
        <v>1623</v>
      </c>
      <c r="Y560" s="91" t="s">
        <v>8946</v>
      </c>
      <c r="Z560" s="91" t="s">
        <v>8947</v>
      </c>
      <c r="AA560" s="91" t="s">
        <v>8944</v>
      </c>
      <c r="AB560" s="91" t="s">
        <v>114</v>
      </c>
      <c r="AC560" s="91" t="s">
        <v>8945</v>
      </c>
      <c r="AD560" s="91" t="s">
        <v>134</v>
      </c>
      <c r="AE560" s="91" t="s">
        <v>8948</v>
      </c>
      <c r="AF560" s="91" t="s">
        <v>161</v>
      </c>
      <c r="AG560" s="91" t="s">
        <v>8946</v>
      </c>
      <c r="AH560" s="91" t="s">
        <v>114</v>
      </c>
      <c r="AI560" s="91" t="s">
        <v>8947</v>
      </c>
      <c r="AJ560" s="91" t="s">
        <v>137</v>
      </c>
      <c r="AK560" s="91" t="s">
        <v>211</v>
      </c>
      <c r="AL560" s="91" t="s">
        <v>179</v>
      </c>
      <c r="AM560" s="91" t="s">
        <v>291</v>
      </c>
      <c r="AN560" s="91" t="s">
        <v>141</v>
      </c>
      <c r="AO560" s="91" t="s">
        <v>142</v>
      </c>
      <c r="AP560" s="91" t="s">
        <v>143</v>
      </c>
      <c r="AQ560" s="91" t="s">
        <v>144</v>
      </c>
      <c r="AR560" s="91" t="s">
        <v>144</v>
      </c>
      <c r="AS560" s="91" t="s">
        <v>1622</v>
      </c>
      <c r="AT560" s="91" t="s">
        <v>145</v>
      </c>
      <c r="AU560" s="91" t="s">
        <v>8949</v>
      </c>
      <c r="AV560" s="91" t="s">
        <v>8950</v>
      </c>
      <c r="AW560" s="91" t="s">
        <v>148</v>
      </c>
      <c r="AX560" s="91" t="str">
        <f t="shared" si="26"/>
        <v>328882</v>
      </c>
      <c r="AY560" s="93" t="s">
        <v>149</v>
      </c>
    </row>
    <row r="561" spans="2:51" ht="15" customHeight="1" x14ac:dyDescent="0.25">
      <c r="B561" s="95" t="s">
        <v>1007</v>
      </c>
      <c r="C561" s="91" t="s">
        <v>113</v>
      </c>
      <c r="D561" s="91" t="s">
        <v>114</v>
      </c>
      <c r="E561" s="91" t="s">
        <v>183</v>
      </c>
      <c r="F561" s="91" t="s">
        <v>1008</v>
      </c>
      <c r="G561" s="91">
        <f t="shared" si="24"/>
        <v>3</v>
      </c>
      <c r="H561" s="91" t="s">
        <v>1009</v>
      </c>
      <c r="I561" s="91" t="s">
        <v>118</v>
      </c>
      <c r="J561" s="91" t="s">
        <v>119</v>
      </c>
      <c r="K561" s="91" t="s">
        <v>321</v>
      </c>
      <c r="L561" s="91" t="s">
        <v>121</v>
      </c>
      <c r="M561" s="91" t="s">
        <v>187</v>
      </c>
      <c r="N561" s="91" t="s">
        <v>123</v>
      </c>
      <c r="O561" s="91" t="s">
        <v>883</v>
      </c>
      <c r="P561" s="91">
        <f t="shared" si="25"/>
        <v>4</v>
      </c>
      <c r="Q561" s="91" t="s">
        <v>1010</v>
      </c>
      <c r="R561" s="91" t="s">
        <v>243</v>
      </c>
      <c r="S561" s="91" t="s">
        <v>1011</v>
      </c>
      <c r="T561" s="91" t="s">
        <v>114</v>
      </c>
      <c r="U561" s="91" t="s">
        <v>1012</v>
      </c>
      <c r="V561" s="91" t="s">
        <v>129</v>
      </c>
      <c r="W561" s="91" t="s">
        <v>130</v>
      </c>
      <c r="X561" s="91" t="s">
        <v>1013</v>
      </c>
      <c r="Y561" s="91" t="s">
        <v>1014</v>
      </c>
      <c r="Z561" s="91" t="s">
        <v>1015</v>
      </c>
      <c r="AA561" s="91" t="s">
        <v>1011</v>
      </c>
      <c r="AB561" s="91" t="s">
        <v>114</v>
      </c>
      <c r="AC561" s="91" t="s">
        <v>1012</v>
      </c>
      <c r="AD561" s="91" t="s">
        <v>134</v>
      </c>
      <c r="AE561" s="91" t="s">
        <v>1016</v>
      </c>
      <c r="AF561" s="91" t="s">
        <v>161</v>
      </c>
      <c r="AG561" s="91" t="s">
        <v>1014</v>
      </c>
      <c r="AH561" s="91" t="s">
        <v>114</v>
      </c>
      <c r="AI561" s="91" t="s">
        <v>1015</v>
      </c>
      <c r="AJ561" s="91" t="s">
        <v>114</v>
      </c>
      <c r="AK561" s="91" t="s">
        <v>114</v>
      </c>
      <c r="AL561" s="91" t="s">
        <v>114</v>
      </c>
      <c r="AM561" s="91" t="s">
        <v>140</v>
      </c>
      <c r="AN561" s="91" t="s">
        <v>141</v>
      </c>
      <c r="AO561" s="91" t="s">
        <v>142</v>
      </c>
      <c r="AP561" s="91" t="s">
        <v>143</v>
      </c>
      <c r="AQ561" s="91" t="s">
        <v>144</v>
      </c>
      <c r="AR561" s="91" t="s">
        <v>144</v>
      </c>
      <c r="AS561" s="91" t="s">
        <v>130</v>
      </c>
      <c r="AT561" s="91" t="s">
        <v>362</v>
      </c>
      <c r="AU561" s="91" t="s">
        <v>1017</v>
      </c>
      <c r="AV561" s="91" t="s">
        <v>114</v>
      </c>
      <c r="AW561" s="91" t="s">
        <v>148</v>
      </c>
      <c r="AX561" s="91" t="str">
        <f t="shared" si="26"/>
        <v>289976</v>
      </c>
      <c r="AY561" s="93" t="s">
        <v>149</v>
      </c>
    </row>
    <row r="562" spans="2:51" ht="15" customHeight="1" x14ac:dyDescent="0.25">
      <c r="B562" s="95" t="s">
        <v>7212</v>
      </c>
      <c r="C562" s="91" t="s">
        <v>113</v>
      </c>
      <c r="D562" s="91" t="s">
        <v>114</v>
      </c>
      <c r="E562" s="91" t="s">
        <v>756</v>
      </c>
      <c r="F562" s="91" t="s">
        <v>7213</v>
      </c>
      <c r="G562" s="91">
        <f t="shared" si="24"/>
        <v>7</v>
      </c>
      <c r="H562" s="91" t="s">
        <v>7214</v>
      </c>
      <c r="I562" s="91" t="s">
        <v>118</v>
      </c>
      <c r="J562" s="91" t="s">
        <v>119</v>
      </c>
      <c r="K562" s="91" t="s">
        <v>339</v>
      </c>
      <c r="L562" s="91" t="s">
        <v>121</v>
      </c>
      <c r="M562" s="91" t="s">
        <v>744</v>
      </c>
      <c r="N562" s="91" t="s">
        <v>123</v>
      </c>
      <c r="O562" s="91" t="s">
        <v>7167</v>
      </c>
      <c r="P562" s="91">
        <f t="shared" si="25"/>
        <v>7</v>
      </c>
      <c r="Q562" s="91" t="s">
        <v>6574</v>
      </c>
      <c r="R562" s="91" t="s">
        <v>6637</v>
      </c>
      <c r="S562" s="91" t="s">
        <v>114</v>
      </c>
      <c r="T562" s="91" t="s">
        <v>7201</v>
      </c>
      <c r="U562" s="91" t="s">
        <v>7202</v>
      </c>
      <c r="V562" s="91" t="s">
        <v>225</v>
      </c>
      <c r="W562" s="91" t="s">
        <v>748</v>
      </c>
      <c r="X562" s="91" t="s">
        <v>749</v>
      </c>
      <c r="Y562" s="91" t="s">
        <v>7203</v>
      </c>
      <c r="Z562" s="91" t="s">
        <v>7204</v>
      </c>
      <c r="AA562" s="91" t="s">
        <v>7205</v>
      </c>
      <c r="AB562" s="91" t="s">
        <v>114</v>
      </c>
      <c r="AC562" s="91" t="s">
        <v>7206</v>
      </c>
      <c r="AD562" s="91" t="s">
        <v>134</v>
      </c>
      <c r="AE562" s="91" t="s">
        <v>7215</v>
      </c>
      <c r="AF562" s="91" t="s">
        <v>161</v>
      </c>
      <c r="AG562" s="91" t="s">
        <v>7203</v>
      </c>
      <c r="AH562" s="91" t="s">
        <v>114</v>
      </c>
      <c r="AI562" s="91" t="s">
        <v>7204</v>
      </c>
      <c r="AJ562" s="91" t="s">
        <v>114</v>
      </c>
      <c r="AK562" s="91" t="s">
        <v>114</v>
      </c>
      <c r="AL562" s="91" t="s">
        <v>114</v>
      </c>
      <c r="AM562" s="91" t="s">
        <v>213</v>
      </c>
      <c r="AN562" s="91" t="s">
        <v>918</v>
      </c>
      <c r="AO562" s="91" t="s">
        <v>142</v>
      </c>
      <c r="AP562" s="91" t="s">
        <v>143</v>
      </c>
      <c r="AQ562" s="91" t="s">
        <v>214</v>
      </c>
      <c r="AR562" s="91" t="s">
        <v>214</v>
      </c>
      <c r="AS562" s="91" t="s">
        <v>748</v>
      </c>
      <c r="AT562" s="91" t="s">
        <v>362</v>
      </c>
      <c r="AU562" s="91" t="s">
        <v>7216</v>
      </c>
      <c r="AV562" s="91" t="s">
        <v>7217</v>
      </c>
      <c r="AW562" s="91" t="s">
        <v>148</v>
      </c>
      <c r="AX562" s="91" t="str">
        <f t="shared" si="26"/>
        <v>324792</v>
      </c>
      <c r="AY562" s="91" t="s">
        <v>5832</v>
      </c>
    </row>
    <row r="563" spans="2:51" ht="15" customHeight="1" x14ac:dyDescent="0.25">
      <c r="B563" s="95" t="s">
        <v>1018</v>
      </c>
      <c r="C563" s="91" t="s">
        <v>113</v>
      </c>
      <c r="D563" s="91" t="s">
        <v>114</v>
      </c>
      <c r="E563" s="91" t="s">
        <v>780</v>
      </c>
      <c r="F563" s="91" t="s">
        <v>1019</v>
      </c>
      <c r="G563" s="91">
        <f t="shared" si="24"/>
        <v>3</v>
      </c>
      <c r="H563" s="91" t="s">
        <v>1020</v>
      </c>
      <c r="I563" s="91" t="s">
        <v>118</v>
      </c>
      <c r="J563" s="91" t="s">
        <v>119</v>
      </c>
      <c r="K563" s="91" t="s">
        <v>120</v>
      </c>
      <c r="L563" s="91" t="s">
        <v>121</v>
      </c>
      <c r="M563" s="91" t="s">
        <v>241</v>
      </c>
      <c r="N563" s="91" t="s">
        <v>123</v>
      </c>
      <c r="O563" s="91" t="s">
        <v>883</v>
      </c>
      <c r="P563" s="91">
        <f t="shared" si="25"/>
        <v>3</v>
      </c>
      <c r="Q563" s="91" t="s">
        <v>188</v>
      </c>
      <c r="R563" s="91" t="s">
        <v>243</v>
      </c>
      <c r="S563" s="91" t="s">
        <v>1021</v>
      </c>
      <c r="T563" s="91" t="s">
        <v>114</v>
      </c>
      <c r="U563" s="91" t="s">
        <v>1022</v>
      </c>
      <c r="V563" s="91" t="s">
        <v>225</v>
      </c>
      <c r="W563" s="91" t="s">
        <v>247</v>
      </c>
      <c r="X563" s="91" t="s">
        <v>248</v>
      </c>
      <c r="Y563" s="91" t="s">
        <v>1023</v>
      </c>
      <c r="Z563" s="91" t="s">
        <v>1024</v>
      </c>
      <c r="AA563" s="91" t="s">
        <v>114</v>
      </c>
      <c r="AB563" s="91" t="s">
        <v>1025</v>
      </c>
      <c r="AC563" s="91" t="s">
        <v>1026</v>
      </c>
      <c r="AD563" s="91" t="s">
        <v>134</v>
      </c>
      <c r="AE563" s="91" t="s">
        <v>1027</v>
      </c>
      <c r="AF563" s="91" t="s">
        <v>161</v>
      </c>
      <c r="AG563" s="91" t="s">
        <v>1023</v>
      </c>
      <c r="AH563" s="91" t="s">
        <v>114</v>
      </c>
      <c r="AI563" s="91" t="s">
        <v>114</v>
      </c>
      <c r="AJ563" s="91" t="s">
        <v>137</v>
      </c>
      <c r="AK563" s="91" t="s">
        <v>162</v>
      </c>
      <c r="AL563" s="91" t="s">
        <v>179</v>
      </c>
      <c r="AM563" s="91" t="s">
        <v>347</v>
      </c>
      <c r="AN563" s="91" t="s">
        <v>141</v>
      </c>
      <c r="AO563" s="91" t="s">
        <v>253</v>
      </c>
      <c r="AP563" s="91" t="s">
        <v>143</v>
      </c>
      <c r="AQ563" s="91" t="s">
        <v>214</v>
      </c>
      <c r="AR563" s="91" t="s">
        <v>214</v>
      </c>
      <c r="AS563" s="91" t="s">
        <v>247</v>
      </c>
      <c r="AT563" s="91" t="s">
        <v>145</v>
      </c>
      <c r="AU563" s="91" t="s">
        <v>1028</v>
      </c>
      <c r="AV563" s="91" t="s">
        <v>1029</v>
      </c>
      <c r="AW563" s="91" t="s">
        <v>148</v>
      </c>
      <c r="AX563" s="91" t="str">
        <f t="shared" si="26"/>
        <v>289977</v>
      </c>
      <c r="AY563" s="93" t="s">
        <v>149</v>
      </c>
    </row>
    <row r="564" spans="2:51" ht="15" customHeight="1" x14ac:dyDescent="0.25">
      <c r="B564" s="95" t="s">
        <v>1030</v>
      </c>
      <c r="C564" s="91" t="s">
        <v>113</v>
      </c>
      <c r="D564" s="91" t="s">
        <v>114</v>
      </c>
      <c r="E564" s="91" t="s">
        <v>183</v>
      </c>
      <c r="F564" s="91" t="s">
        <v>1031</v>
      </c>
      <c r="G564" s="91">
        <f t="shared" si="24"/>
        <v>3</v>
      </c>
      <c r="H564" s="91" t="s">
        <v>1032</v>
      </c>
      <c r="I564" s="91" t="s">
        <v>118</v>
      </c>
      <c r="J564" s="91" t="s">
        <v>119</v>
      </c>
      <c r="K564" s="91" t="s">
        <v>584</v>
      </c>
      <c r="L564" s="91" t="s">
        <v>121</v>
      </c>
      <c r="M564" s="91" t="s">
        <v>187</v>
      </c>
      <c r="N564" s="91" t="s">
        <v>123</v>
      </c>
      <c r="O564" s="91" t="s">
        <v>883</v>
      </c>
      <c r="P564" s="91">
        <f t="shared" si="25"/>
        <v>4</v>
      </c>
      <c r="Q564" s="91" t="s">
        <v>1010</v>
      </c>
      <c r="R564" s="91" t="s">
        <v>243</v>
      </c>
      <c r="S564" s="91" t="s">
        <v>1033</v>
      </c>
      <c r="T564" s="91" t="s">
        <v>114</v>
      </c>
      <c r="U564" s="91" t="s">
        <v>1034</v>
      </c>
      <c r="V564" s="91" t="s">
        <v>129</v>
      </c>
      <c r="W564" s="91" t="s">
        <v>130</v>
      </c>
      <c r="X564" s="91" t="s">
        <v>1035</v>
      </c>
      <c r="Y564" s="91" t="s">
        <v>1036</v>
      </c>
      <c r="Z564" s="91" t="s">
        <v>1037</v>
      </c>
      <c r="AA564" s="91" t="s">
        <v>1033</v>
      </c>
      <c r="AB564" s="91" t="s">
        <v>114</v>
      </c>
      <c r="AC564" s="91" t="s">
        <v>1034</v>
      </c>
      <c r="AD564" s="91" t="s">
        <v>134</v>
      </c>
      <c r="AE564" s="91" t="s">
        <v>1038</v>
      </c>
      <c r="AF564" s="91" t="s">
        <v>161</v>
      </c>
      <c r="AG564" s="91" t="s">
        <v>1036</v>
      </c>
      <c r="AH564" s="91" t="s">
        <v>114</v>
      </c>
      <c r="AI564" s="91" t="s">
        <v>1037</v>
      </c>
      <c r="AJ564" s="91" t="s">
        <v>137</v>
      </c>
      <c r="AK564" s="91" t="s">
        <v>231</v>
      </c>
      <c r="AL564" s="91" t="s">
        <v>284</v>
      </c>
      <c r="AM564" s="91" t="s">
        <v>252</v>
      </c>
      <c r="AN564" s="91" t="s">
        <v>141</v>
      </c>
      <c r="AO564" s="91" t="s">
        <v>142</v>
      </c>
      <c r="AP564" s="91" t="s">
        <v>333</v>
      </c>
      <c r="AQ564" s="91" t="s">
        <v>493</v>
      </c>
      <c r="AR564" s="91" t="s">
        <v>493</v>
      </c>
      <c r="AS564" s="91" t="s">
        <v>130</v>
      </c>
      <c r="AT564" s="91" t="s">
        <v>362</v>
      </c>
      <c r="AU564" s="91" t="s">
        <v>1039</v>
      </c>
      <c r="AV564" s="91" t="s">
        <v>114</v>
      </c>
      <c r="AW564" s="91" t="s">
        <v>148</v>
      </c>
      <c r="AX564" s="91" t="str">
        <f t="shared" si="26"/>
        <v>289979</v>
      </c>
      <c r="AY564" s="93" t="s">
        <v>149</v>
      </c>
    </row>
    <row r="565" spans="2:51" ht="15" customHeight="1" x14ac:dyDescent="0.25">
      <c r="B565" s="95" t="s">
        <v>8451</v>
      </c>
      <c r="C565" s="91" t="s">
        <v>113</v>
      </c>
      <c r="D565" s="91" t="s">
        <v>114</v>
      </c>
      <c r="E565" s="91" t="s">
        <v>1709</v>
      </c>
      <c r="F565" s="91" t="s">
        <v>8452</v>
      </c>
      <c r="G565" s="91">
        <f t="shared" si="24"/>
        <v>9</v>
      </c>
      <c r="H565" s="91" t="s">
        <v>8453</v>
      </c>
      <c r="I565" s="91" t="s">
        <v>118</v>
      </c>
      <c r="J565" s="91" t="s">
        <v>119</v>
      </c>
      <c r="K565" s="91" t="s">
        <v>203</v>
      </c>
      <c r="L565" s="91" t="s">
        <v>121</v>
      </c>
      <c r="M565" s="91" t="s">
        <v>1712</v>
      </c>
      <c r="N565" s="91" t="s">
        <v>123</v>
      </c>
      <c r="O565" s="91" t="s">
        <v>8164</v>
      </c>
      <c r="P565" s="91">
        <f t="shared" si="25"/>
        <v>9</v>
      </c>
      <c r="Q565" s="91" t="s">
        <v>7635</v>
      </c>
      <c r="R565" s="91" t="s">
        <v>7526</v>
      </c>
      <c r="S565" s="91" t="s">
        <v>8454</v>
      </c>
      <c r="T565" s="91" t="s">
        <v>114</v>
      </c>
      <c r="U565" s="91" t="s">
        <v>8455</v>
      </c>
      <c r="V565" s="91" t="s">
        <v>129</v>
      </c>
      <c r="W565" s="91" t="s">
        <v>1715</v>
      </c>
      <c r="X565" s="91" t="s">
        <v>1716</v>
      </c>
      <c r="Y565" s="91" t="s">
        <v>8456</v>
      </c>
      <c r="Z565" s="91" t="s">
        <v>8457</v>
      </c>
      <c r="AA565" s="91" t="s">
        <v>8454</v>
      </c>
      <c r="AB565" s="91" t="s">
        <v>114</v>
      </c>
      <c r="AC565" s="91" t="s">
        <v>8455</v>
      </c>
      <c r="AD565" s="91" t="s">
        <v>134</v>
      </c>
      <c r="AE565" s="91" t="s">
        <v>8458</v>
      </c>
      <c r="AF565" s="91" t="s">
        <v>161</v>
      </c>
      <c r="AG565" s="91" t="s">
        <v>8456</v>
      </c>
      <c r="AH565" s="91" t="s">
        <v>114</v>
      </c>
      <c r="AI565" s="91" t="s">
        <v>8457</v>
      </c>
      <c r="AJ565" s="91" t="s">
        <v>137</v>
      </c>
      <c r="AK565" s="91" t="s">
        <v>197</v>
      </c>
      <c r="AL565" s="91" t="s">
        <v>163</v>
      </c>
      <c r="AM565" s="91" t="s">
        <v>213</v>
      </c>
      <c r="AN565" s="91" t="s">
        <v>141</v>
      </c>
      <c r="AO565" s="91" t="s">
        <v>142</v>
      </c>
      <c r="AP565" s="91" t="s">
        <v>143</v>
      </c>
      <c r="AQ565" s="91" t="s">
        <v>144</v>
      </c>
      <c r="AR565" s="91" t="s">
        <v>144</v>
      </c>
      <c r="AS565" s="91" t="s">
        <v>1715</v>
      </c>
      <c r="AT565" s="91" t="s">
        <v>145</v>
      </c>
      <c r="AU565" s="91" t="s">
        <v>1719</v>
      </c>
      <c r="AV565" s="91" t="s">
        <v>8459</v>
      </c>
      <c r="AW565" s="91" t="s">
        <v>148</v>
      </c>
      <c r="AX565" s="91" t="str">
        <f t="shared" si="26"/>
        <v>326853</v>
      </c>
      <c r="AY565" s="93" t="s">
        <v>149</v>
      </c>
    </row>
    <row r="566" spans="2:51" ht="15" customHeight="1" x14ac:dyDescent="0.25">
      <c r="B566" s="95" t="s">
        <v>7218</v>
      </c>
      <c r="C566" s="91" t="s">
        <v>113</v>
      </c>
      <c r="D566" s="91" t="s">
        <v>114</v>
      </c>
      <c r="E566" s="91" t="s">
        <v>183</v>
      </c>
      <c r="F566" s="91" t="s">
        <v>7219</v>
      </c>
      <c r="G566" s="91">
        <f t="shared" si="24"/>
        <v>7</v>
      </c>
      <c r="H566" s="91" t="s">
        <v>7794</v>
      </c>
      <c r="I566" s="91" t="s">
        <v>118</v>
      </c>
      <c r="J566" s="91" t="s">
        <v>119</v>
      </c>
      <c r="K566" s="91" t="s">
        <v>4497</v>
      </c>
      <c r="L566" s="91" t="s">
        <v>121</v>
      </c>
      <c r="M566" s="91" t="s">
        <v>187</v>
      </c>
      <c r="N566" s="91" t="s">
        <v>123</v>
      </c>
      <c r="O566" s="91" t="s">
        <v>7220</v>
      </c>
      <c r="P566" s="91">
        <f t="shared" si="25"/>
        <v>8</v>
      </c>
      <c r="Q566" s="91" t="s">
        <v>7390</v>
      </c>
      <c r="R566" s="91" t="s">
        <v>6749</v>
      </c>
      <c r="S566" s="91" t="s">
        <v>114</v>
      </c>
      <c r="T566" s="91" t="s">
        <v>7221</v>
      </c>
      <c r="U566" s="91" t="s">
        <v>7222</v>
      </c>
      <c r="V566" s="91" t="s">
        <v>225</v>
      </c>
      <c r="W566" s="91" t="s">
        <v>130</v>
      </c>
      <c r="X566" s="91" t="s">
        <v>157</v>
      </c>
      <c r="Y566" s="91" t="s">
        <v>7223</v>
      </c>
      <c r="Z566" s="91" t="s">
        <v>7224</v>
      </c>
      <c r="AA566" s="91" t="s">
        <v>114</v>
      </c>
      <c r="AB566" s="91" t="s">
        <v>7221</v>
      </c>
      <c r="AC566" s="91" t="s">
        <v>7222</v>
      </c>
      <c r="AD566" s="91" t="s">
        <v>134</v>
      </c>
      <c r="AE566" s="91" t="s">
        <v>7225</v>
      </c>
      <c r="AF566" s="91" t="s">
        <v>161</v>
      </c>
      <c r="AG566" s="91" t="s">
        <v>7223</v>
      </c>
      <c r="AH566" s="91" t="s">
        <v>114</v>
      </c>
      <c r="AI566" s="91" t="s">
        <v>7224</v>
      </c>
      <c r="AJ566" s="91" t="s">
        <v>137</v>
      </c>
      <c r="AK566" s="91" t="s">
        <v>138</v>
      </c>
      <c r="AL566" s="91" t="s">
        <v>605</v>
      </c>
      <c r="AM566" s="91" t="s">
        <v>252</v>
      </c>
      <c r="AN566" s="91" t="s">
        <v>141</v>
      </c>
      <c r="AO566" s="91" t="s">
        <v>142</v>
      </c>
      <c r="AP566" s="91" t="s">
        <v>333</v>
      </c>
      <c r="AQ566" s="91" t="s">
        <v>144</v>
      </c>
      <c r="AR566" s="91" t="s">
        <v>144</v>
      </c>
      <c r="AS566" s="91" t="s">
        <v>130</v>
      </c>
      <c r="AT566" s="91" t="s">
        <v>362</v>
      </c>
      <c r="AU566" s="91" t="s">
        <v>7795</v>
      </c>
      <c r="AV566" s="91" t="s">
        <v>114</v>
      </c>
      <c r="AW566" s="91" t="s">
        <v>148</v>
      </c>
      <c r="AX566" s="91" t="str">
        <f t="shared" si="26"/>
        <v>324806</v>
      </c>
      <c r="AY566" s="93" t="s">
        <v>149</v>
      </c>
    </row>
    <row r="567" spans="2:51" ht="15" customHeight="1" x14ac:dyDescent="0.25">
      <c r="B567" s="95" t="s">
        <v>7226</v>
      </c>
      <c r="C567" s="91" t="s">
        <v>113</v>
      </c>
      <c r="D567" s="91" t="s">
        <v>114</v>
      </c>
      <c r="E567" s="91" t="s">
        <v>1830</v>
      </c>
      <c r="F567" s="91" t="s">
        <v>7227</v>
      </c>
      <c r="G567" s="91">
        <f t="shared" si="24"/>
        <v>7</v>
      </c>
      <c r="H567" s="91" t="s">
        <v>7796</v>
      </c>
      <c r="I567" s="91" t="s">
        <v>118</v>
      </c>
      <c r="J567" s="91" t="s">
        <v>119</v>
      </c>
      <c r="K567" s="91" t="s">
        <v>240</v>
      </c>
      <c r="L567" s="91" t="s">
        <v>121</v>
      </c>
      <c r="M567" s="91" t="s">
        <v>2632</v>
      </c>
      <c r="N567" s="91" t="s">
        <v>123</v>
      </c>
      <c r="O567" s="91" t="s">
        <v>7167</v>
      </c>
      <c r="P567" s="91">
        <f t="shared" si="25"/>
        <v>8</v>
      </c>
      <c r="Q567" s="91" t="s">
        <v>7036</v>
      </c>
      <c r="R567" s="91" t="s">
        <v>6637</v>
      </c>
      <c r="S567" s="91" t="s">
        <v>7228</v>
      </c>
      <c r="T567" s="91" t="s">
        <v>114</v>
      </c>
      <c r="U567" s="91" t="s">
        <v>7229</v>
      </c>
      <c r="V567" s="91" t="s">
        <v>129</v>
      </c>
      <c r="W567" s="91" t="s">
        <v>1836</v>
      </c>
      <c r="X567" s="91" t="s">
        <v>1837</v>
      </c>
      <c r="Y567" s="91" t="s">
        <v>7230</v>
      </c>
      <c r="Z567" s="91" t="s">
        <v>7231</v>
      </c>
      <c r="AA567" s="91" t="s">
        <v>7228</v>
      </c>
      <c r="AB567" s="91" t="s">
        <v>114</v>
      </c>
      <c r="AC567" s="91" t="s">
        <v>7229</v>
      </c>
      <c r="AD567" s="91" t="s">
        <v>134</v>
      </c>
      <c r="AE567" s="91" t="s">
        <v>7232</v>
      </c>
      <c r="AF567" s="91" t="s">
        <v>161</v>
      </c>
      <c r="AG567" s="91" t="s">
        <v>7230</v>
      </c>
      <c r="AH567" s="91" t="s">
        <v>114</v>
      </c>
      <c r="AI567" s="91" t="s">
        <v>7231</v>
      </c>
      <c r="AJ567" s="91" t="s">
        <v>137</v>
      </c>
      <c r="AK567" s="91" t="s">
        <v>404</v>
      </c>
      <c r="AL567" s="91" t="s">
        <v>179</v>
      </c>
      <c r="AM567" s="91" t="s">
        <v>1340</v>
      </c>
      <c r="AN567" s="91" t="s">
        <v>141</v>
      </c>
      <c r="AO567" s="91" t="s">
        <v>142</v>
      </c>
      <c r="AP567" s="91" t="s">
        <v>143</v>
      </c>
      <c r="AQ567" s="91" t="s">
        <v>430</v>
      </c>
      <c r="AR567" s="91" t="s">
        <v>430</v>
      </c>
      <c r="AS567" s="91" t="s">
        <v>1836</v>
      </c>
      <c r="AT567" s="91" t="s">
        <v>145</v>
      </c>
      <c r="AU567" s="91" t="s">
        <v>7797</v>
      </c>
      <c r="AV567" s="91" t="s">
        <v>4865</v>
      </c>
      <c r="AW567" s="91" t="s">
        <v>148</v>
      </c>
      <c r="AX567" s="91" t="str">
        <f t="shared" si="26"/>
        <v>324800</v>
      </c>
      <c r="AY567" s="93" t="s">
        <v>149</v>
      </c>
    </row>
    <row r="568" spans="2:51" ht="15" customHeight="1" x14ac:dyDescent="0.25">
      <c r="B568" s="95" t="s">
        <v>5942</v>
      </c>
      <c r="C568" s="91" t="s">
        <v>113</v>
      </c>
      <c r="D568" s="91" t="s">
        <v>114</v>
      </c>
      <c r="E568" s="91" t="s">
        <v>1709</v>
      </c>
      <c r="F568" s="91" t="s">
        <v>5943</v>
      </c>
      <c r="G568" s="91">
        <f t="shared" si="24"/>
        <v>6</v>
      </c>
      <c r="H568" s="91" t="s">
        <v>5944</v>
      </c>
      <c r="I568" s="91" t="s">
        <v>118</v>
      </c>
      <c r="J568" s="91" t="s">
        <v>119</v>
      </c>
      <c r="K568" s="91" t="s">
        <v>259</v>
      </c>
      <c r="L568" s="91" t="s">
        <v>121</v>
      </c>
      <c r="M568" s="91" t="s">
        <v>1712</v>
      </c>
      <c r="N568" s="91" t="s">
        <v>123</v>
      </c>
      <c r="O568" s="91" t="s">
        <v>5945</v>
      </c>
      <c r="P568" s="91">
        <f t="shared" si="25"/>
        <v>6</v>
      </c>
      <c r="Q568" s="91" t="s">
        <v>5837</v>
      </c>
      <c r="R568" s="91" t="s">
        <v>5946</v>
      </c>
      <c r="S568" s="91" t="s">
        <v>5947</v>
      </c>
      <c r="T568" s="91" t="s">
        <v>114</v>
      </c>
      <c r="U568" s="91" t="s">
        <v>5948</v>
      </c>
      <c r="V568" s="91" t="s">
        <v>225</v>
      </c>
      <c r="W568" s="91" t="s">
        <v>1715</v>
      </c>
      <c r="X568" s="91" t="s">
        <v>1716</v>
      </c>
      <c r="Y568" s="91" t="s">
        <v>5949</v>
      </c>
      <c r="Z568" s="91" t="s">
        <v>5950</v>
      </c>
      <c r="AA568" s="91" t="s">
        <v>5947</v>
      </c>
      <c r="AB568" s="91" t="s">
        <v>114</v>
      </c>
      <c r="AC568" s="91" t="s">
        <v>5948</v>
      </c>
      <c r="AD568" s="91" t="s">
        <v>253</v>
      </c>
      <c r="AE568" s="91" t="s">
        <v>5951</v>
      </c>
      <c r="AF568" s="91" t="s">
        <v>161</v>
      </c>
      <c r="AG568" s="91" t="s">
        <v>5949</v>
      </c>
      <c r="AH568" s="91" t="s">
        <v>114</v>
      </c>
      <c r="AI568" s="91" t="s">
        <v>5950</v>
      </c>
      <c r="AJ568" s="91" t="s">
        <v>137</v>
      </c>
      <c r="AK568" s="91" t="s">
        <v>162</v>
      </c>
      <c r="AL568" s="91" t="s">
        <v>179</v>
      </c>
      <c r="AM568" s="91" t="s">
        <v>213</v>
      </c>
      <c r="AN568" s="91" t="s">
        <v>141</v>
      </c>
      <c r="AO568" s="91" t="s">
        <v>142</v>
      </c>
      <c r="AP568" s="91" t="s">
        <v>143</v>
      </c>
      <c r="AQ568" s="91" t="s">
        <v>144</v>
      </c>
      <c r="AR568" s="91" t="s">
        <v>144</v>
      </c>
      <c r="AS568" s="91" t="s">
        <v>1715</v>
      </c>
      <c r="AT568" s="91" t="s">
        <v>145</v>
      </c>
      <c r="AU568" s="91" t="s">
        <v>1719</v>
      </c>
      <c r="AV568" s="91" t="s">
        <v>5952</v>
      </c>
      <c r="AW568" s="91" t="s">
        <v>148</v>
      </c>
      <c r="AX568" s="91" t="str">
        <f t="shared" si="26"/>
        <v>312524</v>
      </c>
      <c r="AY568" s="93" t="s">
        <v>149</v>
      </c>
    </row>
    <row r="569" spans="2:51" ht="15" customHeight="1" x14ac:dyDescent="0.25">
      <c r="B569" s="95" t="s">
        <v>1077</v>
      </c>
      <c r="C569" s="91" t="s">
        <v>113</v>
      </c>
      <c r="D569" s="91" t="s">
        <v>114</v>
      </c>
      <c r="E569" s="91" t="s">
        <v>899</v>
      </c>
      <c r="F569" s="91" t="s">
        <v>1078</v>
      </c>
      <c r="G569" s="91">
        <f t="shared" si="24"/>
        <v>3</v>
      </c>
      <c r="H569" s="91" t="s">
        <v>1079</v>
      </c>
      <c r="I569" s="91" t="s">
        <v>118</v>
      </c>
      <c r="J569" s="91" t="s">
        <v>119</v>
      </c>
      <c r="K569" s="91" t="s">
        <v>120</v>
      </c>
      <c r="L569" s="91" t="s">
        <v>121</v>
      </c>
      <c r="M569" s="91" t="s">
        <v>901</v>
      </c>
      <c r="N569" s="91" t="s">
        <v>123</v>
      </c>
      <c r="O569" s="91" t="s">
        <v>883</v>
      </c>
      <c r="P569" s="91">
        <f t="shared" si="25"/>
        <v>3</v>
      </c>
      <c r="Q569" s="91" t="s">
        <v>188</v>
      </c>
      <c r="R569" s="91" t="s">
        <v>243</v>
      </c>
      <c r="S569" s="91" t="s">
        <v>1080</v>
      </c>
      <c r="T569" s="91" t="s">
        <v>114</v>
      </c>
      <c r="U569" s="91" t="s">
        <v>1081</v>
      </c>
      <c r="V569" s="91" t="s">
        <v>129</v>
      </c>
      <c r="W569" s="91" t="s">
        <v>357</v>
      </c>
      <c r="X569" s="91" t="s">
        <v>1082</v>
      </c>
      <c r="Y569" s="91" t="s">
        <v>1083</v>
      </c>
      <c r="Z569" s="91" t="s">
        <v>1084</v>
      </c>
      <c r="AA569" s="91" t="s">
        <v>1080</v>
      </c>
      <c r="AB569" s="91" t="s">
        <v>114</v>
      </c>
      <c r="AC569" s="91" t="s">
        <v>1081</v>
      </c>
      <c r="AD569" s="91" t="s">
        <v>134</v>
      </c>
      <c r="AE569" s="91" t="s">
        <v>1085</v>
      </c>
      <c r="AF569" s="91" t="s">
        <v>161</v>
      </c>
      <c r="AG569" s="91" t="s">
        <v>1083</v>
      </c>
      <c r="AH569" s="91" t="s">
        <v>114</v>
      </c>
      <c r="AI569" s="91" t="s">
        <v>1084</v>
      </c>
      <c r="AJ569" s="91" t="s">
        <v>137</v>
      </c>
      <c r="AK569" s="91" t="s">
        <v>138</v>
      </c>
      <c r="AL569" s="91" t="s">
        <v>530</v>
      </c>
      <c r="AM569" s="91" t="s">
        <v>213</v>
      </c>
      <c r="AN569" s="91" t="s">
        <v>141</v>
      </c>
      <c r="AO569" s="91" t="s">
        <v>142</v>
      </c>
      <c r="AP569" s="91" t="s">
        <v>143</v>
      </c>
      <c r="AQ569" s="91" t="s">
        <v>214</v>
      </c>
      <c r="AR569" s="91" t="s">
        <v>214</v>
      </c>
      <c r="AS569" s="91" t="s">
        <v>357</v>
      </c>
      <c r="AT569" s="91" t="s">
        <v>145</v>
      </c>
      <c r="AU569" s="91" t="s">
        <v>1086</v>
      </c>
      <c r="AV569" s="91" t="s">
        <v>114</v>
      </c>
      <c r="AW569" s="91" t="s">
        <v>148</v>
      </c>
      <c r="AX569" s="91" t="str">
        <f t="shared" si="26"/>
        <v>289993</v>
      </c>
      <c r="AY569" s="93" t="s">
        <v>149</v>
      </c>
    </row>
    <row r="570" spans="2:51" ht="15" customHeight="1" x14ac:dyDescent="0.25">
      <c r="B570" s="95" t="s">
        <v>8951</v>
      </c>
      <c r="C570" s="91" t="s">
        <v>113</v>
      </c>
      <c r="D570" s="91" t="s">
        <v>114</v>
      </c>
      <c r="E570" s="91" t="s">
        <v>899</v>
      </c>
      <c r="F570" s="91" t="s">
        <v>8952</v>
      </c>
      <c r="G570" s="91">
        <f t="shared" si="24"/>
        <v>10</v>
      </c>
      <c r="H570" s="91" t="s">
        <v>8953</v>
      </c>
      <c r="I570" s="91" t="s">
        <v>118</v>
      </c>
      <c r="J570" s="91" t="s">
        <v>119</v>
      </c>
      <c r="K570" s="91" t="s">
        <v>119</v>
      </c>
      <c r="L570" s="91" t="s">
        <v>121</v>
      </c>
      <c r="M570" s="91" t="s">
        <v>901</v>
      </c>
      <c r="N570" s="91" t="s">
        <v>123</v>
      </c>
      <c r="O570" s="91" t="s">
        <v>8932</v>
      </c>
      <c r="P570" s="91">
        <f t="shared" si="25"/>
        <v>10</v>
      </c>
      <c r="Q570" s="91" t="s">
        <v>8227</v>
      </c>
      <c r="R570" s="91" t="s">
        <v>8210</v>
      </c>
      <c r="S570" s="91" t="s">
        <v>8346</v>
      </c>
      <c r="T570" s="91" t="s">
        <v>114</v>
      </c>
      <c r="U570" s="91" t="s">
        <v>8347</v>
      </c>
      <c r="V570" s="91" t="s">
        <v>129</v>
      </c>
      <c r="W570" s="91" t="s">
        <v>357</v>
      </c>
      <c r="X570" s="91" t="s">
        <v>904</v>
      </c>
      <c r="Y570" s="91" t="s">
        <v>114</v>
      </c>
      <c r="Z570" s="91" t="s">
        <v>8348</v>
      </c>
      <c r="AA570" s="91" t="s">
        <v>8346</v>
      </c>
      <c r="AB570" s="91" t="s">
        <v>114</v>
      </c>
      <c r="AC570" s="91" t="s">
        <v>8347</v>
      </c>
      <c r="AD570" s="91" t="s">
        <v>269</v>
      </c>
      <c r="AE570" s="91" t="s">
        <v>8954</v>
      </c>
      <c r="AF570" s="91" t="s">
        <v>136</v>
      </c>
      <c r="AG570" s="91" t="s">
        <v>114</v>
      </c>
      <c r="AH570" s="91" t="s">
        <v>114</v>
      </c>
      <c r="AI570" s="91" t="s">
        <v>8348</v>
      </c>
      <c r="AJ570" s="91" t="s">
        <v>137</v>
      </c>
      <c r="AK570" s="91" t="s">
        <v>197</v>
      </c>
      <c r="AL570" s="91" t="s">
        <v>232</v>
      </c>
      <c r="AM570" s="91" t="s">
        <v>492</v>
      </c>
      <c r="AN570" s="91" t="s">
        <v>141</v>
      </c>
      <c r="AO570" s="91" t="s">
        <v>142</v>
      </c>
      <c r="AP570" s="91" t="s">
        <v>143</v>
      </c>
      <c r="AQ570" s="91" t="s">
        <v>144</v>
      </c>
      <c r="AR570" s="91" t="s">
        <v>144</v>
      </c>
      <c r="AS570" s="91" t="s">
        <v>357</v>
      </c>
      <c r="AT570" s="91" t="s">
        <v>145</v>
      </c>
      <c r="AU570" s="91" t="s">
        <v>2084</v>
      </c>
      <c r="AV570" s="91" t="s">
        <v>114</v>
      </c>
      <c r="AW570" s="91" t="s">
        <v>148</v>
      </c>
      <c r="AX570" s="91" t="str">
        <f t="shared" si="26"/>
        <v>328906</v>
      </c>
      <c r="AY570" s="93" t="s">
        <v>149</v>
      </c>
    </row>
    <row r="571" spans="2:51" ht="15" customHeight="1" x14ac:dyDescent="0.25">
      <c r="B571" s="95" t="s">
        <v>7233</v>
      </c>
      <c r="C571" s="91" t="s">
        <v>113</v>
      </c>
      <c r="D571" s="91" t="s">
        <v>114</v>
      </c>
      <c r="E571" s="91" t="s">
        <v>183</v>
      </c>
      <c r="F571" s="91" t="s">
        <v>7234</v>
      </c>
      <c r="G571" s="91">
        <f t="shared" si="24"/>
        <v>7</v>
      </c>
      <c r="H571" s="91" t="s">
        <v>7798</v>
      </c>
      <c r="I571" s="91" t="s">
        <v>118</v>
      </c>
      <c r="J571" s="91" t="s">
        <v>119</v>
      </c>
      <c r="K571" s="91" t="s">
        <v>120</v>
      </c>
      <c r="L571" s="91" t="s">
        <v>121</v>
      </c>
      <c r="M571" s="91" t="s">
        <v>295</v>
      </c>
      <c r="N571" s="91" t="s">
        <v>123</v>
      </c>
      <c r="O571" s="91" t="s">
        <v>7220</v>
      </c>
      <c r="P571" s="91">
        <f t="shared" si="25"/>
        <v>8</v>
      </c>
      <c r="Q571" s="91" t="s">
        <v>6987</v>
      </c>
      <c r="R571" s="91" t="s">
        <v>6749</v>
      </c>
      <c r="S571" s="91" t="s">
        <v>114</v>
      </c>
      <c r="T571" s="91" t="s">
        <v>7235</v>
      </c>
      <c r="U571" s="91" t="s">
        <v>7236</v>
      </c>
      <c r="V571" s="91" t="s">
        <v>225</v>
      </c>
      <c r="W571" s="91" t="s">
        <v>130</v>
      </c>
      <c r="X571" s="91" t="s">
        <v>1107</v>
      </c>
      <c r="Y571" s="91" t="s">
        <v>7237</v>
      </c>
      <c r="Z571" s="91" t="s">
        <v>7238</v>
      </c>
      <c r="AA571" s="91" t="s">
        <v>7239</v>
      </c>
      <c r="AB571" s="91" t="s">
        <v>114</v>
      </c>
      <c r="AC571" s="91" t="s">
        <v>7240</v>
      </c>
      <c r="AD571" s="91" t="s">
        <v>134</v>
      </c>
      <c r="AE571" s="91" t="s">
        <v>7241</v>
      </c>
      <c r="AF571" s="91" t="s">
        <v>161</v>
      </c>
      <c r="AG571" s="91" t="s">
        <v>7237</v>
      </c>
      <c r="AH571" s="91" t="s">
        <v>114</v>
      </c>
      <c r="AI571" s="91" t="s">
        <v>7238</v>
      </c>
      <c r="AJ571" s="91" t="s">
        <v>137</v>
      </c>
      <c r="AK571" s="91" t="s">
        <v>197</v>
      </c>
      <c r="AL571" s="91" t="s">
        <v>179</v>
      </c>
      <c r="AM571" s="91" t="s">
        <v>1340</v>
      </c>
      <c r="AN571" s="91" t="s">
        <v>141</v>
      </c>
      <c r="AO571" s="91" t="s">
        <v>142</v>
      </c>
      <c r="AP571" s="91" t="s">
        <v>143</v>
      </c>
      <c r="AQ571" s="91" t="s">
        <v>214</v>
      </c>
      <c r="AR571" s="91" t="s">
        <v>214</v>
      </c>
      <c r="AS571" s="91" t="s">
        <v>174</v>
      </c>
      <c r="AT571" s="91" t="s">
        <v>145</v>
      </c>
      <c r="AU571" s="91" t="s">
        <v>7799</v>
      </c>
      <c r="AV571" s="91" t="s">
        <v>114</v>
      </c>
      <c r="AW571" s="91" t="s">
        <v>148</v>
      </c>
      <c r="AX571" s="91" t="str">
        <f t="shared" si="26"/>
        <v>324821</v>
      </c>
      <c r="AY571" s="93" t="s">
        <v>149</v>
      </c>
    </row>
    <row r="572" spans="2:51" ht="15" customHeight="1" x14ac:dyDescent="0.25">
      <c r="B572" s="95" t="s">
        <v>1102</v>
      </c>
      <c r="C572" s="91" t="s">
        <v>113</v>
      </c>
      <c r="D572" s="91" t="s">
        <v>114</v>
      </c>
      <c r="E572" s="91" t="s">
        <v>183</v>
      </c>
      <c r="F572" s="91" t="s">
        <v>1103</v>
      </c>
      <c r="G572" s="91">
        <f t="shared" si="24"/>
        <v>3</v>
      </c>
      <c r="H572" s="91" t="s">
        <v>1104</v>
      </c>
      <c r="I572" s="91" t="s">
        <v>118</v>
      </c>
      <c r="J572" s="91" t="s">
        <v>119</v>
      </c>
      <c r="K572" s="91" t="s">
        <v>120</v>
      </c>
      <c r="L572" s="91" t="s">
        <v>121</v>
      </c>
      <c r="M572" s="91" t="s">
        <v>187</v>
      </c>
      <c r="N572" s="91" t="s">
        <v>123</v>
      </c>
      <c r="O572" s="91" t="s">
        <v>883</v>
      </c>
      <c r="P572" s="91">
        <f t="shared" si="25"/>
        <v>3</v>
      </c>
      <c r="Q572" s="91" t="s">
        <v>188</v>
      </c>
      <c r="R572" s="91" t="s">
        <v>243</v>
      </c>
      <c r="S572" s="91" t="s">
        <v>114</v>
      </c>
      <c r="T572" s="91" t="s">
        <v>1105</v>
      </c>
      <c r="U572" s="91" t="s">
        <v>1106</v>
      </c>
      <c r="V572" s="91" t="s">
        <v>129</v>
      </c>
      <c r="W572" s="91" t="s">
        <v>130</v>
      </c>
      <c r="X572" s="91" t="s">
        <v>1107</v>
      </c>
      <c r="Y572" s="91" t="s">
        <v>1108</v>
      </c>
      <c r="Z572" s="91" t="s">
        <v>1109</v>
      </c>
      <c r="AA572" s="91" t="s">
        <v>114</v>
      </c>
      <c r="AB572" s="91" t="s">
        <v>1110</v>
      </c>
      <c r="AC572" s="91" t="s">
        <v>1111</v>
      </c>
      <c r="AD572" s="91" t="s">
        <v>134</v>
      </c>
      <c r="AE572" s="91" t="s">
        <v>1112</v>
      </c>
      <c r="AF572" s="91" t="s">
        <v>136</v>
      </c>
      <c r="AG572" s="91" t="s">
        <v>1108</v>
      </c>
      <c r="AH572" s="91" t="s">
        <v>114</v>
      </c>
      <c r="AI572" s="91" t="s">
        <v>1109</v>
      </c>
      <c r="AJ572" s="91" t="s">
        <v>137</v>
      </c>
      <c r="AK572" s="91" t="s">
        <v>138</v>
      </c>
      <c r="AL572" s="91" t="s">
        <v>179</v>
      </c>
      <c r="AM572" s="91" t="s">
        <v>213</v>
      </c>
      <c r="AN572" s="91" t="s">
        <v>141</v>
      </c>
      <c r="AO572" s="91" t="s">
        <v>142</v>
      </c>
      <c r="AP572" s="91" t="s">
        <v>143</v>
      </c>
      <c r="AQ572" s="91" t="s">
        <v>214</v>
      </c>
      <c r="AR572" s="91" t="s">
        <v>214</v>
      </c>
      <c r="AS572" s="91" t="s">
        <v>130</v>
      </c>
      <c r="AT572" s="91" t="s">
        <v>145</v>
      </c>
      <c r="AU572" s="91" t="s">
        <v>1113</v>
      </c>
      <c r="AV572" s="91" t="s">
        <v>114</v>
      </c>
      <c r="AW572" s="91" t="s">
        <v>148</v>
      </c>
      <c r="AX572" s="91" t="str">
        <f t="shared" si="26"/>
        <v>290007</v>
      </c>
      <c r="AY572" s="93" t="s">
        <v>149</v>
      </c>
    </row>
    <row r="573" spans="2:51" ht="15" customHeight="1" x14ac:dyDescent="0.25">
      <c r="B573" s="95" t="s">
        <v>1139</v>
      </c>
      <c r="C573" s="91" t="s">
        <v>113</v>
      </c>
      <c r="D573" s="91" t="s">
        <v>114</v>
      </c>
      <c r="E573" s="91" t="s">
        <v>167</v>
      </c>
      <c r="F573" s="91" t="s">
        <v>1140</v>
      </c>
      <c r="G573" s="91">
        <f t="shared" si="24"/>
        <v>3</v>
      </c>
      <c r="H573" s="91" t="s">
        <v>1141</v>
      </c>
      <c r="I573" s="91" t="s">
        <v>118</v>
      </c>
      <c r="J573" s="91" t="s">
        <v>119</v>
      </c>
      <c r="K573" s="91" t="s">
        <v>153</v>
      </c>
      <c r="L573" s="91" t="s">
        <v>121</v>
      </c>
      <c r="M573" s="91" t="s">
        <v>295</v>
      </c>
      <c r="N573" s="91" t="s">
        <v>123</v>
      </c>
      <c r="O573" s="91" t="s">
        <v>883</v>
      </c>
      <c r="P573" s="91">
        <f t="shared" si="25"/>
        <v>4</v>
      </c>
      <c r="Q573" s="91" t="s">
        <v>388</v>
      </c>
      <c r="R573" s="91" t="s">
        <v>243</v>
      </c>
      <c r="S573" s="91" t="s">
        <v>114</v>
      </c>
      <c r="T573" s="91" t="s">
        <v>1142</v>
      </c>
      <c r="U573" s="91" t="s">
        <v>1143</v>
      </c>
      <c r="V573" s="91" t="s">
        <v>129</v>
      </c>
      <c r="W573" s="91" t="s">
        <v>174</v>
      </c>
      <c r="X573" s="91" t="s">
        <v>1144</v>
      </c>
      <c r="Y573" s="91" t="s">
        <v>1145</v>
      </c>
      <c r="Z573" s="91" t="s">
        <v>1146</v>
      </c>
      <c r="AA573" s="91" t="s">
        <v>114</v>
      </c>
      <c r="AB573" s="91" t="s">
        <v>1142</v>
      </c>
      <c r="AC573" s="91" t="s">
        <v>1143</v>
      </c>
      <c r="AD573" s="91" t="s">
        <v>134</v>
      </c>
      <c r="AE573" s="91" t="s">
        <v>1147</v>
      </c>
      <c r="AF573" s="91" t="s">
        <v>136</v>
      </c>
      <c r="AG573" s="91" t="s">
        <v>1145</v>
      </c>
      <c r="AH573" s="91" t="s">
        <v>114</v>
      </c>
      <c r="AI573" s="91" t="s">
        <v>1146</v>
      </c>
      <c r="AJ573" s="91" t="s">
        <v>137</v>
      </c>
      <c r="AK573" s="91" t="s">
        <v>211</v>
      </c>
      <c r="AL573" s="91" t="s">
        <v>212</v>
      </c>
      <c r="AM573" s="91" t="s">
        <v>252</v>
      </c>
      <c r="AN573" s="91" t="s">
        <v>141</v>
      </c>
      <c r="AO573" s="91" t="s">
        <v>142</v>
      </c>
      <c r="AP573" s="91" t="s">
        <v>143</v>
      </c>
      <c r="AQ573" s="91" t="s">
        <v>144</v>
      </c>
      <c r="AR573" s="91" t="s">
        <v>144</v>
      </c>
      <c r="AS573" s="91" t="s">
        <v>174</v>
      </c>
      <c r="AT573" s="91" t="s">
        <v>145</v>
      </c>
      <c r="AU573" s="91" t="s">
        <v>1148</v>
      </c>
      <c r="AV573" s="91" t="s">
        <v>114</v>
      </c>
      <c r="AW573" s="91" t="s">
        <v>148</v>
      </c>
      <c r="AX573" s="91" t="str">
        <f t="shared" si="26"/>
        <v>290002</v>
      </c>
      <c r="AY573" s="93" t="s">
        <v>149</v>
      </c>
    </row>
    <row r="574" spans="2:51" ht="15" customHeight="1" x14ac:dyDescent="0.25">
      <c r="B574" s="95" t="s">
        <v>1157</v>
      </c>
      <c r="C574" s="91" t="s">
        <v>113</v>
      </c>
      <c r="D574" s="91" t="s">
        <v>114</v>
      </c>
      <c r="E574" s="91" t="s">
        <v>216</v>
      </c>
      <c r="F574" s="91" t="s">
        <v>1158</v>
      </c>
      <c r="G574" s="91">
        <f t="shared" si="24"/>
        <v>3</v>
      </c>
      <c r="H574" s="91" t="s">
        <v>1159</v>
      </c>
      <c r="I574" s="91" t="s">
        <v>118</v>
      </c>
      <c r="J574" s="91" t="s">
        <v>119</v>
      </c>
      <c r="K574" s="91" t="s">
        <v>545</v>
      </c>
      <c r="L574" s="91" t="s">
        <v>121</v>
      </c>
      <c r="M574" s="91" t="s">
        <v>219</v>
      </c>
      <c r="N574" s="91" t="s">
        <v>123</v>
      </c>
      <c r="O574" s="91" t="s">
        <v>883</v>
      </c>
      <c r="P574" s="91">
        <f t="shared" si="25"/>
        <v>4</v>
      </c>
      <c r="Q574" s="91" t="s">
        <v>883</v>
      </c>
      <c r="R574" s="91" t="s">
        <v>243</v>
      </c>
      <c r="S574" s="91" t="s">
        <v>1160</v>
      </c>
      <c r="T574" s="91" t="s">
        <v>114</v>
      </c>
      <c r="U574" s="91" t="s">
        <v>1161</v>
      </c>
      <c r="V574" s="91" t="s">
        <v>129</v>
      </c>
      <c r="W574" s="91" t="s">
        <v>226</v>
      </c>
      <c r="X574" s="91" t="s">
        <v>440</v>
      </c>
      <c r="Y574" s="91" t="s">
        <v>1162</v>
      </c>
      <c r="Z574" s="91" t="s">
        <v>1163</v>
      </c>
      <c r="AA574" s="91" t="s">
        <v>1160</v>
      </c>
      <c r="AB574" s="91" t="s">
        <v>114</v>
      </c>
      <c r="AC574" s="91" t="s">
        <v>1161</v>
      </c>
      <c r="AD574" s="91" t="s">
        <v>134</v>
      </c>
      <c r="AE574" s="91" t="s">
        <v>1164</v>
      </c>
      <c r="AF574" s="91" t="s">
        <v>161</v>
      </c>
      <c r="AG574" s="91" t="s">
        <v>1162</v>
      </c>
      <c r="AH574" s="91" t="s">
        <v>114</v>
      </c>
      <c r="AI574" s="91" t="s">
        <v>1163</v>
      </c>
      <c r="AJ574" s="91" t="s">
        <v>137</v>
      </c>
      <c r="AK574" s="91" t="s">
        <v>162</v>
      </c>
      <c r="AL574" s="91" t="s">
        <v>284</v>
      </c>
      <c r="AM574" s="91" t="s">
        <v>233</v>
      </c>
      <c r="AN574" s="91" t="s">
        <v>141</v>
      </c>
      <c r="AO574" s="91" t="s">
        <v>142</v>
      </c>
      <c r="AP574" s="91" t="s">
        <v>143</v>
      </c>
      <c r="AQ574" s="91" t="s">
        <v>430</v>
      </c>
      <c r="AR574" s="91" t="s">
        <v>430</v>
      </c>
      <c r="AS574" s="91" t="s">
        <v>226</v>
      </c>
      <c r="AT574" s="91" t="s">
        <v>145</v>
      </c>
      <c r="AU574" s="91" t="s">
        <v>869</v>
      </c>
      <c r="AV574" s="91" t="s">
        <v>1165</v>
      </c>
      <c r="AW574" s="91" t="s">
        <v>148</v>
      </c>
      <c r="AX574" s="91" t="str">
        <f t="shared" si="26"/>
        <v>290013</v>
      </c>
      <c r="AY574" s="93" t="s">
        <v>149</v>
      </c>
    </row>
    <row r="575" spans="2:51" ht="15" customHeight="1" x14ac:dyDescent="0.25">
      <c r="B575" s="95" t="s">
        <v>7242</v>
      </c>
      <c r="C575" s="91" t="s">
        <v>113</v>
      </c>
      <c r="D575" s="91" t="s">
        <v>114</v>
      </c>
      <c r="E575" s="91" t="s">
        <v>756</v>
      </c>
      <c r="F575" s="91" t="s">
        <v>7243</v>
      </c>
      <c r="G575" s="91">
        <f t="shared" si="24"/>
        <v>7</v>
      </c>
      <c r="H575" s="91" t="s">
        <v>7800</v>
      </c>
      <c r="I575" s="91" t="s">
        <v>118</v>
      </c>
      <c r="J575" s="91" t="s">
        <v>119</v>
      </c>
      <c r="K575" s="91" t="s">
        <v>498</v>
      </c>
      <c r="L575" s="91" t="s">
        <v>121</v>
      </c>
      <c r="M575" s="91" t="s">
        <v>2519</v>
      </c>
      <c r="N575" s="91" t="s">
        <v>123</v>
      </c>
      <c r="O575" s="91" t="s">
        <v>7220</v>
      </c>
      <c r="P575" s="91">
        <f t="shared" si="25"/>
        <v>8</v>
      </c>
      <c r="Q575" s="91" t="s">
        <v>7765</v>
      </c>
      <c r="R575" s="91" t="s">
        <v>6749</v>
      </c>
      <c r="S575" s="91" t="s">
        <v>7244</v>
      </c>
      <c r="T575" s="91" t="s">
        <v>114</v>
      </c>
      <c r="U575" s="91" t="s">
        <v>7245</v>
      </c>
      <c r="V575" s="91" t="s">
        <v>225</v>
      </c>
      <c r="W575" s="91" t="s">
        <v>748</v>
      </c>
      <c r="X575" s="91" t="s">
        <v>7246</v>
      </c>
      <c r="Y575" s="91" t="s">
        <v>7247</v>
      </c>
      <c r="Z575" s="91" t="s">
        <v>7248</v>
      </c>
      <c r="AA575" s="91" t="s">
        <v>7244</v>
      </c>
      <c r="AB575" s="91" t="s">
        <v>114</v>
      </c>
      <c r="AC575" s="91" t="s">
        <v>7245</v>
      </c>
      <c r="AD575" s="91" t="s">
        <v>331</v>
      </c>
      <c r="AE575" s="91" t="s">
        <v>7249</v>
      </c>
      <c r="AF575" s="91" t="s">
        <v>161</v>
      </c>
      <c r="AG575" s="91" t="s">
        <v>7247</v>
      </c>
      <c r="AH575" s="91" t="s">
        <v>114</v>
      </c>
      <c r="AI575" s="91" t="s">
        <v>7248</v>
      </c>
      <c r="AJ575" s="91" t="s">
        <v>137</v>
      </c>
      <c r="AK575" s="91" t="s">
        <v>211</v>
      </c>
      <c r="AL575" s="91" t="s">
        <v>212</v>
      </c>
      <c r="AM575" s="91" t="s">
        <v>180</v>
      </c>
      <c r="AN575" s="91" t="s">
        <v>141</v>
      </c>
      <c r="AO575" s="91" t="s">
        <v>142</v>
      </c>
      <c r="AP575" s="91" t="s">
        <v>143</v>
      </c>
      <c r="AQ575" s="91" t="s">
        <v>144</v>
      </c>
      <c r="AR575" s="91" t="s">
        <v>144</v>
      </c>
      <c r="AS575" s="91" t="s">
        <v>748</v>
      </c>
      <c r="AT575" s="91" t="s">
        <v>145</v>
      </c>
      <c r="AU575" s="91" t="s">
        <v>7801</v>
      </c>
      <c r="AV575" s="91" t="s">
        <v>7802</v>
      </c>
      <c r="AW575" s="91" t="s">
        <v>148</v>
      </c>
      <c r="AX575" s="91" t="str">
        <f t="shared" si="26"/>
        <v>324831</v>
      </c>
      <c r="AY575" s="93" t="s">
        <v>149</v>
      </c>
    </row>
    <row r="576" spans="2:51" ht="15" customHeight="1" x14ac:dyDescent="0.25">
      <c r="B576" s="95" t="s">
        <v>5953</v>
      </c>
      <c r="C576" s="91" t="s">
        <v>113</v>
      </c>
      <c r="D576" s="91" t="s">
        <v>114</v>
      </c>
      <c r="E576" s="91" t="s">
        <v>5878</v>
      </c>
      <c r="F576" s="91" t="s">
        <v>5954</v>
      </c>
      <c r="G576" s="91">
        <f t="shared" si="24"/>
        <v>6</v>
      </c>
      <c r="H576" s="91" t="s">
        <v>5955</v>
      </c>
      <c r="I576" s="91" t="s">
        <v>118</v>
      </c>
      <c r="J576" s="91" t="s">
        <v>119</v>
      </c>
      <c r="K576" s="91" t="s">
        <v>186</v>
      </c>
      <c r="L576" s="91" t="s">
        <v>121</v>
      </c>
      <c r="M576" s="91" t="s">
        <v>261</v>
      </c>
      <c r="N576" s="91" t="s">
        <v>123</v>
      </c>
      <c r="O576" s="91" t="s">
        <v>5945</v>
      </c>
      <c r="P576" s="91">
        <f t="shared" si="25"/>
        <v>6</v>
      </c>
      <c r="Q576" s="91" t="s">
        <v>5889</v>
      </c>
      <c r="R576" s="91" t="s">
        <v>5946</v>
      </c>
      <c r="S576" s="91" t="s">
        <v>5956</v>
      </c>
      <c r="T576" s="91" t="s">
        <v>114</v>
      </c>
      <c r="U576" s="91" t="s">
        <v>5957</v>
      </c>
      <c r="V576" s="91" t="s">
        <v>225</v>
      </c>
      <c r="W576" s="91" t="s">
        <v>265</v>
      </c>
      <c r="X576" s="91" t="s">
        <v>460</v>
      </c>
      <c r="Y576" s="91" t="s">
        <v>5958</v>
      </c>
      <c r="Z576" s="91" t="s">
        <v>5959</v>
      </c>
      <c r="AA576" s="91" t="s">
        <v>5956</v>
      </c>
      <c r="AB576" s="91" t="s">
        <v>114</v>
      </c>
      <c r="AC576" s="91" t="s">
        <v>5957</v>
      </c>
      <c r="AD576" s="91" t="s">
        <v>134</v>
      </c>
      <c r="AE576" s="91" t="s">
        <v>5960</v>
      </c>
      <c r="AF576" s="91" t="s">
        <v>161</v>
      </c>
      <c r="AG576" s="91" t="s">
        <v>5958</v>
      </c>
      <c r="AH576" s="91" t="s">
        <v>114</v>
      </c>
      <c r="AI576" s="91" t="s">
        <v>5959</v>
      </c>
      <c r="AJ576" s="91" t="s">
        <v>137</v>
      </c>
      <c r="AK576" s="91" t="s">
        <v>162</v>
      </c>
      <c r="AL576" s="91" t="s">
        <v>179</v>
      </c>
      <c r="AM576" s="91" t="s">
        <v>291</v>
      </c>
      <c r="AN576" s="91" t="s">
        <v>141</v>
      </c>
      <c r="AO576" s="91" t="s">
        <v>142</v>
      </c>
      <c r="AP576" s="91" t="s">
        <v>143</v>
      </c>
      <c r="AQ576" s="91" t="s">
        <v>144</v>
      </c>
      <c r="AR576" s="91" t="s">
        <v>144</v>
      </c>
      <c r="AS576" s="91" t="s">
        <v>265</v>
      </c>
      <c r="AT576" s="91" t="s">
        <v>362</v>
      </c>
      <c r="AU576" s="91" t="s">
        <v>5961</v>
      </c>
      <c r="AV576" s="91" t="s">
        <v>5962</v>
      </c>
      <c r="AW576" s="91" t="s">
        <v>148</v>
      </c>
      <c r="AX576" s="91" t="str">
        <f t="shared" si="26"/>
        <v>312536</v>
      </c>
      <c r="AY576" s="93" t="s">
        <v>149</v>
      </c>
    </row>
    <row r="577" spans="2:51" ht="15" customHeight="1" x14ac:dyDescent="0.25">
      <c r="B577" s="95" t="s">
        <v>5963</v>
      </c>
      <c r="C577" s="91" t="s">
        <v>113</v>
      </c>
      <c r="D577" s="91" t="s">
        <v>114</v>
      </c>
      <c r="E577" s="91" t="s">
        <v>216</v>
      </c>
      <c r="F577" s="91" t="s">
        <v>5964</v>
      </c>
      <c r="G577" s="91">
        <f t="shared" si="24"/>
        <v>6</v>
      </c>
      <c r="H577" s="91" t="s">
        <v>7250</v>
      </c>
      <c r="I577" s="91" t="s">
        <v>118</v>
      </c>
      <c r="J577" s="91" t="s">
        <v>119</v>
      </c>
      <c r="K577" s="91" t="s">
        <v>4497</v>
      </c>
      <c r="L577" s="91" t="s">
        <v>121</v>
      </c>
      <c r="M577" s="91" t="s">
        <v>219</v>
      </c>
      <c r="N577" s="91" t="s">
        <v>123</v>
      </c>
      <c r="O577" s="91" t="s">
        <v>5945</v>
      </c>
      <c r="P577" s="91">
        <f t="shared" si="25"/>
        <v>7</v>
      </c>
      <c r="Q577" s="91" t="s">
        <v>6119</v>
      </c>
      <c r="R577" s="91" t="s">
        <v>5946</v>
      </c>
      <c r="S577" s="91" t="s">
        <v>5579</v>
      </c>
      <c r="T577" s="91" t="s">
        <v>114</v>
      </c>
      <c r="U577" s="91" t="s">
        <v>5580</v>
      </c>
      <c r="V577" s="91" t="s">
        <v>129</v>
      </c>
      <c r="W577" s="91" t="s">
        <v>226</v>
      </c>
      <c r="X577" s="91" t="s">
        <v>5581</v>
      </c>
      <c r="Y577" s="91" t="s">
        <v>5582</v>
      </c>
      <c r="Z577" s="91" t="s">
        <v>5583</v>
      </c>
      <c r="AA577" s="91" t="s">
        <v>5579</v>
      </c>
      <c r="AB577" s="91" t="s">
        <v>114</v>
      </c>
      <c r="AC577" s="91" t="s">
        <v>5580</v>
      </c>
      <c r="AD577" s="91" t="s">
        <v>134</v>
      </c>
      <c r="AE577" s="91" t="s">
        <v>5965</v>
      </c>
      <c r="AF577" s="91" t="s">
        <v>136</v>
      </c>
      <c r="AG577" s="91" t="s">
        <v>5582</v>
      </c>
      <c r="AH577" s="91" t="s">
        <v>114</v>
      </c>
      <c r="AI577" s="91" t="s">
        <v>5583</v>
      </c>
      <c r="AJ577" s="91" t="s">
        <v>137</v>
      </c>
      <c r="AK577" s="91" t="s">
        <v>211</v>
      </c>
      <c r="AL577" s="91" t="s">
        <v>212</v>
      </c>
      <c r="AM577" s="91" t="s">
        <v>233</v>
      </c>
      <c r="AN577" s="91" t="s">
        <v>141</v>
      </c>
      <c r="AO577" s="91" t="s">
        <v>142</v>
      </c>
      <c r="AP577" s="91" t="s">
        <v>333</v>
      </c>
      <c r="AQ577" s="91" t="s">
        <v>144</v>
      </c>
      <c r="AR577" s="91" t="s">
        <v>144</v>
      </c>
      <c r="AS577" s="91" t="s">
        <v>226</v>
      </c>
      <c r="AT577" s="91" t="s">
        <v>145</v>
      </c>
      <c r="AU577" s="91" t="s">
        <v>444</v>
      </c>
      <c r="AV577" s="91" t="s">
        <v>7251</v>
      </c>
      <c r="AW577" s="91" t="s">
        <v>148</v>
      </c>
      <c r="AX577" s="91" t="str">
        <f t="shared" si="26"/>
        <v>312548</v>
      </c>
      <c r="AY577" s="93" t="s">
        <v>149</v>
      </c>
    </row>
    <row r="578" spans="2:51" ht="15" customHeight="1" x14ac:dyDescent="0.25">
      <c r="B578" s="95" t="s">
        <v>7252</v>
      </c>
      <c r="C578" s="91" t="s">
        <v>113</v>
      </c>
      <c r="D578" s="91" t="s">
        <v>114</v>
      </c>
      <c r="E578" s="91" t="s">
        <v>756</v>
      </c>
      <c r="F578" s="91" t="s">
        <v>7253</v>
      </c>
      <c r="G578" s="91">
        <f t="shared" si="24"/>
        <v>7</v>
      </c>
      <c r="H578" s="91" t="s">
        <v>7803</v>
      </c>
      <c r="I578" s="91" t="s">
        <v>118</v>
      </c>
      <c r="J578" s="91" t="s">
        <v>119</v>
      </c>
      <c r="K578" s="91" t="s">
        <v>498</v>
      </c>
      <c r="L578" s="91" t="s">
        <v>121</v>
      </c>
      <c r="M578" s="91" t="s">
        <v>2519</v>
      </c>
      <c r="N578" s="91" t="s">
        <v>123</v>
      </c>
      <c r="O578" s="91" t="s">
        <v>7220</v>
      </c>
      <c r="P578" s="91">
        <f t="shared" si="25"/>
        <v>8</v>
      </c>
      <c r="Q578" s="91" t="s">
        <v>7765</v>
      </c>
      <c r="R578" s="91" t="s">
        <v>6749</v>
      </c>
      <c r="S578" s="91" t="s">
        <v>7254</v>
      </c>
      <c r="T578" s="91" t="s">
        <v>114</v>
      </c>
      <c r="U578" s="91" t="s">
        <v>7255</v>
      </c>
      <c r="V578" s="91" t="s">
        <v>225</v>
      </c>
      <c r="W578" s="91" t="s">
        <v>748</v>
      </c>
      <c r="X578" s="91" t="s">
        <v>749</v>
      </c>
      <c r="Y578" s="91" t="s">
        <v>7256</v>
      </c>
      <c r="Z578" s="91" t="s">
        <v>7257</v>
      </c>
      <c r="AA578" s="91" t="s">
        <v>7254</v>
      </c>
      <c r="AB578" s="91" t="s">
        <v>114</v>
      </c>
      <c r="AC578" s="91" t="s">
        <v>7255</v>
      </c>
      <c r="AD578" s="91" t="s">
        <v>134</v>
      </c>
      <c r="AE578" s="91" t="s">
        <v>7258</v>
      </c>
      <c r="AF578" s="91" t="s">
        <v>136</v>
      </c>
      <c r="AG578" s="91" t="s">
        <v>7256</v>
      </c>
      <c r="AH578" s="91" t="s">
        <v>114</v>
      </c>
      <c r="AI578" s="91" t="s">
        <v>7257</v>
      </c>
      <c r="AJ578" s="91" t="s">
        <v>137</v>
      </c>
      <c r="AK578" s="91" t="s">
        <v>211</v>
      </c>
      <c r="AL578" s="91" t="s">
        <v>179</v>
      </c>
      <c r="AM578" s="91" t="s">
        <v>180</v>
      </c>
      <c r="AN578" s="91" t="s">
        <v>141</v>
      </c>
      <c r="AO578" s="91" t="s">
        <v>142</v>
      </c>
      <c r="AP578" s="91" t="s">
        <v>143</v>
      </c>
      <c r="AQ578" s="91" t="s">
        <v>144</v>
      </c>
      <c r="AR578" s="91" t="s">
        <v>144</v>
      </c>
      <c r="AS578" s="91" t="s">
        <v>748</v>
      </c>
      <c r="AT578" s="91" t="s">
        <v>145</v>
      </c>
      <c r="AU578" s="91" t="s">
        <v>7804</v>
      </c>
      <c r="AV578" s="91" t="s">
        <v>7805</v>
      </c>
      <c r="AW578" s="91" t="s">
        <v>148</v>
      </c>
      <c r="AX578" s="91" t="str">
        <f t="shared" si="26"/>
        <v>324832</v>
      </c>
      <c r="AY578" s="93" t="s">
        <v>149</v>
      </c>
    </row>
    <row r="579" spans="2:51" ht="15" customHeight="1" x14ac:dyDescent="0.25">
      <c r="B579" s="95" t="s">
        <v>8460</v>
      </c>
      <c r="C579" s="91" t="s">
        <v>113</v>
      </c>
      <c r="D579" s="91" t="s">
        <v>114</v>
      </c>
      <c r="E579" s="91" t="s">
        <v>167</v>
      </c>
      <c r="F579" s="91" t="s">
        <v>8461</v>
      </c>
      <c r="G579" s="91">
        <f t="shared" si="24"/>
        <v>9</v>
      </c>
      <c r="H579" s="91" t="s">
        <v>8462</v>
      </c>
      <c r="I579" s="91" t="s">
        <v>118</v>
      </c>
      <c r="J579" s="91" t="s">
        <v>119</v>
      </c>
      <c r="K579" s="91" t="s">
        <v>203</v>
      </c>
      <c r="L579" s="91" t="s">
        <v>121</v>
      </c>
      <c r="M579" s="91" t="s">
        <v>3374</v>
      </c>
      <c r="N579" s="91" t="s">
        <v>123</v>
      </c>
      <c r="O579" s="91" t="s">
        <v>8164</v>
      </c>
      <c r="P579" s="91">
        <f t="shared" si="25"/>
        <v>9</v>
      </c>
      <c r="Q579" s="91" t="s">
        <v>7635</v>
      </c>
      <c r="R579" s="91" t="s">
        <v>7526</v>
      </c>
      <c r="S579" s="91" t="s">
        <v>8463</v>
      </c>
      <c r="T579" s="91" t="s">
        <v>114</v>
      </c>
      <c r="U579" s="91" t="s">
        <v>8464</v>
      </c>
      <c r="V579" s="91" t="s">
        <v>129</v>
      </c>
      <c r="W579" s="91" t="s">
        <v>174</v>
      </c>
      <c r="X579" s="91" t="s">
        <v>1240</v>
      </c>
      <c r="Y579" s="91" t="s">
        <v>8465</v>
      </c>
      <c r="Z579" s="91" t="s">
        <v>8466</v>
      </c>
      <c r="AA579" s="91" t="s">
        <v>8463</v>
      </c>
      <c r="AB579" s="91" t="s">
        <v>114</v>
      </c>
      <c r="AC579" s="91" t="s">
        <v>8464</v>
      </c>
      <c r="AD579" s="91" t="s">
        <v>134</v>
      </c>
      <c r="AE579" s="91" t="s">
        <v>8467</v>
      </c>
      <c r="AF579" s="91" t="s">
        <v>161</v>
      </c>
      <c r="AG579" s="91" t="s">
        <v>8465</v>
      </c>
      <c r="AH579" s="91" t="s">
        <v>114</v>
      </c>
      <c r="AI579" s="91" t="s">
        <v>8466</v>
      </c>
      <c r="AJ579" s="91" t="s">
        <v>137</v>
      </c>
      <c r="AK579" s="91" t="s">
        <v>211</v>
      </c>
      <c r="AL579" s="91" t="s">
        <v>605</v>
      </c>
      <c r="AM579" s="91" t="s">
        <v>233</v>
      </c>
      <c r="AN579" s="91" t="s">
        <v>141</v>
      </c>
      <c r="AO579" s="91" t="s">
        <v>142</v>
      </c>
      <c r="AP579" s="91" t="s">
        <v>143</v>
      </c>
      <c r="AQ579" s="91" t="s">
        <v>144</v>
      </c>
      <c r="AR579" s="91" t="s">
        <v>144</v>
      </c>
      <c r="AS579" s="91" t="s">
        <v>174</v>
      </c>
      <c r="AT579" s="91" t="s">
        <v>145</v>
      </c>
      <c r="AU579" s="91" t="s">
        <v>8468</v>
      </c>
      <c r="AV579" s="91" t="s">
        <v>114</v>
      </c>
      <c r="AW579" s="91" t="s">
        <v>148</v>
      </c>
      <c r="AX579" s="91" t="str">
        <f t="shared" si="26"/>
        <v>326880</v>
      </c>
      <c r="AY579" s="93" t="s">
        <v>149</v>
      </c>
    </row>
    <row r="580" spans="2:51" ht="15" customHeight="1" x14ac:dyDescent="0.25">
      <c r="B580" s="95" t="s">
        <v>1175</v>
      </c>
      <c r="C580" s="91" t="s">
        <v>113</v>
      </c>
      <c r="D580" s="91" t="s">
        <v>114</v>
      </c>
      <c r="E580" s="91" t="s">
        <v>183</v>
      </c>
      <c r="F580" s="91" t="s">
        <v>1176</v>
      </c>
      <c r="G580" s="91">
        <f t="shared" si="24"/>
        <v>3</v>
      </c>
      <c r="H580" s="91" t="s">
        <v>1177</v>
      </c>
      <c r="I580" s="91" t="s">
        <v>118</v>
      </c>
      <c r="J580" s="91" t="s">
        <v>119</v>
      </c>
      <c r="K580" s="91" t="s">
        <v>545</v>
      </c>
      <c r="L580" s="91" t="s">
        <v>121</v>
      </c>
      <c r="M580" s="91" t="s">
        <v>187</v>
      </c>
      <c r="N580" s="91" t="s">
        <v>123</v>
      </c>
      <c r="O580" s="91" t="s">
        <v>981</v>
      </c>
      <c r="P580" s="91">
        <f t="shared" si="25"/>
        <v>4</v>
      </c>
      <c r="Q580" s="91" t="s">
        <v>883</v>
      </c>
      <c r="R580" s="91" t="s">
        <v>409</v>
      </c>
      <c r="S580" s="91" t="s">
        <v>1178</v>
      </c>
      <c r="T580" s="91" t="s">
        <v>114</v>
      </c>
      <c r="U580" s="91" t="s">
        <v>1179</v>
      </c>
      <c r="V580" s="91" t="s">
        <v>129</v>
      </c>
      <c r="W580" s="91" t="s">
        <v>130</v>
      </c>
      <c r="X580" s="91" t="s">
        <v>1180</v>
      </c>
      <c r="Y580" s="91" t="s">
        <v>1181</v>
      </c>
      <c r="Z580" s="91" t="s">
        <v>1182</v>
      </c>
      <c r="AA580" s="91" t="s">
        <v>1178</v>
      </c>
      <c r="AB580" s="91" t="s">
        <v>114</v>
      </c>
      <c r="AC580" s="91" t="s">
        <v>1179</v>
      </c>
      <c r="AD580" s="91" t="s">
        <v>134</v>
      </c>
      <c r="AE580" s="91" t="s">
        <v>1183</v>
      </c>
      <c r="AF580" s="91" t="s">
        <v>161</v>
      </c>
      <c r="AG580" s="91" t="s">
        <v>1181</v>
      </c>
      <c r="AH580" s="91" t="s">
        <v>114</v>
      </c>
      <c r="AI580" s="91" t="s">
        <v>1182</v>
      </c>
      <c r="AJ580" s="91" t="s">
        <v>137</v>
      </c>
      <c r="AK580" s="91" t="s">
        <v>138</v>
      </c>
      <c r="AL580" s="91" t="s">
        <v>605</v>
      </c>
      <c r="AM580" s="91" t="s">
        <v>213</v>
      </c>
      <c r="AN580" s="91" t="s">
        <v>141</v>
      </c>
      <c r="AO580" s="91" t="s">
        <v>142</v>
      </c>
      <c r="AP580" s="91" t="s">
        <v>143</v>
      </c>
      <c r="AQ580" s="91" t="s">
        <v>144</v>
      </c>
      <c r="AR580" s="91" t="s">
        <v>144</v>
      </c>
      <c r="AS580" s="91" t="s">
        <v>130</v>
      </c>
      <c r="AT580" s="91" t="s">
        <v>145</v>
      </c>
      <c r="AU580" s="91" t="s">
        <v>1184</v>
      </c>
      <c r="AV580" s="91" t="s">
        <v>114</v>
      </c>
      <c r="AW580" s="91" t="s">
        <v>148</v>
      </c>
      <c r="AX580" s="91" t="str">
        <f t="shared" si="26"/>
        <v>290029</v>
      </c>
      <c r="AY580" s="93" t="s">
        <v>149</v>
      </c>
    </row>
    <row r="581" spans="2:51" ht="15" customHeight="1" x14ac:dyDescent="0.25">
      <c r="B581" s="95" t="s">
        <v>5966</v>
      </c>
      <c r="C581" s="91" t="s">
        <v>113</v>
      </c>
      <c r="D581" s="91" t="s">
        <v>114</v>
      </c>
      <c r="E581" s="91" t="s">
        <v>780</v>
      </c>
      <c r="F581" s="91" t="s">
        <v>5967</v>
      </c>
      <c r="G581" s="91">
        <f t="shared" si="24"/>
        <v>6</v>
      </c>
      <c r="H581" s="91" t="s">
        <v>5968</v>
      </c>
      <c r="I581" s="91" t="s">
        <v>118</v>
      </c>
      <c r="J581" s="91" t="s">
        <v>119</v>
      </c>
      <c r="K581" s="91" t="s">
        <v>186</v>
      </c>
      <c r="L581" s="91" t="s">
        <v>121</v>
      </c>
      <c r="M581" s="91" t="s">
        <v>241</v>
      </c>
      <c r="N581" s="91" t="s">
        <v>123</v>
      </c>
      <c r="O581" s="91" t="s">
        <v>5945</v>
      </c>
      <c r="P581" s="91">
        <f t="shared" si="25"/>
        <v>6</v>
      </c>
      <c r="Q581" s="91" t="s">
        <v>5889</v>
      </c>
      <c r="R581" s="91" t="s">
        <v>5946</v>
      </c>
      <c r="S581" s="91" t="s">
        <v>5969</v>
      </c>
      <c r="T581" s="91" t="s">
        <v>114</v>
      </c>
      <c r="U581" s="91" t="s">
        <v>5970</v>
      </c>
      <c r="V581" s="91" t="s">
        <v>129</v>
      </c>
      <c r="W581" s="91" t="s">
        <v>247</v>
      </c>
      <c r="X581" s="91" t="s">
        <v>5971</v>
      </c>
      <c r="Y581" s="91" t="s">
        <v>5972</v>
      </c>
      <c r="Z581" s="91" t="s">
        <v>5973</v>
      </c>
      <c r="AA581" s="91" t="s">
        <v>5969</v>
      </c>
      <c r="AB581" s="91" t="s">
        <v>114</v>
      </c>
      <c r="AC581" s="91" t="s">
        <v>5970</v>
      </c>
      <c r="AD581" s="91" t="s">
        <v>134</v>
      </c>
      <c r="AE581" s="91" t="s">
        <v>5974</v>
      </c>
      <c r="AF581" s="91" t="s">
        <v>161</v>
      </c>
      <c r="AG581" s="91" t="s">
        <v>5972</v>
      </c>
      <c r="AH581" s="91" t="s">
        <v>114</v>
      </c>
      <c r="AI581" s="91" t="s">
        <v>5973</v>
      </c>
      <c r="AJ581" s="91" t="s">
        <v>137</v>
      </c>
      <c r="AK581" s="91" t="s">
        <v>138</v>
      </c>
      <c r="AL581" s="91" t="s">
        <v>305</v>
      </c>
      <c r="AM581" s="91" t="s">
        <v>252</v>
      </c>
      <c r="AN581" s="91" t="s">
        <v>141</v>
      </c>
      <c r="AO581" s="91" t="s">
        <v>142</v>
      </c>
      <c r="AP581" s="91" t="s">
        <v>143</v>
      </c>
      <c r="AQ581" s="91" t="s">
        <v>144</v>
      </c>
      <c r="AR581" s="91" t="s">
        <v>144</v>
      </c>
      <c r="AS581" s="91" t="s">
        <v>247</v>
      </c>
      <c r="AT581" s="91" t="s">
        <v>362</v>
      </c>
      <c r="AU581" s="91" t="s">
        <v>5975</v>
      </c>
      <c r="AV581" s="91" t="s">
        <v>5976</v>
      </c>
      <c r="AW581" s="91" t="s">
        <v>148</v>
      </c>
      <c r="AX581" s="91" t="str">
        <f t="shared" si="26"/>
        <v>312557</v>
      </c>
      <c r="AY581" s="93" t="s">
        <v>149</v>
      </c>
    </row>
    <row r="582" spans="2:51" ht="15" customHeight="1" x14ac:dyDescent="0.25">
      <c r="B582" s="95" t="s">
        <v>1215</v>
      </c>
      <c r="C582" s="91" t="s">
        <v>113</v>
      </c>
      <c r="D582" s="91" t="s">
        <v>114</v>
      </c>
      <c r="E582" s="91" t="s">
        <v>594</v>
      </c>
      <c r="F582" s="91" t="s">
        <v>1216</v>
      </c>
      <c r="G582" s="91">
        <f t="shared" si="24"/>
        <v>3</v>
      </c>
      <c r="H582" s="91" t="s">
        <v>1217</v>
      </c>
      <c r="I582" s="91" t="s">
        <v>118</v>
      </c>
      <c r="J582" s="91" t="s">
        <v>119</v>
      </c>
      <c r="K582" s="91" t="s">
        <v>120</v>
      </c>
      <c r="L582" s="91" t="s">
        <v>121</v>
      </c>
      <c r="M582" s="91" t="s">
        <v>597</v>
      </c>
      <c r="N582" s="91" t="s">
        <v>123</v>
      </c>
      <c r="O582" s="91" t="s">
        <v>981</v>
      </c>
      <c r="P582" s="91">
        <f t="shared" si="25"/>
        <v>3</v>
      </c>
      <c r="Q582" s="91" t="s">
        <v>242</v>
      </c>
      <c r="R582" s="91" t="s">
        <v>409</v>
      </c>
      <c r="S582" s="91" t="s">
        <v>1218</v>
      </c>
      <c r="T582" s="91" t="s">
        <v>114</v>
      </c>
      <c r="U582" s="91" t="s">
        <v>1219</v>
      </c>
      <c r="V582" s="91" t="s">
        <v>225</v>
      </c>
      <c r="W582" s="91" t="s">
        <v>600</v>
      </c>
      <c r="X582" s="91" t="s">
        <v>1220</v>
      </c>
      <c r="Y582" s="91" t="s">
        <v>1221</v>
      </c>
      <c r="Z582" s="91" t="s">
        <v>1222</v>
      </c>
      <c r="AA582" s="91" t="s">
        <v>1218</v>
      </c>
      <c r="AB582" s="91" t="s">
        <v>114</v>
      </c>
      <c r="AC582" s="91" t="s">
        <v>1219</v>
      </c>
      <c r="AD582" s="91" t="s">
        <v>134</v>
      </c>
      <c r="AE582" s="91" t="s">
        <v>1223</v>
      </c>
      <c r="AF582" s="91" t="s">
        <v>161</v>
      </c>
      <c r="AG582" s="91" t="s">
        <v>1221</v>
      </c>
      <c r="AH582" s="91" t="s">
        <v>114</v>
      </c>
      <c r="AI582" s="91" t="s">
        <v>1222</v>
      </c>
      <c r="AJ582" s="91" t="s">
        <v>137</v>
      </c>
      <c r="AK582" s="91" t="s">
        <v>162</v>
      </c>
      <c r="AL582" s="91" t="s">
        <v>284</v>
      </c>
      <c r="AM582" s="91" t="s">
        <v>233</v>
      </c>
      <c r="AN582" s="91" t="s">
        <v>141</v>
      </c>
      <c r="AO582" s="91" t="s">
        <v>142</v>
      </c>
      <c r="AP582" s="91" t="s">
        <v>143</v>
      </c>
      <c r="AQ582" s="91" t="s">
        <v>144</v>
      </c>
      <c r="AR582" s="91" t="s">
        <v>144</v>
      </c>
      <c r="AS582" s="91" t="s">
        <v>600</v>
      </c>
      <c r="AT582" s="91" t="s">
        <v>145</v>
      </c>
      <c r="AU582" s="91" t="s">
        <v>1224</v>
      </c>
      <c r="AV582" s="91" t="s">
        <v>1225</v>
      </c>
      <c r="AW582" s="91" t="s">
        <v>148</v>
      </c>
      <c r="AX582" s="91" t="str">
        <f t="shared" si="26"/>
        <v>290036</v>
      </c>
      <c r="AY582" s="93" t="s">
        <v>149</v>
      </c>
    </row>
    <row r="583" spans="2:51" ht="15" customHeight="1" x14ac:dyDescent="0.25">
      <c r="B583" s="95" t="s">
        <v>5977</v>
      </c>
      <c r="C583" s="91" t="s">
        <v>113</v>
      </c>
      <c r="D583" s="91" t="s">
        <v>114</v>
      </c>
      <c r="E583" s="91" t="s">
        <v>5878</v>
      </c>
      <c r="F583" s="91" t="s">
        <v>5978</v>
      </c>
      <c r="G583" s="91">
        <f t="shared" si="24"/>
        <v>6</v>
      </c>
      <c r="H583" s="91" t="s">
        <v>5979</v>
      </c>
      <c r="I583" s="91" t="s">
        <v>118</v>
      </c>
      <c r="J583" s="91" t="s">
        <v>119</v>
      </c>
      <c r="K583" s="91" t="s">
        <v>260</v>
      </c>
      <c r="L583" s="91" t="s">
        <v>121</v>
      </c>
      <c r="M583" s="91" t="s">
        <v>261</v>
      </c>
      <c r="N583" s="91" t="s">
        <v>123</v>
      </c>
      <c r="O583" s="91" t="s">
        <v>5945</v>
      </c>
      <c r="P583" s="91">
        <f t="shared" si="25"/>
        <v>6</v>
      </c>
      <c r="Q583" s="91" t="s">
        <v>5980</v>
      </c>
      <c r="R583" s="91" t="s">
        <v>5946</v>
      </c>
      <c r="S583" s="91" t="s">
        <v>5981</v>
      </c>
      <c r="T583" s="91" t="s">
        <v>114</v>
      </c>
      <c r="U583" s="91" t="s">
        <v>5982</v>
      </c>
      <c r="V583" s="91" t="s">
        <v>225</v>
      </c>
      <c r="W583" s="91" t="s">
        <v>265</v>
      </c>
      <c r="X583" s="91" t="s">
        <v>460</v>
      </c>
      <c r="Y583" s="91" t="s">
        <v>5983</v>
      </c>
      <c r="Z583" s="91" t="s">
        <v>5984</v>
      </c>
      <c r="AA583" s="91" t="s">
        <v>5981</v>
      </c>
      <c r="AB583" s="91" t="s">
        <v>114</v>
      </c>
      <c r="AC583" s="91" t="s">
        <v>5982</v>
      </c>
      <c r="AD583" s="91" t="s">
        <v>134</v>
      </c>
      <c r="AE583" s="91" t="s">
        <v>5985</v>
      </c>
      <c r="AF583" s="91" t="s">
        <v>161</v>
      </c>
      <c r="AG583" s="91" t="s">
        <v>5983</v>
      </c>
      <c r="AH583" s="91" t="s">
        <v>114</v>
      </c>
      <c r="AI583" s="91" t="s">
        <v>5984</v>
      </c>
      <c r="AJ583" s="91" t="s">
        <v>137</v>
      </c>
      <c r="AK583" s="91" t="s">
        <v>162</v>
      </c>
      <c r="AL583" s="91" t="s">
        <v>605</v>
      </c>
      <c r="AM583" s="91" t="s">
        <v>140</v>
      </c>
      <c r="AN583" s="91" t="s">
        <v>141</v>
      </c>
      <c r="AO583" s="91" t="s">
        <v>142</v>
      </c>
      <c r="AP583" s="91" t="s">
        <v>143</v>
      </c>
      <c r="AQ583" s="91" t="s">
        <v>144</v>
      </c>
      <c r="AR583" s="91" t="s">
        <v>144</v>
      </c>
      <c r="AS583" s="91" t="s">
        <v>265</v>
      </c>
      <c r="AT583" s="91" t="s">
        <v>362</v>
      </c>
      <c r="AU583" s="91" t="s">
        <v>5986</v>
      </c>
      <c r="AV583" s="91" t="s">
        <v>5987</v>
      </c>
      <c r="AW583" s="91" t="s">
        <v>433</v>
      </c>
      <c r="AX583" s="91" t="str">
        <f t="shared" si="26"/>
        <v>312565</v>
      </c>
      <c r="AY583" s="93" t="s">
        <v>149</v>
      </c>
    </row>
    <row r="584" spans="2:51" ht="15" customHeight="1" x14ac:dyDescent="0.25">
      <c r="B584" s="95" t="s">
        <v>1226</v>
      </c>
      <c r="C584" s="91" t="s">
        <v>113</v>
      </c>
      <c r="D584" s="91" t="s">
        <v>114</v>
      </c>
      <c r="E584" s="91" t="s">
        <v>167</v>
      </c>
      <c r="F584" s="91" t="s">
        <v>1227</v>
      </c>
      <c r="G584" s="91">
        <f t="shared" si="24"/>
        <v>3</v>
      </c>
      <c r="H584" s="91" t="s">
        <v>1228</v>
      </c>
      <c r="I584" s="91" t="s">
        <v>118</v>
      </c>
      <c r="J584" s="91" t="s">
        <v>119</v>
      </c>
      <c r="K584" s="91" t="s">
        <v>259</v>
      </c>
      <c r="L584" s="91" t="s">
        <v>121</v>
      </c>
      <c r="M584" s="91" t="s">
        <v>295</v>
      </c>
      <c r="N584" s="91" t="s">
        <v>123</v>
      </c>
      <c r="O584" s="91" t="s">
        <v>981</v>
      </c>
      <c r="P584" s="91">
        <f t="shared" si="25"/>
        <v>3</v>
      </c>
      <c r="Q584" s="91" t="s">
        <v>188</v>
      </c>
      <c r="R584" s="91" t="s">
        <v>409</v>
      </c>
      <c r="S584" s="91" t="s">
        <v>1229</v>
      </c>
      <c r="T584" s="91" t="s">
        <v>114</v>
      </c>
      <c r="U584" s="91" t="s">
        <v>1230</v>
      </c>
      <c r="V584" s="91" t="s">
        <v>129</v>
      </c>
      <c r="W584" s="91" t="s">
        <v>174</v>
      </c>
      <c r="X584" s="91" t="s">
        <v>175</v>
      </c>
      <c r="Y584" s="91" t="s">
        <v>1231</v>
      </c>
      <c r="Z584" s="91" t="s">
        <v>1232</v>
      </c>
      <c r="AA584" s="91" t="s">
        <v>1229</v>
      </c>
      <c r="AB584" s="91" t="s">
        <v>114</v>
      </c>
      <c r="AC584" s="91" t="s">
        <v>1230</v>
      </c>
      <c r="AD584" s="91" t="s">
        <v>134</v>
      </c>
      <c r="AE584" s="91" t="s">
        <v>1233</v>
      </c>
      <c r="AF584" s="91" t="s">
        <v>136</v>
      </c>
      <c r="AG584" s="91" t="s">
        <v>1231</v>
      </c>
      <c r="AH584" s="91" t="s">
        <v>114</v>
      </c>
      <c r="AI584" s="91" t="s">
        <v>1232</v>
      </c>
      <c r="AJ584" s="91" t="s">
        <v>137</v>
      </c>
      <c r="AK584" s="91" t="s">
        <v>211</v>
      </c>
      <c r="AL584" s="91" t="s">
        <v>179</v>
      </c>
      <c r="AM584" s="91" t="s">
        <v>180</v>
      </c>
      <c r="AN584" s="91" t="s">
        <v>141</v>
      </c>
      <c r="AO584" s="91" t="s">
        <v>142</v>
      </c>
      <c r="AP584" s="91" t="s">
        <v>143</v>
      </c>
      <c r="AQ584" s="91" t="s">
        <v>144</v>
      </c>
      <c r="AR584" s="91" t="s">
        <v>144</v>
      </c>
      <c r="AS584" s="91" t="s">
        <v>174</v>
      </c>
      <c r="AT584" s="91" t="s">
        <v>145</v>
      </c>
      <c r="AU584" s="91" t="s">
        <v>1234</v>
      </c>
      <c r="AV584" s="91" t="s">
        <v>114</v>
      </c>
      <c r="AW584" s="91" t="s">
        <v>148</v>
      </c>
      <c r="AX584" s="91" t="str">
        <f t="shared" si="26"/>
        <v>290038</v>
      </c>
      <c r="AY584" s="93" t="s">
        <v>149</v>
      </c>
    </row>
    <row r="585" spans="2:51" ht="15" customHeight="1" x14ac:dyDescent="0.25">
      <c r="B585" s="95" t="s">
        <v>5988</v>
      </c>
      <c r="C585" s="91" t="s">
        <v>113</v>
      </c>
      <c r="D585" s="91" t="s">
        <v>114</v>
      </c>
      <c r="E585" s="91" t="s">
        <v>183</v>
      </c>
      <c r="F585" s="91" t="s">
        <v>5989</v>
      </c>
      <c r="G585" s="91">
        <f t="shared" si="24"/>
        <v>6</v>
      </c>
      <c r="H585" s="91" t="s">
        <v>5990</v>
      </c>
      <c r="I585" s="91" t="s">
        <v>118</v>
      </c>
      <c r="J585" s="91" t="s">
        <v>119</v>
      </c>
      <c r="K585" s="91" t="s">
        <v>259</v>
      </c>
      <c r="L585" s="91" t="s">
        <v>121</v>
      </c>
      <c r="M585" s="91" t="s">
        <v>187</v>
      </c>
      <c r="N585" s="91" t="s">
        <v>123</v>
      </c>
      <c r="O585" s="91" t="s">
        <v>5945</v>
      </c>
      <c r="P585" s="91">
        <f t="shared" si="25"/>
        <v>6</v>
      </c>
      <c r="Q585" s="91" t="s">
        <v>5837</v>
      </c>
      <c r="R585" s="91" t="s">
        <v>5946</v>
      </c>
      <c r="S585" s="91" t="s">
        <v>5991</v>
      </c>
      <c r="T585" s="91" t="s">
        <v>114</v>
      </c>
      <c r="U585" s="91" t="s">
        <v>5992</v>
      </c>
      <c r="V585" s="91" t="s">
        <v>129</v>
      </c>
      <c r="W585" s="91" t="s">
        <v>130</v>
      </c>
      <c r="X585" s="91" t="s">
        <v>1180</v>
      </c>
      <c r="Y585" s="91" t="s">
        <v>5993</v>
      </c>
      <c r="Z585" s="91" t="s">
        <v>5994</v>
      </c>
      <c r="AA585" s="91" t="s">
        <v>5991</v>
      </c>
      <c r="AB585" s="91" t="s">
        <v>114</v>
      </c>
      <c r="AC585" s="91" t="s">
        <v>5992</v>
      </c>
      <c r="AD585" s="91" t="s">
        <v>134</v>
      </c>
      <c r="AE585" s="91" t="s">
        <v>5995</v>
      </c>
      <c r="AF585" s="91" t="s">
        <v>161</v>
      </c>
      <c r="AG585" s="91" t="s">
        <v>5993</v>
      </c>
      <c r="AH585" s="91" t="s">
        <v>114</v>
      </c>
      <c r="AI585" s="91" t="s">
        <v>5994</v>
      </c>
      <c r="AJ585" s="91" t="s">
        <v>137</v>
      </c>
      <c r="AK585" s="91" t="s">
        <v>162</v>
      </c>
      <c r="AL585" s="91" t="s">
        <v>163</v>
      </c>
      <c r="AM585" s="91" t="s">
        <v>291</v>
      </c>
      <c r="AN585" s="91" t="s">
        <v>141</v>
      </c>
      <c r="AO585" s="91" t="s">
        <v>142</v>
      </c>
      <c r="AP585" s="91" t="s">
        <v>143</v>
      </c>
      <c r="AQ585" s="91" t="s">
        <v>144</v>
      </c>
      <c r="AR585" s="91" t="s">
        <v>144</v>
      </c>
      <c r="AS585" s="91" t="s">
        <v>130</v>
      </c>
      <c r="AT585" s="91" t="s">
        <v>145</v>
      </c>
      <c r="AU585" s="91" t="s">
        <v>5996</v>
      </c>
      <c r="AV585" s="91" t="s">
        <v>114</v>
      </c>
      <c r="AW585" s="91" t="s">
        <v>148</v>
      </c>
      <c r="AX585" s="91" t="str">
        <f t="shared" si="26"/>
        <v>312561</v>
      </c>
      <c r="AY585" s="93" t="s">
        <v>149</v>
      </c>
    </row>
    <row r="586" spans="2:51" ht="15" customHeight="1" x14ac:dyDescent="0.25">
      <c r="B586" s="95" t="s">
        <v>1254</v>
      </c>
      <c r="C586" s="91" t="s">
        <v>113</v>
      </c>
      <c r="D586" s="91" t="s">
        <v>114</v>
      </c>
      <c r="E586" s="91" t="s">
        <v>594</v>
      </c>
      <c r="F586" s="91" t="s">
        <v>1255</v>
      </c>
      <c r="G586" s="91">
        <f t="shared" si="24"/>
        <v>3</v>
      </c>
      <c r="H586" s="91" t="s">
        <v>1256</v>
      </c>
      <c r="I586" s="91" t="s">
        <v>118</v>
      </c>
      <c r="J586" s="91" t="s">
        <v>119</v>
      </c>
      <c r="K586" s="91" t="s">
        <v>120</v>
      </c>
      <c r="L586" s="91" t="s">
        <v>121</v>
      </c>
      <c r="M586" s="91" t="s">
        <v>597</v>
      </c>
      <c r="N586" s="91" t="s">
        <v>123</v>
      </c>
      <c r="O586" s="91" t="s">
        <v>981</v>
      </c>
      <c r="P586" s="91">
        <f t="shared" si="25"/>
        <v>3</v>
      </c>
      <c r="Q586" s="91" t="s">
        <v>242</v>
      </c>
      <c r="R586" s="91" t="s">
        <v>409</v>
      </c>
      <c r="S586" s="91" t="s">
        <v>1257</v>
      </c>
      <c r="T586" s="91" t="s">
        <v>114</v>
      </c>
      <c r="U586" s="91" t="s">
        <v>1258</v>
      </c>
      <c r="V586" s="91" t="s">
        <v>225</v>
      </c>
      <c r="W586" s="91" t="s">
        <v>600</v>
      </c>
      <c r="X586" s="91" t="s">
        <v>1259</v>
      </c>
      <c r="Y586" s="91" t="s">
        <v>1260</v>
      </c>
      <c r="Z586" s="91" t="s">
        <v>1261</v>
      </c>
      <c r="AA586" s="91" t="s">
        <v>1257</v>
      </c>
      <c r="AB586" s="91" t="s">
        <v>114</v>
      </c>
      <c r="AC586" s="91" t="s">
        <v>1258</v>
      </c>
      <c r="AD586" s="91" t="s">
        <v>134</v>
      </c>
      <c r="AE586" s="91" t="s">
        <v>1262</v>
      </c>
      <c r="AF586" s="91" t="s">
        <v>161</v>
      </c>
      <c r="AG586" s="91" t="s">
        <v>1260</v>
      </c>
      <c r="AH586" s="91" t="s">
        <v>114</v>
      </c>
      <c r="AI586" s="91" t="s">
        <v>1261</v>
      </c>
      <c r="AJ586" s="91" t="s">
        <v>137</v>
      </c>
      <c r="AK586" s="91" t="s">
        <v>162</v>
      </c>
      <c r="AL586" s="91" t="s">
        <v>179</v>
      </c>
      <c r="AM586" s="91" t="s">
        <v>1263</v>
      </c>
      <c r="AN586" s="91" t="s">
        <v>141</v>
      </c>
      <c r="AO586" s="91" t="s">
        <v>142</v>
      </c>
      <c r="AP586" s="91" t="s">
        <v>143</v>
      </c>
      <c r="AQ586" s="91" t="s">
        <v>144</v>
      </c>
      <c r="AR586" s="91" t="s">
        <v>144</v>
      </c>
      <c r="AS586" s="91" t="s">
        <v>600</v>
      </c>
      <c r="AT586" s="91" t="s">
        <v>145</v>
      </c>
      <c r="AU586" s="91" t="s">
        <v>1264</v>
      </c>
      <c r="AV586" s="91" t="s">
        <v>1265</v>
      </c>
      <c r="AW586" s="91" t="s">
        <v>148</v>
      </c>
      <c r="AX586" s="91" t="str">
        <f t="shared" si="26"/>
        <v>290034</v>
      </c>
      <c r="AY586" s="93" t="s">
        <v>149</v>
      </c>
    </row>
    <row r="587" spans="2:51" ht="15" customHeight="1" x14ac:dyDescent="0.25">
      <c r="B587" s="95" t="s">
        <v>5997</v>
      </c>
      <c r="C587" s="91" t="s">
        <v>113</v>
      </c>
      <c r="D587" s="91" t="s">
        <v>114</v>
      </c>
      <c r="E587" s="91" t="s">
        <v>183</v>
      </c>
      <c r="F587" s="91" t="s">
        <v>5998</v>
      </c>
      <c r="G587" s="91">
        <f t="shared" si="24"/>
        <v>6</v>
      </c>
      <c r="H587" s="91" t="s">
        <v>5999</v>
      </c>
      <c r="I587" s="91" t="s">
        <v>118</v>
      </c>
      <c r="J587" s="91" t="s">
        <v>119</v>
      </c>
      <c r="K587" s="91" t="s">
        <v>339</v>
      </c>
      <c r="L587" s="91" t="s">
        <v>121</v>
      </c>
      <c r="M587" s="91" t="s">
        <v>187</v>
      </c>
      <c r="N587" s="91" t="s">
        <v>123</v>
      </c>
      <c r="O587" s="91" t="s">
        <v>5945</v>
      </c>
      <c r="P587" s="91">
        <f t="shared" si="25"/>
        <v>6</v>
      </c>
      <c r="Q587" s="91" t="s">
        <v>5837</v>
      </c>
      <c r="R587" s="91" t="s">
        <v>5946</v>
      </c>
      <c r="S587" s="91" t="s">
        <v>6000</v>
      </c>
      <c r="T587" s="91" t="s">
        <v>114</v>
      </c>
      <c r="U587" s="91" t="s">
        <v>6001</v>
      </c>
      <c r="V587" s="91" t="s">
        <v>129</v>
      </c>
      <c r="W587" s="91" t="s">
        <v>130</v>
      </c>
      <c r="X587" s="91" t="s">
        <v>1180</v>
      </c>
      <c r="Y587" s="91" t="s">
        <v>6002</v>
      </c>
      <c r="Z587" s="91" t="s">
        <v>6003</v>
      </c>
      <c r="AA587" s="91" t="s">
        <v>6004</v>
      </c>
      <c r="AB587" s="91" t="s">
        <v>114</v>
      </c>
      <c r="AC587" s="91" t="s">
        <v>6001</v>
      </c>
      <c r="AD587" s="91" t="s">
        <v>134</v>
      </c>
      <c r="AE587" s="91" t="s">
        <v>6005</v>
      </c>
      <c r="AF587" s="91" t="s">
        <v>161</v>
      </c>
      <c r="AG587" s="91" t="s">
        <v>6002</v>
      </c>
      <c r="AH587" s="91" t="s">
        <v>114</v>
      </c>
      <c r="AI587" s="91" t="s">
        <v>6003</v>
      </c>
      <c r="AJ587" s="91" t="s">
        <v>137</v>
      </c>
      <c r="AK587" s="91" t="s">
        <v>211</v>
      </c>
      <c r="AL587" s="91" t="s">
        <v>179</v>
      </c>
      <c r="AM587" s="91" t="s">
        <v>180</v>
      </c>
      <c r="AN587" s="91" t="s">
        <v>141</v>
      </c>
      <c r="AO587" s="91" t="s">
        <v>142</v>
      </c>
      <c r="AP587" s="91" t="s">
        <v>143</v>
      </c>
      <c r="AQ587" s="91" t="s">
        <v>144</v>
      </c>
      <c r="AR587" s="91" t="s">
        <v>144</v>
      </c>
      <c r="AS587" s="91" t="s">
        <v>130</v>
      </c>
      <c r="AT587" s="91" t="s">
        <v>145</v>
      </c>
      <c r="AU587" s="91" t="s">
        <v>6006</v>
      </c>
      <c r="AV587" s="91" t="s">
        <v>114</v>
      </c>
      <c r="AW587" s="91" t="s">
        <v>148</v>
      </c>
      <c r="AX587" s="91" t="str">
        <f t="shared" si="26"/>
        <v>312562</v>
      </c>
      <c r="AY587" s="93" t="s">
        <v>149</v>
      </c>
    </row>
    <row r="588" spans="2:51" ht="15" customHeight="1" x14ac:dyDescent="0.25">
      <c r="B588" s="95" t="s">
        <v>1273</v>
      </c>
      <c r="C588" s="91" t="s">
        <v>113</v>
      </c>
      <c r="D588" s="91" t="s">
        <v>114</v>
      </c>
      <c r="E588" s="91" t="s">
        <v>167</v>
      </c>
      <c r="F588" s="91" t="s">
        <v>1274</v>
      </c>
      <c r="G588" s="91">
        <f t="shared" si="24"/>
        <v>3</v>
      </c>
      <c r="H588" s="91" t="s">
        <v>1275</v>
      </c>
      <c r="I588" s="91" t="s">
        <v>118</v>
      </c>
      <c r="J588" s="91" t="s">
        <v>119</v>
      </c>
      <c r="K588" s="91" t="s">
        <v>259</v>
      </c>
      <c r="L588" s="91" t="s">
        <v>121</v>
      </c>
      <c r="M588" s="91" t="s">
        <v>295</v>
      </c>
      <c r="N588" s="91" t="s">
        <v>123</v>
      </c>
      <c r="O588" s="91" t="s">
        <v>981</v>
      </c>
      <c r="P588" s="91">
        <f t="shared" si="25"/>
        <v>3</v>
      </c>
      <c r="Q588" s="91" t="s">
        <v>188</v>
      </c>
      <c r="R588" s="91" t="s">
        <v>409</v>
      </c>
      <c r="S588" s="91" t="s">
        <v>681</v>
      </c>
      <c r="T588" s="91" t="s">
        <v>114</v>
      </c>
      <c r="U588" s="91" t="s">
        <v>682</v>
      </c>
      <c r="V588" s="91" t="s">
        <v>129</v>
      </c>
      <c r="W588" s="91" t="s">
        <v>174</v>
      </c>
      <c r="X588" s="91" t="s">
        <v>683</v>
      </c>
      <c r="Y588" s="91" t="s">
        <v>684</v>
      </c>
      <c r="Z588" s="91" t="s">
        <v>685</v>
      </c>
      <c r="AA588" s="91" t="s">
        <v>681</v>
      </c>
      <c r="AB588" s="91" t="s">
        <v>114</v>
      </c>
      <c r="AC588" s="91" t="s">
        <v>682</v>
      </c>
      <c r="AD588" s="91" t="s">
        <v>331</v>
      </c>
      <c r="AE588" s="91" t="s">
        <v>1276</v>
      </c>
      <c r="AF588" s="91" t="s">
        <v>136</v>
      </c>
      <c r="AG588" s="91" t="s">
        <v>684</v>
      </c>
      <c r="AH588" s="91" t="s">
        <v>114</v>
      </c>
      <c r="AI588" s="91" t="s">
        <v>685</v>
      </c>
      <c r="AJ588" s="91" t="s">
        <v>137</v>
      </c>
      <c r="AK588" s="91" t="s">
        <v>162</v>
      </c>
      <c r="AL588" s="91" t="s">
        <v>284</v>
      </c>
      <c r="AM588" s="91" t="s">
        <v>180</v>
      </c>
      <c r="AN588" s="91" t="s">
        <v>141</v>
      </c>
      <c r="AO588" s="91" t="s">
        <v>142</v>
      </c>
      <c r="AP588" s="91" t="s">
        <v>143</v>
      </c>
      <c r="AQ588" s="91" t="s">
        <v>144</v>
      </c>
      <c r="AR588" s="91" t="s">
        <v>144</v>
      </c>
      <c r="AS588" s="91" t="s">
        <v>174</v>
      </c>
      <c r="AT588" s="91" t="s">
        <v>145</v>
      </c>
      <c r="AU588" s="91" t="s">
        <v>687</v>
      </c>
      <c r="AV588" s="91" t="s">
        <v>114</v>
      </c>
      <c r="AW588" s="91" t="s">
        <v>148</v>
      </c>
      <c r="AX588" s="91" t="str">
        <f t="shared" si="26"/>
        <v>290035</v>
      </c>
      <c r="AY588" s="93" t="s">
        <v>149</v>
      </c>
    </row>
    <row r="589" spans="2:51" ht="15" customHeight="1" x14ac:dyDescent="0.25">
      <c r="B589" s="95" t="s">
        <v>1296</v>
      </c>
      <c r="C589" s="91" t="s">
        <v>113</v>
      </c>
      <c r="D589" s="91" t="s">
        <v>114</v>
      </c>
      <c r="E589" s="91" t="s">
        <v>594</v>
      </c>
      <c r="F589" s="91" t="s">
        <v>1297</v>
      </c>
      <c r="G589" s="91">
        <f t="shared" ref="G589:G652" si="27">MONTH(F589)</f>
        <v>3</v>
      </c>
      <c r="H589" s="91" t="s">
        <v>1298</v>
      </c>
      <c r="I589" s="91" t="s">
        <v>118</v>
      </c>
      <c r="J589" s="91" t="s">
        <v>119</v>
      </c>
      <c r="K589" s="91" t="s">
        <v>153</v>
      </c>
      <c r="L589" s="91" t="s">
        <v>121</v>
      </c>
      <c r="M589" s="91" t="s">
        <v>702</v>
      </c>
      <c r="N589" s="91" t="s">
        <v>123</v>
      </c>
      <c r="O589" s="91" t="s">
        <v>1299</v>
      </c>
      <c r="P589" s="91">
        <f t="shared" ref="P589:P652" si="28">MONTH(Q589)</f>
        <v>4</v>
      </c>
      <c r="Q589" s="91" t="s">
        <v>783</v>
      </c>
      <c r="R589" s="91" t="s">
        <v>189</v>
      </c>
      <c r="S589" s="91" t="s">
        <v>1300</v>
      </c>
      <c r="T589" s="91" t="s">
        <v>114</v>
      </c>
      <c r="U589" s="91" t="s">
        <v>1301</v>
      </c>
      <c r="V589" s="91" t="s">
        <v>225</v>
      </c>
      <c r="W589" s="91" t="s">
        <v>600</v>
      </c>
      <c r="X589" s="91" t="s">
        <v>1302</v>
      </c>
      <c r="Y589" s="91" t="s">
        <v>1303</v>
      </c>
      <c r="Z589" s="91" t="s">
        <v>1304</v>
      </c>
      <c r="AA589" s="91" t="s">
        <v>1305</v>
      </c>
      <c r="AB589" s="91" t="s">
        <v>114</v>
      </c>
      <c r="AC589" s="91" t="s">
        <v>1306</v>
      </c>
      <c r="AD589" s="91" t="s">
        <v>253</v>
      </c>
      <c r="AE589" s="91" t="s">
        <v>1307</v>
      </c>
      <c r="AF589" s="91" t="s">
        <v>161</v>
      </c>
      <c r="AG589" s="91" t="s">
        <v>1303</v>
      </c>
      <c r="AH589" s="91" t="s">
        <v>114</v>
      </c>
      <c r="AI589" s="91" t="s">
        <v>1304</v>
      </c>
      <c r="AJ589" s="91" t="s">
        <v>137</v>
      </c>
      <c r="AK589" s="91" t="s">
        <v>138</v>
      </c>
      <c r="AL589" s="91" t="s">
        <v>179</v>
      </c>
      <c r="AM589" s="91" t="s">
        <v>347</v>
      </c>
      <c r="AN589" s="91" t="s">
        <v>141</v>
      </c>
      <c r="AO589" s="91" t="s">
        <v>142</v>
      </c>
      <c r="AP589" s="91" t="s">
        <v>143</v>
      </c>
      <c r="AQ589" s="91" t="s">
        <v>214</v>
      </c>
      <c r="AR589" s="91" t="s">
        <v>214</v>
      </c>
      <c r="AS589" s="91" t="s">
        <v>600</v>
      </c>
      <c r="AT589" s="91" t="s">
        <v>145</v>
      </c>
      <c r="AU589" s="91" t="s">
        <v>1308</v>
      </c>
      <c r="AV589" s="91" t="s">
        <v>1309</v>
      </c>
      <c r="AW589" s="91" t="s">
        <v>148</v>
      </c>
      <c r="AX589" s="91" t="str">
        <f t="shared" ref="AX589:AX652" si="29">B589</f>
        <v>290057</v>
      </c>
      <c r="AY589" s="93" t="s">
        <v>149</v>
      </c>
    </row>
    <row r="590" spans="2:51" ht="15" customHeight="1" x14ac:dyDescent="0.25">
      <c r="B590" s="95" t="s">
        <v>1320</v>
      </c>
      <c r="C590" s="91" t="s">
        <v>113</v>
      </c>
      <c r="D590" s="91" t="s">
        <v>114</v>
      </c>
      <c r="E590" s="91" t="s">
        <v>167</v>
      </c>
      <c r="F590" s="91" t="s">
        <v>1321</v>
      </c>
      <c r="G590" s="91">
        <f t="shared" si="27"/>
        <v>3</v>
      </c>
      <c r="H590" s="91" t="s">
        <v>1322</v>
      </c>
      <c r="I590" s="91" t="s">
        <v>118</v>
      </c>
      <c r="J590" s="91" t="s">
        <v>119</v>
      </c>
      <c r="K590" s="91" t="s">
        <v>945</v>
      </c>
      <c r="L590" s="91" t="s">
        <v>121</v>
      </c>
      <c r="M590" s="91" t="s">
        <v>295</v>
      </c>
      <c r="N590" s="91" t="s">
        <v>123</v>
      </c>
      <c r="O590" s="91" t="s">
        <v>1299</v>
      </c>
      <c r="P590" s="91">
        <f t="shared" si="28"/>
        <v>4</v>
      </c>
      <c r="Q590" s="91" t="s">
        <v>646</v>
      </c>
      <c r="R590" s="91" t="s">
        <v>189</v>
      </c>
      <c r="S590" s="91" t="s">
        <v>1323</v>
      </c>
      <c r="T590" s="91" t="s">
        <v>114</v>
      </c>
      <c r="U590" s="91" t="s">
        <v>1324</v>
      </c>
      <c r="V590" s="91" t="s">
        <v>129</v>
      </c>
      <c r="W590" s="91" t="s">
        <v>174</v>
      </c>
      <c r="X590" s="91" t="s">
        <v>1325</v>
      </c>
      <c r="Y590" s="91" t="s">
        <v>1326</v>
      </c>
      <c r="Z590" s="91" t="s">
        <v>1327</v>
      </c>
      <c r="AA590" s="91" t="s">
        <v>1323</v>
      </c>
      <c r="AB590" s="91" t="s">
        <v>114</v>
      </c>
      <c r="AC590" s="91" t="s">
        <v>1324</v>
      </c>
      <c r="AD590" s="91" t="s">
        <v>331</v>
      </c>
      <c r="AE590" s="91" t="s">
        <v>1328</v>
      </c>
      <c r="AF590" s="91" t="s">
        <v>161</v>
      </c>
      <c r="AG590" s="91" t="s">
        <v>1326</v>
      </c>
      <c r="AH590" s="91" t="s">
        <v>114</v>
      </c>
      <c r="AI590" s="91" t="s">
        <v>1327</v>
      </c>
      <c r="AJ590" s="91" t="s">
        <v>137</v>
      </c>
      <c r="AK590" s="91" t="s">
        <v>138</v>
      </c>
      <c r="AL590" s="91" t="s">
        <v>284</v>
      </c>
      <c r="AM590" s="91" t="s">
        <v>180</v>
      </c>
      <c r="AN590" s="91" t="s">
        <v>141</v>
      </c>
      <c r="AO590" s="91" t="s">
        <v>142</v>
      </c>
      <c r="AP590" s="91" t="s">
        <v>333</v>
      </c>
      <c r="AQ590" s="91" t="s">
        <v>430</v>
      </c>
      <c r="AR590" s="91" t="s">
        <v>430</v>
      </c>
      <c r="AS590" s="91" t="s">
        <v>174</v>
      </c>
      <c r="AT590" s="91" t="s">
        <v>145</v>
      </c>
      <c r="AU590" s="91" t="s">
        <v>1329</v>
      </c>
      <c r="AV590" s="91" t="s">
        <v>114</v>
      </c>
      <c r="AW590" s="91" t="s">
        <v>148</v>
      </c>
      <c r="AX590" s="91" t="str">
        <f t="shared" si="29"/>
        <v>290068</v>
      </c>
      <c r="AY590" s="93" t="s">
        <v>149</v>
      </c>
    </row>
    <row r="591" spans="2:51" ht="15" customHeight="1" x14ac:dyDescent="0.25">
      <c r="B591" s="95" t="s">
        <v>8965</v>
      </c>
      <c r="C591" s="91" t="s">
        <v>113</v>
      </c>
      <c r="D591" s="91" t="s">
        <v>114</v>
      </c>
      <c r="E591" s="91" t="s">
        <v>7105</v>
      </c>
      <c r="F591" s="91" t="s">
        <v>8966</v>
      </c>
      <c r="G591" s="91">
        <f t="shared" si="27"/>
        <v>10</v>
      </c>
      <c r="H591" s="91" t="s">
        <v>8967</v>
      </c>
      <c r="I591" s="91" t="s">
        <v>118</v>
      </c>
      <c r="J591" s="91" t="s">
        <v>119</v>
      </c>
      <c r="K591" s="91" t="s">
        <v>522</v>
      </c>
      <c r="L591" s="91" t="s">
        <v>121</v>
      </c>
      <c r="M591" s="91" t="s">
        <v>702</v>
      </c>
      <c r="N591" s="91" t="s">
        <v>123</v>
      </c>
      <c r="O591" s="91" t="s">
        <v>8894</v>
      </c>
      <c r="P591" s="91">
        <f t="shared" si="28"/>
        <v>10</v>
      </c>
      <c r="Q591" s="91" t="s">
        <v>8658</v>
      </c>
      <c r="R591" s="91" t="s">
        <v>8227</v>
      </c>
      <c r="S591" s="91" t="s">
        <v>8968</v>
      </c>
      <c r="T591" s="91" t="s">
        <v>114</v>
      </c>
      <c r="U591" s="91" t="s">
        <v>8969</v>
      </c>
      <c r="V591" s="91" t="s">
        <v>129</v>
      </c>
      <c r="W591" s="91" t="s">
        <v>600</v>
      </c>
      <c r="X591" s="91" t="s">
        <v>8970</v>
      </c>
      <c r="Y591" s="91" t="s">
        <v>8971</v>
      </c>
      <c r="Z591" s="91" t="s">
        <v>8972</v>
      </c>
      <c r="AA591" s="91" t="s">
        <v>8968</v>
      </c>
      <c r="AB591" s="91" t="s">
        <v>114</v>
      </c>
      <c r="AC591" s="91" t="s">
        <v>8969</v>
      </c>
      <c r="AD591" s="91" t="s">
        <v>134</v>
      </c>
      <c r="AE591" s="91" t="s">
        <v>8973</v>
      </c>
      <c r="AF591" s="91" t="s">
        <v>161</v>
      </c>
      <c r="AG591" s="91" t="s">
        <v>8971</v>
      </c>
      <c r="AH591" s="91" t="s">
        <v>114</v>
      </c>
      <c r="AI591" s="91" t="s">
        <v>8972</v>
      </c>
      <c r="AJ591" s="91" t="s">
        <v>137</v>
      </c>
      <c r="AK591" s="91" t="s">
        <v>138</v>
      </c>
      <c r="AL591" s="91" t="s">
        <v>163</v>
      </c>
      <c r="AM591" s="91" t="s">
        <v>1340</v>
      </c>
      <c r="AN591" s="91" t="s">
        <v>141</v>
      </c>
      <c r="AO591" s="91" t="s">
        <v>142</v>
      </c>
      <c r="AP591" s="91" t="s">
        <v>143</v>
      </c>
      <c r="AQ591" s="91" t="s">
        <v>430</v>
      </c>
      <c r="AR591" s="91" t="s">
        <v>430</v>
      </c>
      <c r="AS591" s="91" t="s">
        <v>600</v>
      </c>
      <c r="AT591" s="91" t="s">
        <v>145</v>
      </c>
      <c r="AU591" s="91" t="s">
        <v>8974</v>
      </c>
      <c r="AV591" s="91" t="s">
        <v>114</v>
      </c>
      <c r="AW591" s="91" t="s">
        <v>148</v>
      </c>
      <c r="AX591" s="91" t="str">
        <f t="shared" si="29"/>
        <v>328990</v>
      </c>
      <c r="AY591" s="93" t="s">
        <v>149</v>
      </c>
    </row>
    <row r="592" spans="2:51" ht="15" customHeight="1" x14ac:dyDescent="0.25">
      <c r="B592" s="95" t="s">
        <v>7259</v>
      </c>
      <c r="C592" s="91" t="s">
        <v>113</v>
      </c>
      <c r="D592" s="91" t="s">
        <v>114</v>
      </c>
      <c r="E592" s="91" t="s">
        <v>167</v>
      </c>
      <c r="F592" s="91" t="s">
        <v>7260</v>
      </c>
      <c r="G592" s="91">
        <f t="shared" si="27"/>
        <v>7</v>
      </c>
      <c r="H592" s="91" t="s">
        <v>7806</v>
      </c>
      <c r="I592" s="91" t="s">
        <v>118</v>
      </c>
      <c r="J592" s="91" t="s">
        <v>119</v>
      </c>
      <c r="K592" s="91" t="s">
        <v>259</v>
      </c>
      <c r="L592" s="91" t="s">
        <v>121</v>
      </c>
      <c r="M592" s="91" t="s">
        <v>295</v>
      </c>
      <c r="N592" s="91" t="s">
        <v>123</v>
      </c>
      <c r="O592" s="91" t="s">
        <v>7261</v>
      </c>
      <c r="P592" s="91">
        <f t="shared" si="28"/>
        <v>8</v>
      </c>
      <c r="Q592" s="91" t="s">
        <v>6987</v>
      </c>
      <c r="R592" s="91" t="s">
        <v>6604</v>
      </c>
      <c r="S592" s="91" t="s">
        <v>7262</v>
      </c>
      <c r="T592" s="91" t="s">
        <v>114</v>
      </c>
      <c r="U592" s="91" t="s">
        <v>7263</v>
      </c>
      <c r="V592" s="91" t="s">
        <v>225</v>
      </c>
      <c r="W592" s="91" t="s">
        <v>174</v>
      </c>
      <c r="X592" s="91" t="s">
        <v>622</v>
      </c>
      <c r="Y592" s="91" t="s">
        <v>7264</v>
      </c>
      <c r="Z592" s="91" t="s">
        <v>7265</v>
      </c>
      <c r="AA592" s="91" t="s">
        <v>114</v>
      </c>
      <c r="AB592" s="91" t="s">
        <v>7266</v>
      </c>
      <c r="AC592" s="91" t="s">
        <v>7267</v>
      </c>
      <c r="AD592" s="91" t="s">
        <v>134</v>
      </c>
      <c r="AE592" s="91" t="s">
        <v>7268</v>
      </c>
      <c r="AF592" s="91" t="s">
        <v>161</v>
      </c>
      <c r="AG592" s="91" t="s">
        <v>7264</v>
      </c>
      <c r="AH592" s="91" t="s">
        <v>114</v>
      </c>
      <c r="AI592" s="91" t="s">
        <v>7265</v>
      </c>
      <c r="AJ592" s="91" t="s">
        <v>137</v>
      </c>
      <c r="AK592" s="91" t="s">
        <v>231</v>
      </c>
      <c r="AL592" s="91" t="s">
        <v>163</v>
      </c>
      <c r="AM592" s="91" t="s">
        <v>213</v>
      </c>
      <c r="AN592" s="91" t="s">
        <v>918</v>
      </c>
      <c r="AO592" s="91" t="s">
        <v>142</v>
      </c>
      <c r="AP592" s="91" t="s">
        <v>143</v>
      </c>
      <c r="AQ592" s="91" t="s">
        <v>777</v>
      </c>
      <c r="AR592" s="91" t="s">
        <v>777</v>
      </c>
      <c r="AS592" s="91" t="s">
        <v>174</v>
      </c>
      <c r="AT592" s="91" t="s">
        <v>145</v>
      </c>
      <c r="AU592" s="91" t="s">
        <v>7807</v>
      </c>
      <c r="AV592" s="91" t="s">
        <v>114</v>
      </c>
      <c r="AW592" s="91" t="s">
        <v>433</v>
      </c>
      <c r="AX592" s="91" t="str">
        <f t="shared" si="29"/>
        <v>324903</v>
      </c>
      <c r="AY592" s="91" t="s">
        <v>5832</v>
      </c>
    </row>
    <row r="593" spans="2:51" ht="15" customHeight="1" x14ac:dyDescent="0.25">
      <c r="B593" s="95" t="s">
        <v>7269</v>
      </c>
      <c r="C593" s="91" t="s">
        <v>113</v>
      </c>
      <c r="D593" s="91" t="s">
        <v>114</v>
      </c>
      <c r="E593" s="91" t="s">
        <v>1709</v>
      </c>
      <c r="F593" s="91" t="s">
        <v>7270</v>
      </c>
      <c r="G593" s="91">
        <f t="shared" si="27"/>
        <v>7</v>
      </c>
      <c r="H593" s="91" t="s">
        <v>7808</v>
      </c>
      <c r="I593" s="91" t="s">
        <v>118</v>
      </c>
      <c r="J593" s="91" t="s">
        <v>119</v>
      </c>
      <c r="K593" s="91" t="s">
        <v>240</v>
      </c>
      <c r="L593" s="91" t="s">
        <v>121</v>
      </c>
      <c r="M593" s="91" t="s">
        <v>1712</v>
      </c>
      <c r="N593" s="91" t="s">
        <v>123</v>
      </c>
      <c r="O593" s="91" t="s">
        <v>7261</v>
      </c>
      <c r="P593" s="91">
        <f t="shared" si="28"/>
        <v>8</v>
      </c>
      <c r="Q593" s="91" t="s">
        <v>7092</v>
      </c>
      <c r="R593" s="91" t="s">
        <v>6604</v>
      </c>
      <c r="S593" s="91" t="s">
        <v>114</v>
      </c>
      <c r="T593" s="91" t="s">
        <v>7271</v>
      </c>
      <c r="U593" s="91" t="s">
        <v>7272</v>
      </c>
      <c r="V593" s="91" t="s">
        <v>225</v>
      </c>
      <c r="W593" s="91" t="s">
        <v>1715</v>
      </c>
      <c r="X593" s="91" t="s">
        <v>1716</v>
      </c>
      <c r="Y593" s="91" t="s">
        <v>7273</v>
      </c>
      <c r="Z593" s="91" t="s">
        <v>7274</v>
      </c>
      <c r="AA593" s="91" t="s">
        <v>114</v>
      </c>
      <c r="AB593" s="91" t="s">
        <v>7275</v>
      </c>
      <c r="AC593" s="91" t="s">
        <v>7272</v>
      </c>
      <c r="AD593" s="91" t="s">
        <v>134</v>
      </c>
      <c r="AE593" s="91" t="s">
        <v>7276</v>
      </c>
      <c r="AF593" s="91" t="s">
        <v>161</v>
      </c>
      <c r="AG593" s="91" t="s">
        <v>7277</v>
      </c>
      <c r="AH593" s="91" t="s">
        <v>114</v>
      </c>
      <c r="AI593" s="91" t="s">
        <v>7274</v>
      </c>
      <c r="AJ593" s="91" t="s">
        <v>137</v>
      </c>
      <c r="AK593" s="91" t="s">
        <v>138</v>
      </c>
      <c r="AL593" s="91" t="s">
        <v>212</v>
      </c>
      <c r="AM593" s="91" t="s">
        <v>252</v>
      </c>
      <c r="AN593" s="91" t="s">
        <v>141</v>
      </c>
      <c r="AO593" s="91" t="s">
        <v>142</v>
      </c>
      <c r="AP593" s="91" t="s">
        <v>143</v>
      </c>
      <c r="AQ593" s="91" t="s">
        <v>144</v>
      </c>
      <c r="AR593" s="91" t="s">
        <v>144</v>
      </c>
      <c r="AS593" s="91" t="s">
        <v>1715</v>
      </c>
      <c r="AT593" s="91" t="s">
        <v>145</v>
      </c>
      <c r="AU593" s="91" t="s">
        <v>1719</v>
      </c>
      <c r="AV593" s="91" t="s">
        <v>7766</v>
      </c>
      <c r="AW593" s="91" t="s">
        <v>148</v>
      </c>
      <c r="AX593" s="91" t="str">
        <f t="shared" si="29"/>
        <v>324897</v>
      </c>
      <c r="AY593" s="93" t="s">
        <v>149</v>
      </c>
    </row>
    <row r="594" spans="2:51" ht="15" customHeight="1" x14ac:dyDescent="0.25">
      <c r="B594" s="95" t="s">
        <v>1396</v>
      </c>
      <c r="C594" s="91" t="s">
        <v>113</v>
      </c>
      <c r="D594" s="91" t="s">
        <v>114</v>
      </c>
      <c r="E594" s="91" t="s">
        <v>257</v>
      </c>
      <c r="F594" s="91" t="s">
        <v>1397</v>
      </c>
      <c r="G594" s="91">
        <f t="shared" si="27"/>
        <v>3</v>
      </c>
      <c r="H594" s="91" t="s">
        <v>1398</v>
      </c>
      <c r="I594" s="91" t="s">
        <v>118</v>
      </c>
      <c r="J594" s="91" t="s">
        <v>119</v>
      </c>
      <c r="K594" s="91" t="s">
        <v>457</v>
      </c>
      <c r="L594" s="91" t="s">
        <v>121</v>
      </c>
      <c r="M594" s="91" t="s">
        <v>261</v>
      </c>
      <c r="N594" s="91" t="s">
        <v>123</v>
      </c>
      <c r="O594" s="91" t="s">
        <v>1299</v>
      </c>
      <c r="P594" s="91">
        <f t="shared" si="28"/>
        <v>4</v>
      </c>
      <c r="Q594" s="91" t="s">
        <v>1399</v>
      </c>
      <c r="R594" s="91" t="s">
        <v>189</v>
      </c>
      <c r="S594" s="91" t="s">
        <v>1400</v>
      </c>
      <c r="T594" s="91" t="s">
        <v>114</v>
      </c>
      <c r="U594" s="91" t="s">
        <v>1401</v>
      </c>
      <c r="V594" s="91" t="s">
        <v>225</v>
      </c>
      <c r="W594" s="91" t="s">
        <v>265</v>
      </c>
      <c r="X594" s="91" t="s">
        <v>460</v>
      </c>
      <c r="Y594" s="91" t="s">
        <v>1402</v>
      </c>
      <c r="Z594" s="91" t="s">
        <v>1403</v>
      </c>
      <c r="AA594" s="91" t="s">
        <v>1400</v>
      </c>
      <c r="AB594" s="91" t="s">
        <v>114</v>
      </c>
      <c r="AC594" s="91" t="s">
        <v>1401</v>
      </c>
      <c r="AD594" s="91" t="s">
        <v>134</v>
      </c>
      <c r="AE594" s="91" t="s">
        <v>1404</v>
      </c>
      <c r="AF594" s="91" t="s">
        <v>161</v>
      </c>
      <c r="AG594" s="91" t="s">
        <v>1402</v>
      </c>
      <c r="AH594" s="91" t="s">
        <v>114</v>
      </c>
      <c r="AI594" s="91" t="s">
        <v>1403</v>
      </c>
      <c r="AJ594" s="91" t="s">
        <v>137</v>
      </c>
      <c r="AK594" s="91" t="s">
        <v>162</v>
      </c>
      <c r="AL594" s="91" t="s">
        <v>212</v>
      </c>
      <c r="AM594" s="91" t="s">
        <v>140</v>
      </c>
      <c r="AN594" s="91" t="s">
        <v>141</v>
      </c>
      <c r="AO594" s="91" t="s">
        <v>142</v>
      </c>
      <c r="AP594" s="91" t="s">
        <v>333</v>
      </c>
      <c r="AQ594" s="91" t="s">
        <v>144</v>
      </c>
      <c r="AR594" s="91" t="s">
        <v>144</v>
      </c>
      <c r="AS594" s="91" t="s">
        <v>265</v>
      </c>
      <c r="AT594" s="91" t="s">
        <v>145</v>
      </c>
      <c r="AU594" s="91" t="s">
        <v>1405</v>
      </c>
      <c r="AV594" s="91" t="s">
        <v>1406</v>
      </c>
      <c r="AW594" s="91" t="s">
        <v>148</v>
      </c>
      <c r="AX594" s="91" t="str">
        <f t="shared" si="29"/>
        <v>290095</v>
      </c>
      <c r="AY594" s="93" t="s">
        <v>149</v>
      </c>
    </row>
    <row r="595" spans="2:51" ht="15" customHeight="1" x14ac:dyDescent="0.25">
      <c r="B595" s="95" t="s">
        <v>1407</v>
      </c>
      <c r="C595" s="91" t="s">
        <v>113</v>
      </c>
      <c r="D595" s="91" t="s">
        <v>114</v>
      </c>
      <c r="E595" s="91" t="s">
        <v>216</v>
      </c>
      <c r="F595" s="91" t="s">
        <v>1408</v>
      </c>
      <c r="G595" s="91">
        <f t="shared" si="27"/>
        <v>3</v>
      </c>
      <c r="H595" s="91" t="s">
        <v>1409</v>
      </c>
      <c r="I595" s="91" t="s">
        <v>118</v>
      </c>
      <c r="J595" s="91" t="s">
        <v>119</v>
      </c>
      <c r="K595" s="91" t="s">
        <v>240</v>
      </c>
      <c r="L595" s="91" t="s">
        <v>121</v>
      </c>
      <c r="M595" s="91" t="s">
        <v>1410</v>
      </c>
      <c r="N595" s="91" t="s">
        <v>123</v>
      </c>
      <c r="O595" s="91" t="s">
        <v>1299</v>
      </c>
      <c r="P595" s="91">
        <f t="shared" si="28"/>
        <v>4</v>
      </c>
      <c r="Q595" s="91" t="s">
        <v>783</v>
      </c>
      <c r="R595" s="91" t="s">
        <v>189</v>
      </c>
      <c r="S595" s="91" t="s">
        <v>1411</v>
      </c>
      <c r="T595" s="91" t="s">
        <v>114</v>
      </c>
      <c r="U595" s="91" t="s">
        <v>1412</v>
      </c>
      <c r="V595" s="91" t="s">
        <v>225</v>
      </c>
      <c r="W595" s="91" t="s">
        <v>226</v>
      </c>
      <c r="X595" s="91" t="s">
        <v>1370</v>
      </c>
      <c r="Y595" s="91" t="s">
        <v>1413</v>
      </c>
      <c r="Z595" s="91" t="s">
        <v>1414</v>
      </c>
      <c r="AA595" s="91" t="s">
        <v>1415</v>
      </c>
      <c r="AB595" s="91" t="s">
        <v>114</v>
      </c>
      <c r="AC595" s="91" t="s">
        <v>1416</v>
      </c>
      <c r="AD595" s="91" t="s">
        <v>134</v>
      </c>
      <c r="AE595" s="91" t="s">
        <v>1417</v>
      </c>
      <c r="AF595" s="91" t="s">
        <v>136</v>
      </c>
      <c r="AG595" s="91" t="s">
        <v>1413</v>
      </c>
      <c r="AH595" s="91" t="s">
        <v>114</v>
      </c>
      <c r="AI595" s="91" t="s">
        <v>1414</v>
      </c>
      <c r="AJ595" s="91" t="s">
        <v>137</v>
      </c>
      <c r="AK595" s="91" t="s">
        <v>162</v>
      </c>
      <c r="AL595" s="91" t="s">
        <v>605</v>
      </c>
      <c r="AM595" s="91" t="s">
        <v>213</v>
      </c>
      <c r="AN595" s="91" t="s">
        <v>141</v>
      </c>
      <c r="AO595" s="91" t="s">
        <v>142</v>
      </c>
      <c r="AP595" s="91" t="s">
        <v>143</v>
      </c>
      <c r="AQ595" s="91" t="s">
        <v>214</v>
      </c>
      <c r="AR595" s="91" t="s">
        <v>214</v>
      </c>
      <c r="AS595" s="91" t="s">
        <v>174</v>
      </c>
      <c r="AT595" s="91" t="s">
        <v>145</v>
      </c>
      <c r="AU595" s="91" t="s">
        <v>1418</v>
      </c>
      <c r="AV595" s="91" t="s">
        <v>1413</v>
      </c>
      <c r="AW595" s="91" t="s">
        <v>148</v>
      </c>
      <c r="AX595" s="91" t="str">
        <f t="shared" si="29"/>
        <v>290088</v>
      </c>
      <c r="AY595" s="93" t="s">
        <v>149</v>
      </c>
    </row>
    <row r="596" spans="2:51" ht="15" customHeight="1" x14ac:dyDescent="0.25">
      <c r="B596" s="95" t="s">
        <v>6007</v>
      </c>
      <c r="C596" s="91" t="s">
        <v>113</v>
      </c>
      <c r="D596" s="91" t="s">
        <v>114</v>
      </c>
      <c r="E596" s="91" t="s">
        <v>167</v>
      </c>
      <c r="F596" s="91" t="s">
        <v>6008</v>
      </c>
      <c r="G596" s="91">
        <f t="shared" si="27"/>
        <v>6</v>
      </c>
      <c r="H596" s="91" t="s">
        <v>7278</v>
      </c>
      <c r="I596" s="91" t="s">
        <v>118</v>
      </c>
      <c r="J596" s="91" t="s">
        <v>119</v>
      </c>
      <c r="K596" s="91" t="s">
        <v>4497</v>
      </c>
      <c r="L596" s="91" t="s">
        <v>121</v>
      </c>
      <c r="M596" s="91" t="s">
        <v>295</v>
      </c>
      <c r="N596" s="91" t="s">
        <v>123</v>
      </c>
      <c r="O596" s="91" t="s">
        <v>5935</v>
      </c>
      <c r="P596" s="91">
        <f t="shared" si="28"/>
        <v>7</v>
      </c>
      <c r="Q596" s="91" t="s">
        <v>6160</v>
      </c>
      <c r="R596" s="91" t="s">
        <v>6009</v>
      </c>
      <c r="S596" s="91" t="s">
        <v>6010</v>
      </c>
      <c r="T596" s="91" t="s">
        <v>114</v>
      </c>
      <c r="U596" s="91" t="s">
        <v>6011</v>
      </c>
      <c r="V596" s="91" t="s">
        <v>129</v>
      </c>
      <c r="W596" s="91" t="s">
        <v>174</v>
      </c>
      <c r="X596" s="91" t="s">
        <v>6012</v>
      </c>
      <c r="Y596" s="91" t="s">
        <v>6013</v>
      </c>
      <c r="Z596" s="91" t="s">
        <v>6014</v>
      </c>
      <c r="AA596" s="91" t="s">
        <v>6010</v>
      </c>
      <c r="AB596" s="91" t="s">
        <v>114</v>
      </c>
      <c r="AC596" s="91" t="s">
        <v>6011</v>
      </c>
      <c r="AD596" s="91" t="s">
        <v>269</v>
      </c>
      <c r="AE596" s="91" t="s">
        <v>6015</v>
      </c>
      <c r="AF596" s="91" t="s">
        <v>161</v>
      </c>
      <c r="AG596" s="91" t="s">
        <v>6013</v>
      </c>
      <c r="AH596" s="91" t="s">
        <v>114</v>
      </c>
      <c r="AI596" s="91" t="s">
        <v>6014</v>
      </c>
      <c r="AJ596" s="91" t="s">
        <v>137</v>
      </c>
      <c r="AK596" s="91" t="s">
        <v>138</v>
      </c>
      <c r="AL596" s="91" t="s">
        <v>198</v>
      </c>
      <c r="AM596" s="91" t="s">
        <v>1263</v>
      </c>
      <c r="AN596" s="91" t="s">
        <v>141</v>
      </c>
      <c r="AO596" s="91" t="s">
        <v>142</v>
      </c>
      <c r="AP596" s="91" t="s">
        <v>333</v>
      </c>
      <c r="AQ596" s="91" t="s">
        <v>493</v>
      </c>
      <c r="AR596" s="91" t="s">
        <v>493</v>
      </c>
      <c r="AS596" s="91" t="s">
        <v>174</v>
      </c>
      <c r="AT596" s="91" t="s">
        <v>145</v>
      </c>
      <c r="AU596" s="91" t="s">
        <v>7279</v>
      </c>
      <c r="AV596" s="91" t="s">
        <v>114</v>
      </c>
      <c r="AW596" s="91" t="s">
        <v>148</v>
      </c>
      <c r="AX596" s="91" t="str">
        <f t="shared" si="29"/>
        <v>312629</v>
      </c>
      <c r="AY596" s="93" t="s">
        <v>149</v>
      </c>
    </row>
    <row r="597" spans="2:51" ht="15" customHeight="1" x14ac:dyDescent="0.25">
      <c r="B597" s="95" t="s">
        <v>1437</v>
      </c>
      <c r="C597" s="91" t="s">
        <v>113</v>
      </c>
      <c r="D597" s="91" t="s">
        <v>114</v>
      </c>
      <c r="E597" s="91" t="s">
        <v>594</v>
      </c>
      <c r="F597" s="91" t="s">
        <v>1438</v>
      </c>
      <c r="G597" s="91">
        <f t="shared" si="27"/>
        <v>3</v>
      </c>
      <c r="H597" s="91" t="s">
        <v>1439</v>
      </c>
      <c r="I597" s="91" t="s">
        <v>118</v>
      </c>
      <c r="J597" s="91" t="s">
        <v>119</v>
      </c>
      <c r="K597" s="91" t="s">
        <v>522</v>
      </c>
      <c r="L597" s="91" t="s">
        <v>121</v>
      </c>
      <c r="M597" s="91" t="s">
        <v>597</v>
      </c>
      <c r="N597" s="91" t="s">
        <v>123</v>
      </c>
      <c r="O597" s="91" t="s">
        <v>1440</v>
      </c>
      <c r="P597" s="91">
        <f t="shared" si="28"/>
        <v>4</v>
      </c>
      <c r="Q597" s="91" t="s">
        <v>1441</v>
      </c>
      <c r="R597" s="91" t="s">
        <v>188</v>
      </c>
      <c r="S597" s="91" t="s">
        <v>1442</v>
      </c>
      <c r="T597" s="91" t="s">
        <v>114</v>
      </c>
      <c r="U597" s="91" t="s">
        <v>1443</v>
      </c>
      <c r="V597" s="91" t="s">
        <v>225</v>
      </c>
      <c r="W597" s="91" t="s">
        <v>600</v>
      </c>
      <c r="X597" s="91" t="s">
        <v>1259</v>
      </c>
      <c r="Y597" s="91" t="s">
        <v>1444</v>
      </c>
      <c r="Z597" s="91" t="s">
        <v>1445</v>
      </c>
      <c r="AA597" s="91" t="s">
        <v>1442</v>
      </c>
      <c r="AB597" s="91" t="s">
        <v>114</v>
      </c>
      <c r="AC597" s="91" t="s">
        <v>1443</v>
      </c>
      <c r="AD597" s="91" t="s">
        <v>134</v>
      </c>
      <c r="AE597" s="91" t="s">
        <v>1446</v>
      </c>
      <c r="AF597" s="91" t="s">
        <v>136</v>
      </c>
      <c r="AG597" s="91" t="s">
        <v>1444</v>
      </c>
      <c r="AH597" s="91" t="s">
        <v>114</v>
      </c>
      <c r="AI597" s="91" t="s">
        <v>1445</v>
      </c>
      <c r="AJ597" s="91" t="s">
        <v>137</v>
      </c>
      <c r="AK597" s="91" t="s">
        <v>197</v>
      </c>
      <c r="AL597" s="91" t="s">
        <v>284</v>
      </c>
      <c r="AM597" s="91" t="s">
        <v>233</v>
      </c>
      <c r="AN597" s="91" t="s">
        <v>141</v>
      </c>
      <c r="AO597" s="91" t="s">
        <v>142</v>
      </c>
      <c r="AP597" s="91" t="s">
        <v>143</v>
      </c>
      <c r="AQ597" s="91" t="s">
        <v>144</v>
      </c>
      <c r="AR597" s="91" t="s">
        <v>144</v>
      </c>
      <c r="AS597" s="91" t="s">
        <v>600</v>
      </c>
      <c r="AT597" s="91" t="s">
        <v>145</v>
      </c>
      <c r="AU597" s="91" t="s">
        <v>1447</v>
      </c>
      <c r="AV597" s="91" t="s">
        <v>1448</v>
      </c>
      <c r="AW597" s="91" t="s">
        <v>148</v>
      </c>
      <c r="AX597" s="91" t="str">
        <f t="shared" si="29"/>
        <v>290105</v>
      </c>
      <c r="AY597" s="93" t="s">
        <v>149</v>
      </c>
    </row>
    <row r="598" spans="2:51" ht="15" customHeight="1" x14ac:dyDescent="0.25">
      <c r="B598" s="95" t="s">
        <v>1449</v>
      </c>
      <c r="C598" s="91" t="s">
        <v>113</v>
      </c>
      <c r="D598" s="91" t="s">
        <v>114</v>
      </c>
      <c r="E598" s="91" t="s">
        <v>167</v>
      </c>
      <c r="F598" s="91" t="s">
        <v>1450</v>
      </c>
      <c r="G598" s="91">
        <f t="shared" si="27"/>
        <v>3</v>
      </c>
      <c r="H598" s="91" t="s">
        <v>1451</v>
      </c>
      <c r="I598" s="91" t="s">
        <v>118</v>
      </c>
      <c r="J598" s="91" t="s">
        <v>119</v>
      </c>
      <c r="K598" s="91" t="s">
        <v>367</v>
      </c>
      <c r="L598" s="91" t="s">
        <v>121</v>
      </c>
      <c r="M598" s="91" t="s">
        <v>295</v>
      </c>
      <c r="N598" s="91" t="s">
        <v>123</v>
      </c>
      <c r="O598" s="91" t="s">
        <v>1440</v>
      </c>
      <c r="P598" s="91">
        <f t="shared" si="28"/>
        <v>3</v>
      </c>
      <c r="Q598" s="91" t="s">
        <v>242</v>
      </c>
      <c r="R598" s="91" t="s">
        <v>188</v>
      </c>
      <c r="S598" s="91" t="s">
        <v>1452</v>
      </c>
      <c r="T598" s="91" t="s">
        <v>114</v>
      </c>
      <c r="U598" s="91" t="s">
        <v>1453</v>
      </c>
      <c r="V598" s="91" t="s">
        <v>129</v>
      </c>
      <c r="W598" s="91" t="s">
        <v>174</v>
      </c>
      <c r="X598" s="91" t="s">
        <v>313</v>
      </c>
      <c r="Y598" s="91" t="s">
        <v>1454</v>
      </c>
      <c r="Z598" s="91" t="s">
        <v>1455</v>
      </c>
      <c r="AA598" s="91" t="s">
        <v>1456</v>
      </c>
      <c r="AB598" s="91" t="s">
        <v>114</v>
      </c>
      <c r="AC598" s="91" t="s">
        <v>1457</v>
      </c>
      <c r="AD598" s="91" t="s">
        <v>134</v>
      </c>
      <c r="AE598" s="91" t="s">
        <v>1458</v>
      </c>
      <c r="AF598" s="91" t="s">
        <v>161</v>
      </c>
      <c r="AG598" s="91" t="s">
        <v>1454</v>
      </c>
      <c r="AH598" s="91" t="s">
        <v>114</v>
      </c>
      <c r="AI598" s="91" t="s">
        <v>1455</v>
      </c>
      <c r="AJ598" s="91" t="s">
        <v>137</v>
      </c>
      <c r="AK598" s="91" t="s">
        <v>138</v>
      </c>
      <c r="AL598" s="91" t="s">
        <v>284</v>
      </c>
      <c r="AM598" s="91" t="s">
        <v>233</v>
      </c>
      <c r="AN598" s="91" t="s">
        <v>141</v>
      </c>
      <c r="AO598" s="91" t="s">
        <v>142</v>
      </c>
      <c r="AP598" s="91" t="s">
        <v>143</v>
      </c>
      <c r="AQ598" s="91" t="s">
        <v>777</v>
      </c>
      <c r="AR598" s="91" t="s">
        <v>144</v>
      </c>
      <c r="AS598" s="91" t="s">
        <v>174</v>
      </c>
      <c r="AT598" s="91" t="s">
        <v>145</v>
      </c>
      <c r="AU598" s="91" t="s">
        <v>1459</v>
      </c>
      <c r="AV598" s="91" t="s">
        <v>114</v>
      </c>
      <c r="AW598" s="91" t="s">
        <v>148</v>
      </c>
      <c r="AX598" s="91" t="str">
        <f t="shared" si="29"/>
        <v>290117</v>
      </c>
      <c r="AY598" s="93" t="s">
        <v>149</v>
      </c>
    </row>
    <row r="599" spans="2:51" ht="15" customHeight="1" x14ac:dyDescent="0.25">
      <c r="B599" s="95" t="s">
        <v>1460</v>
      </c>
      <c r="C599" s="91" t="s">
        <v>113</v>
      </c>
      <c r="D599" s="91" t="s">
        <v>114</v>
      </c>
      <c r="E599" s="91" t="s">
        <v>167</v>
      </c>
      <c r="F599" s="91" t="s">
        <v>1461</v>
      </c>
      <c r="G599" s="91">
        <f t="shared" si="27"/>
        <v>3</v>
      </c>
      <c r="H599" s="91" t="s">
        <v>1462</v>
      </c>
      <c r="I599" s="91" t="s">
        <v>118</v>
      </c>
      <c r="J599" s="91" t="s">
        <v>119</v>
      </c>
      <c r="K599" s="91" t="s">
        <v>367</v>
      </c>
      <c r="L599" s="91" t="s">
        <v>121</v>
      </c>
      <c r="M599" s="91" t="s">
        <v>295</v>
      </c>
      <c r="N599" s="91" t="s">
        <v>123</v>
      </c>
      <c r="O599" s="91" t="s">
        <v>1440</v>
      </c>
      <c r="P599" s="91">
        <f t="shared" si="28"/>
        <v>3</v>
      </c>
      <c r="Q599" s="91" t="s">
        <v>242</v>
      </c>
      <c r="R599" s="91" t="s">
        <v>188</v>
      </c>
      <c r="S599" s="91" t="s">
        <v>1452</v>
      </c>
      <c r="T599" s="91" t="s">
        <v>114</v>
      </c>
      <c r="U599" s="91" t="s">
        <v>1453</v>
      </c>
      <c r="V599" s="91" t="s">
        <v>129</v>
      </c>
      <c r="W599" s="91" t="s">
        <v>174</v>
      </c>
      <c r="X599" s="91" t="s">
        <v>313</v>
      </c>
      <c r="Y599" s="91" t="s">
        <v>1454</v>
      </c>
      <c r="Z599" s="91" t="s">
        <v>1455</v>
      </c>
      <c r="AA599" s="91" t="s">
        <v>1456</v>
      </c>
      <c r="AB599" s="91" t="s">
        <v>114</v>
      </c>
      <c r="AC599" s="91" t="s">
        <v>1457</v>
      </c>
      <c r="AD599" s="91" t="s">
        <v>134</v>
      </c>
      <c r="AE599" s="91" t="s">
        <v>1463</v>
      </c>
      <c r="AF599" s="91" t="s">
        <v>161</v>
      </c>
      <c r="AG599" s="91" t="s">
        <v>1454</v>
      </c>
      <c r="AH599" s="91" t="s">
        <v>114</v>
      </c>
      <c r="AI599" s="91" t="s">
        <v>1455</v>
      </c>
      <c r="AJ599" s="91" t="s">
        <v>137</v>
      </c>
      <c r="AK599" s="91" t="s">
        <v>138</v>
      </c>
      <c r="AL599" s="91" t="s">
        <v>179</v>
      </c>
      <c r="AM599" s="91" t="s">
        <v>233</v>
      </c>
      <c r="AN599" s="91" t="s">
        <v>141</v>
      </c>
      <c r="AO599" s="91" t="s">
        <v>142</v>
      </c>
      <c r="AP599" s="91" t="s">
        <v>143</v>
      </c>
      <c r="AQ599" s="91" t="s">
        <v>777</v>
      </c>
      <c r="AR599" s="91" t="s">
        <v>144</v>
      </c>
      <c r="AS599" s="91" t="s">
        <v>174</v>
      </c>
      <c r="AT599" s="91" t="s">
        <v>145</v>
      </c>
      <c r="AU599" s="91" t="s">
        <v>1459</v>
      </c>
      <c r="AV599" s="91" t="s">
        <v>114</v>
      </c>
      <c r="AW599" s="91" t="s">
        <v>148</v>
      </c>
      <c r="AX599" s="91" t="str">
        <f t="shared" si="29"/>
        <v>290118</v>
      </c>
      <c r="AY599" s="93" t="s">
        <v>149</v>
      </c>
    </row>
    <row r="600" spans="2:51" ht="15" customHeight="1" x14ac:dyDescent="0.25">
      <c r="B600" s="95" t="s">
        <v>6016</v>
      </c>
      <c r="C600" s="91" t="s">
        <v>113</v>
      </c>
      <c r="D600" s="91" t="s">
        <v>114</v>
      </c>
      <c r="E600" s="91" t="s">
        <v>756</v>
      </c>
      <c r="F600" s="91" t="s">
        <v>6017</v>
      </c>
      <c r="G600" s="91">
        <f t="shared" si="27"/>
        <v>6</v>
      </c>
      <c r="H600" s="91" t="s">
        <v>6018</v>
      </c>
      <c r="I600" s="91" t="s">
        <v>118</v>
      </c>
      <c r="J600" s="91" t="s">
        <v>119</v>
      </c>
      <c r="K600" s="91" t="s">
        <v>260</v>
      </c>
      <c r="L600" s="91" t="s">
        <v>121</v>
      </c>
      <c r="M600" s="91" t="s">
        <v>744</v>
      </c>
      <c r="N600" s="91" t="s">
        <v>123</v>
      </c>
      <c r="O600" s="91" t="s">
        <v>5935</v>
      </c>
      <c r="P600" s="91">
        <f t="shared" si="28"/>
        <v>6</v>
      </c>
      <c r="Q600" s="91" t="s">
        <v>5889</v>
      </c>
      <c r="R600" s="91" t="s">
        <v>6009</v>
      </c>
      <c r="S600" s="91" t="s">
        <v>6019</v>
      </c>
      <c r="T600" s="91" t="s">
        <v>114</v>
      </c>
      <c r="U600" s="91" t="s">
        <v>6020</v>
      </c>
      <c r="V600" s="91" t="s">
        <v>129</v>
      </c>
      <c r="W600" s="91" t="s">
        <v>748</v>
      </c>
      <c r="X600" s="91" t="s">
        <v>761</v>
      </c>
      <c r="Y600" s="91" t="s">
        <v>6021</v>
      </c>
      <c r="Z600" s="91" t="s">
        <v>6022</v>
      </c>
      <c r="AA600" s="91" t="s">
        <v>6019</v>
      </c>
      <c r="AB600" s="91" t="s">
        <v>114</v>
      </c>
      <c r="AC600" s="91" t="s">
        <v>6020</v>
      </c>
      <c r="AD600" s="91" t="s">
        <v>134</v>
      </c>
      <c r="AE600" s="91" t="s">
        <v>6023</v>
      </c>
      <c r="AF600" s="91" t="s">
        <v>161</v>
      </c>
      <c r="AG600" s="91" t="s">
        <v>6021</v>
      </c>
      <c r="AH600" s="91" t="s">
        <v>114</v>
      </c>
      <c r="AI600" s="91" t="s">
        <v>6022</v>
      </c>
      <c r="AJ600" s="91" t="s">
        <v>137</v>
      </c>
      <c r="AK600" s="91" t="s">
        <v>231</v>
      </c>
      <c r="AL600" s="91" t="s">
        <v>305</v>
      </c>
      <c r="AM600" s="91" t="s">
        <v>164</v>
      </c>
      <c r="AN600" s="91" t="s">
        <v>141</v>
      </c>
      <c r="AO600" s="91" t="s">
        <v>142</v>
      </c>
      <c r="AP600" s="91" t="s">
        <v>143</v>
      </c>
      <c r="AQ600" s="91" t="s">
        <v>144</v>
      </c>
      <c r="AR600" s="91" t="s">
        <v>144</v>
      </c>
      <c r="AS600" s="91" t="s">
        <v>748</v>
      </c>
      <c r="AT600" s="91" t="s">
        <v>145</v>
      </c>
      <c r="AU600" s="91" t="s">
        <v>6024</v>
      </c>
      <c r="AV600" s="91" t="s">
        <v>6025</v>
      </c>
      <c r="AW600" s="91" t="s">
        <v>148</v>
      </c>
      <c r="AX600" s="91" t="str">
        <f t="shared" si="29"/>
        <v>312646</v>
      </c>
      <c r="AY600" s="93" t="s">
        <v>149</v>
      </c>
    </row>
    <row r="601" spans="2:51" ht="15" customHeight="1" x14ac:dyDescent="0.25">
      <c r="B601" s="95" t="s">
        <v>6026</v>
      </c>
      <c r="C601" s="91" t="s">
        <v>113</v>
      </c>
      <c r="D601" s="91" t="s">
        <v>114</v>
      </c>
      <c r="E601" s="91" t="s">
        <v>756</v>
      </c>
      <c r="F601" s="91" t="s">
        <v>6027</v>
      </c>
      <c r="G601" s="91">
        <f t="shared" si="27"/>
        <v>6</v>
      </c>
      <c r="H601" s="91" t="s">
        <v>7280</v>
      </c>
      <c r="I601" s="91" t="s">
        <v>118</v>
      </c>
      <c r="J601" s="91" t="s">
        <v>119</v>
      </c>
      <c r="K601" s="91" t="s">
        <v>630</v>
      </c>
      <c r="L601" s="91" t="s">
        <v>121</v>
      </c>
      <c r="M601" s="91" t="s">
        <v>744</v>
      </c>
      <c r="N601" s="91" t="s">
        <v>123</v>
      </c>
      <c r="O601" s="91" t="s">
        <v>5935</v>
      </c>
      <c r="P601" s="91">
        <f t="shared" si="28"/>
        <v>7</v>
      </c>
      <c r="Q601" s="91" t="s">
        <v>7101</v>
      </c>
      <c r="R601" s="91" t="s">
        <v>6009</v>
      </c>
      <c r="S601" s="91" t="s">
        <v>2497</v>
      </c>
      <c r="T601" s="91" t="s">
        <v>114</v>
      </c>
      <c r="U601" s="91" t="s">
        <v>6028</v>
      </c>
      <c r="V601" s="91" t="s">
        <v>129</v>
      </c>
      <c r="W601" s="91" t="s">
        <v>748</v>
      </c>
      <c r="X601" s="91" t="s">
        <v>2487</v>
      </c>
      <c r="Y601" s="91" t="s">
        <v>2499</v>
      </c>
      <c r="Z601" s="91" t="s">
        <v>2500</v>
      </c>
      <c r="AA601" s="91" t="s">
        <v>2501</v>
      </c>
      <c r="AB601" s="91" t="s">
        <v>114</v>
      </c>
      <c r="AC601" s="91" t="s">
        <v>6029</v>
      </c>
      <c r="AD601" s="91" t="s">
        <v>134</v>
      </c>
      <c r="AE601" s="91" t="s">
        <v>6030</v>
      </c>
      <c r="AF601" s="91" t="s">
        <v>161</v>
      </c>
      <c r="AG601" s="91" t="s">
        <v>2499</v>
      </c>
      <c r="AH601" s="91" t="s">
        <v>114</v>
      </c>
      <c r="AI601" s="91" t="s">
        <v>2500</v>
      </c>
      <c r="AJ601" s="91" t="s">
        <v>137</v>
      </c>
      <c r="AK601" s="91" t="s">
        <v>138</v>
      </c>
      <c r="AL601" s="91" t="s">
        <v>212</v>
      </c>
      <c r="AM601" s="91" t="s">
        <v>1263</v>
      </c>
      <c r="AN601" s="91" t="s">
        <v>141</v>
      </c>
      <c r="AO601" s="91" t="s">
        <v>142</v>
      </c>
      <c r="AP601" s="91" t="s">
        <v>333</v>
      </c>
      <c r="AQ601" s="91" t="s">
        <v>829</v>
      </c>
      <c r="AR601" s="91" t="s">
        <v>829</v>
      </c>
      <c r="AS601" s="91" t="s">
        <v>748</v>
      </c>
      <c r="AT601" s="91" t="s">
        <v>145</v>
      </c>
      <c r="AU601" s="91" t="s">
        <v>7281</v>
      </c>
      <c r="AV601" s="91" t="s">
        <v>7282</v>
      </c>
      <c r="AW601" s="91" t="s">
        <v>148</v>
      </c>
      <c r="AX601" s="91" t="str">
        <f t="shared" si="29"/>
        <v>312640</v>
      </c>
      <c r="AY601" s="93" t="s">
        <v>149</v>
      </c>
    </row>
    <row r="602" spans="2:51" ht="15" customHeight="1" x14ac:dyDescent="0.25">
      <c r="B602" s="95" t="s">
        <v>1478</v>
      </c>
      <c r="C602" s="91" t="s">
        <v>113</v>
      </c>
      <c r="D602" s="91" t="s">
        <v>114</v>
      </c>
      <c r="E602" s="91" t="s">
        <v>257</v>
      </c>
      <c r="F602" s="91" t="s">
        <v>1479</v>
      </c>
      <c r="G602" s="91">
        <f t="shared" si="27"/>
        <v>3</v>
      </c>
      <c r="H602" s="91" t="s">
        <v>1480</v>
      </c>
      <c r="I602" s="91" t="s">
        <v>118</v>
      </c>
      <c r="J602" s="91" t="s">
        <v>119</v>
      </c>
      <c r="K602" s="91" t="s">
        <v>945</v>
      </c>
      <c r="L602" s="91" t="s">
        <v>121</v>
      </c>
      <c r="M602" s="91" t="s">
        <v>261</v>
      </c>
      <c r="N602" s="91" t="s">
        <v>123</v>
      </c>
      <c r="O602" s="91" t="s">
        <v>1440</v>
      </c>
      <c r="P602" s="91">
        <f t="shared" si="28"/>
        <v>4</v>
      </c>
      <c r="Q602" s="91" t="s">
        <v>1010</v>
      </c>
      <c r="R602" s="91" t="s">
        <v>188</v>
      </c>
      <c r="S602" s="91" t="s">
        <v>1481</v>
      </c>
      <c r="T602" s="91" t="s">
        <v>114</v>
      </c>
      <c r="U602" s="91" t="s">
        <v>1482</v>
      </c>
      <c r="V602" s="91" t="s">
        <v>225</v>
      </c>
      <c r="W602" s="91" t="s">
        <v>265</v>
      </c>
      <c r="X602" s="91" t="s">
        <v>460</v>
      </c>
      <c r="Y602" s="91" t="s">
        <v>1483</v>
      </c>
      <c r="Z602" s="91" t="s">
        <v>1484</v>
      </c>
      <c r="AA602" s="91" t="s">
        <v>1481</v>
      </c>
      <c r="AB602" s="91" t="s">
        <v>114</v>
      </c>
      <c r="AC602" s="91" t="s">
        <v>1482</v>
      </c>
      <c r="AD602" s="91" t="s">
        <v>134</v>
      </c>
      <c r="AE602" s="91" t="s">
        <v>1485</v>
      </c>
      <c r="AF602" s="91" t="s">
        <v>136</v>
      </c>
      <c r="AG602" s="91" t="s">
        <v>1483</v>
      </c>
      <c r="AH602" s="91" t="s">
        <v>114</v>
      </c>
      <c r="AI602" s="91" t="s">
        <v>1484</v>
      </c>
      <c r="AJ602" s="91" t="s">
        <v>137</v>
      </c>
      <c r="AK602" s="91" t="s">
        <v>197</v>
      </c>
      <c r="AL602" s="91" t="s">
        <v>139</v>
      </c>
      <c r="AM602" s="91" t="s">
        <v>291</v>
      </c>
      <c r="AN602" s="91" t="s">
        <v>141</v>
      </c>
      <c r="AO602" s="91" t="s">
        <v>142</v>
      </c>
      <c r="AP602" s="91" t="s">
        <v>333</v>
      </c>
      <c r="AQ602" s="91" t="s">
        <v>144</v>
      </c>
      <c r="AR602" s="91" t="s">
        <v>144</v>
      </c>
      <c r="AS602" s="91" t="s">
        <v>265</v>
      </c>
      <c r="AT602" s="91" t="s">
        <v>145</v>
      </c>
      <c r="AU602" s="91" t="s">
        <v>1486</v>
      </c>
      <c r="AV602" s="91" t="s">
        <v>1487</v>
      </c>
      <c r="AW602" s="91" t="s">
        <v>433</v>
      </c>
      <c r="AX602" s="91" t="str">
        <f t="shared" si="29"/>
        <v>290130</v>
      </c>
      <c r="AY602" s="93" t="s">
        <v>149</v>
      </c>
    </row>
    <row r="603" spans="2:51" ht="15" customHeight="1" x14ac:dyDescent="0.25">
      <c r="B603" s="95" t="s">
        <v>7283</v>
      </c>
      <c r="C603" s="91" t="s">
        <v>113</v>
      </c>
      <c r="D603" s="91" t="s">
        <v>114</v>
      </c>
      <c r="E603" s="91" t="s">
        <v>7105</v>
      </c>
      <c r="F603" s="91" t="s">
        <v>7284</v>
      </c>
      <c r="G603" s="91">
        <f t="shared" si="27"/>
        <v>7</v>
      </c>
      <c r="H603" s="91" t="s">
        <v>7809</v>
      </c>
      <c r="I603" s="91" t="s">
        <v>118</v>
      </c>
      <c r="J603" s="91" t="s">
        <v>119</v>
      </c>
      <c r="K603" s="91" t="s">
        <v>203</v>
      </c>
      <c r="L603" s="91" t="s">
        <v>121</v>
      </c>
      <c r="M603" s="91" t="s">
        <v>702</v>
      </c>
      <c r="N603" s="91" t="s">
        <v>123</v>
      </c>
      <c r="O603" s="91" t="s">
        <v>7261</v>
      </c>
      <c r="P603" s="91">
        <f t="shared" si="28"/>
        <v>8</v>
      </c>
      <c r="Q603" s="91" t="s">
        <v>7072</v>
      </c>
      <c r="R603" s="91" t="s">
        <v>6604</v>
      </c>
      <c r="S603" s="91" t="s">
        <v>114</v>
      </c>
      <c r="T603" s="91" t="s">
        <v>7285</v>
      </c>
      <c r="U603" s="91" t="s">
        <v>7286</v>
      </c>
      <c r="V603" s="91" t="s">
        <v>225</v>
      </c>
      <c r="W603" s="91" t="s">
        <v>600</v>
      </c>
      <c r="X603" s="91" t="s">
        <v>1259</v>
      </c>
      <c r="Y603" s="91" t="s">
        <v>7287</v>
      </c>
      <c r="Z603" s="91" t="s">
        <v>7288</v>
      </c>
      <c r="AA603" s="91" t="s">
        <v>114</v>
      </c>
      <c r="AB603" s="91" t="s">
        <v>7285</v>
      </c>
      <c r="AC603" s="91" t="s">
        <v>7286</v>
      </c>
      <c r="AD603" s="91" t="s">
        <v>331</v>
      </c>
      <c r="AE603" s="91" t="s">
        <v>7289</v>
      </c>
      <c r="AF603" s="91" t="s">
        <v>161</v>
      </c>
      <c r="AG603" s="91" t="s">
        <v>7287</v>
      </c>
      <c r="AH603" s="91" t="s">
        <v>114</v>
      </c>
      <c r="AI603" s="91" t="s">
        <v>7288</v>
      </c>
      <c r="AJ603" s="91" t="s">
        <v>137</v>
      </c>
      <c r="AK603" s="91" t="s">
        <v>138</v>
      </c>
      <c r="AL603" s="91" t="s">
        <v>139</v>
      </c>
      <c r="AM603" s="91" t="s">
        <v>180</v>
      </c>
      <c r="AN603" s="91" t="s">
        <v>141</v>
      </c>
      <c r="AO603" s="91" t="s">
        <v>142</v>
      </c>
      <c r="AP603" s="91" t="s">
        <v>143</v>
      </c>
      <c r="AQ603" s="91" t="s">
        <v>144</v>
      </c>
      <c r="AR603" s="91" t="s">
        <v>144</v>
      </c>
      <c r="AS603" s="91" t="s">
        <v>600</v>
      </c>
      <c r="AT603" s="91" t="s">
        <v>145</v>
      </c>
      <c r="AU603" s="91" t="s">
        <v>7810</v>
      </c>
      <c r="AV603" s="91" t="s">
        <v>114</v>
      </c>
      <c r="AW603" s="91" t="s">
        <v>148</v>
      </c>
      <c r="AX603" s="91" t="str">
        <f t="shared" si="29"/>
        <v>324947</v>
      </c>
      <c r="AY603" s="93" t="s">
        <v>149</v>
      </c>
    </row>
    <row r="604" spans="2:51" ht="15" customHeight="1" x14ac:dyDescent="0.25">
      <c r="B604" s="95" t="s">
        <v>1500</v>
      </c>
      <c r="C604" s="91" t="s">
        <v>113</v>
      </c>
      <c r="D604" s="91" t="s">
        <v>114</v>
      </c>
      <c r="E604" s="91" t="s">
        <v>257</v>
      </c>
      <c r="F604" s="91" t="s">
        <v>1501</v>
      </c>
      <c r="G604" s="91">
        <f t="shared" si="27"/>
        <v>3</v>
      </c>
      <c r="H604" s="91" t="s">
        <v>4491</v>
      </c>
      <c r="I604" s="91" t="s">
        <v>118</v>
      </c>
      <c r="J604" s="91" t="s">
        <v>119</v>
      </c>
      <c r="K604" s="91" t="s">
        <v>4359</v>
      </c>
      <c r="L604" s="91" t="s">
        <v>121</v>
      </c>
      <c r="M604" s="91" t="s">
        <v>261</v>
      </c>
      <c r="N604" s="91" t="s">
        <v>123</v>
      </c>
      <c r="O604" s="91" t="s">
        <v>1441</v>
      </c>
      <c r="P604" s="91">
        <f t="shared" si="28"/>
        <v>5</v>
      </c>
      <c r="Q604" s="91" t="s">
        <v>309</v>
      </c>
      <c r="R604" s="91" t="s">
        <v>242</v>
      </c>
      <c r="S604" s="91" t="s">
        <v>1504</v>
      </c>
      <c r="T604" s="91" t="s">
        <v>114</v>
      </c>
      <c r="U604" s="91" t="s">
        <v>1505</v>
      </c>
      <c r="V604" s="91" t="s">
        <v>129</v>
      </c>
      <c r="W604" s="91" t="s">
        <v>265</v>
      </c>
      <c r="X604" s="91" t="s">
        <v>460</v>
      </c>
      <c r="Y604" s="91" t="s">
        <v>1506</v>
      </c>
      <c r="Z604" s="91" t="s">
        <v>1507</v>
      </c>
      <c r="AA604" s="91" t="s">
        <v>1504</v>
      </c>
      <c r="AB604" s="91" t="s">
        <v>114</v>
      </c>
      <c r="AC604" s="91" t="s">
        <v>1505</v>
      </c>
      <c r="AD604" s="91" t="s">
        <v>134</v>
      </c>
      <c r="AE604" s="91" t="s">
        <v>1508</v>
      </c>
      <c r="AF604" s="91" t="s">
        <v>161</v>
      </c>
      <c r="AG604" s="91" t="s">
        <v>1506</v>
      </c>
      <c r="AH604" s="91" t="s">
        <v>114</v>
      </c>
      <c r="AI604" s="91" t="s">
        <v>1507</v>
      </c>
      <c r="AJ604" s="91" t="s">
        <v>137</v>
      </c>
      <c r="AK604" s="91" t="s">
        <v>162</v>
      </c>
      <c r="AL604" s="91" t="s">
        <v>284</v>
      </c>
      <c r="AM604" s="91" t="s">
        <v>291</v>
      </c>
      <c r="AN604" s="91" t="s">
        <v>141</v>
      </c>
      <c r="AO604" s="91" t="s">
        <v>142</v>
      </c>
      <c r="AP604" s="91" t="s">
        <v>333</v>
      </c>
      <c r="AQ604" s="91" t="s">
        <v>144</v>
      </c>
      <c r="AR604" s="91" t="s">
        <v>144</v>
      </c>
      <c r="AS604" s="91" t="s">
        <v>265</v>
      </c>
      <c r="AT604" s="91" t="s">
        <v>145</v>
      </c>
      <c r="AU604" s="91" t="s">
        <v>4492</v>
      </c>
      <c r="AV604" s="91" t="s">
        <v>4493</v>
      </c>
      <c r="AW604" s="91" t="s">
        <v>433</v>
      </c>
      <c r="AX604" s="91" t="str">
        <f t="shared" si="29"/>
        <v>290148</v>
      </c>
      <c r="AY604" s="93" t="s">
        <v>149</v>
      </c>
    </row>
    <row r="605" spans="2:51" ht="15" customHeight="1" x14ac:dyDescent="0.25">
      <c r="B605" s="95" t="s">
        <v>1509</v>
      </c>
      <c r="C605" s="91" t="s">
        <v>113</v>
      </c>
      <c r="D605" s="91" t="s">
        <v>114</v>
      </c>
      <c r="E605" s="91" t="s">
        <v>216</v>
      </c>
      <c r="F605" s="91" t="s">
        <v>1510</v>
      </c>
      <c r="G605" s="91">
        <f t="shared" si="27"/>
        <v>3</v>
      </c>
      <c r="H605" s="91" t="s">
        <v>1511</v>
      </c>
      <c r="I605" s="91" t="s">
        <v>118</v>
      </c>
      <c r="J605" s="91" t="s">
        <v>119</v>
      </c>
      <c r="K605" s="91" t="s">
        <v>945</v>
      </c>
      <c r="L605" s="91" t="s">
        <v>121</v>
      </c>
      <c r="M605" s="91" t="s">
        <v>219</v>
      </c>
      <c r="N605" s="91" t="s">
        <v>123</v>
      </c>
      <c r="O605" s="91" t="s">
        <v>1440</v>
      </c>
      <c r="P605" s="91">
        <f t="shared" si="28"/>
        <v>4</v>
      </c>
      <c r="Q605" s="91" t="s">
        <v>1399</v>
      </c>
      <c r="R605" s="91" t="s">
        <v>188</v>
      </c>
      <c r="S605" s="91" t="s">
        <v>1512</v>
      </c>
      <c r="T605" s="91" t="s">
        <v>114</v>
      </c>
      <c r="U605" s="91" t="s">
        <v>1513</v>
      </c>
      <c r="V605" s="91" t="s">
        <v>225</v>
      </c>
      <c r="W605" s="91" t="s">
        <v>226</v>
      </c>
      <c r="X605" s="91" t="s">
        <v>1514</v>
      </c>
      <c r="Y605" s="91" t="s">
        <v>1515</v>
      </c>
      <c r="Z605" s="91" t="s">
        <v>1516</v>
      </c>
      <c r="AA605" s="91" t="s">
        <v>1517</v>
      </c>
      <c r="AB605" s="91" t="s">
        <v>114</v>
      </c>
      <c r="AC605" s="91" t="s">
        <v>1518</v>
      </c>
      <c r="AD605" s="91" t="s">
        <v>625</v>
      </c>
      <c r="AE605" s="91" t="s">
        <v>1519</v>
      </c>
      <c r="AF605" s="91" t="s">
        <v>161</v>
      </c>
      <c r="AG605" s="91" t="s">
        <v>1515</v>
      </c>
      <c r="AH605" s="91" t="s">
        <v>114</v>
      </c>
      <c r="AI605" s="91" t="s">
        <v>1516</v>
      </c>
      <c r="AJ605" s="91" t="s">
        <v>137</v>
      </c>
      <c r="AK605" s="91" t="s">
        <v>211</v>
      </c>
      <c r="AL605" s="91" t="s">
        <v>179</v>
      </c>
      <c r="AM605" s="91" t="s">
        <v>1125</v>
      </c>
      <c r="AN605" s="91" t="s">
        <v>141</v>
      </c>
      <c r="AO605" s="91" t="s">
        <v>142</v>
      </c>
      <c r="AP605" s="91" t="s">
        <v>333</v>
      </c>
      <c r="AQ605" s="91" t="s">
        <v>144</v>
      </c>
      <c r="AR605" s="91" t="s">
        <v>144</v>
      </c>
      <c r="AS605" s="91" t="s">
        <v>226</v>
      </c>
      <c r="AT605" s="91" t="s">
        <v>145</v>
      </c>
      <c r="AU605" s="91" t="s">
        <v>1520</v>
      </c>
      <c r="AV605" s="91" t="s">
        <v>1521</v>
      </c>
      <c r="AW605" s="91" t="s">
        <v>148</v>
      </c>
      <c r="AX605" s="91" t="str">
        <f t="shared" si="29"/>
        <v>290145</v>
      </c>
      <c r="AY605" s="93" t="s">
        <v>149</v>
      </c>
    </row>
    <row r="606" spans="2:51" ht="15" customHeight="1" x14ac:dyDescent="0.25">
      <c r="B606" s="95" t="s">
        <v>8993</v>
      </c>
      <c r="C606" s="91" t="s">
        <v>113</v>
      </c>
      <c r="D606" s="91" t="s">
        <v>114</v>
      </c>
      <c r="E606" s="91" t="s">
        <v>167</v>
      </c>
      <c r="F606" s="91" t="s">
        <v>8994</v>
      </c>
      <c r="G606" s="91">
        <f t="shared" si="27"/>
        <v>10</v>
      </c>
      <c r="H606" s="91" t="s">
        <v>8995</v>
      </c>
      <c r="I606" s="91" t="s">
        <v>118</v>
      </c>
      <c r="J606" s="91" t="s">
        <v>119</v>
      </c>
      <c r="K606" s="91" t="s">
        <v>203</v>
      </c>
      <c r="L606" s="91" t="s">
        <v>121</v>
      </c>
      <c r="M606" s="91" t="s">
        <v>295</v>
      </c>
      <c r="N606" s="91" t="s">
        <v>123</v>
      </c>
      <c r="O606" s="91" t="s">
        <v>8894</v>
      </c>
      <c r="P606" s="91">
        <f t="shared" si="28"/>
        <v>10</v>
      </c>
      <c r="Q606" s="91" t="s">
        <v>8399</v>
      </c>
      <c r="R606" s="91" t="s">
        <v>8227</v>
      </c>
      <c r="S606" s="91" t="s">
        <v>8996</v>
      </c>
      <c r="T606" s="91" t="s">
        <v>114</v>
      </c>
      <c r="U606" s="91" t="s">
        <v>8997</v>
      </c>
      <c r="V606" s="91" t="s">
        <v>129</v>
      </c>
      <c r="W606" s="91" t="s">
        <v>174</v>
      </c>
      <c r="X606" s="91" t="s">
        <v>1240</v>
      </c>
      <c r="Y606" s="91" t="s">
        <v>8998</v>
      </c>
      <c r="Z606" s="91" t="s">
        <v>8999</v>
      </c>
      <c r="AA606" s="91" t="s">
        <v>8996</v>
      </c>
      <c r="AB606" s="91" t="s">
        <v>114</v>
      </c>
      <c r="AC606" s="91" t="s">
        <v>8997</v>
      </c>
      <c r="AD606" s="91" t="s">
        <v>134</v>
      </c>
      <c r="AE606" s="91" t="s">
        <v>9000</v>
      </c>
      <c r="AF606" s="91" t="s">
        <v>161</v>
      </c>
      <c r="AG606" s="91" t="s">
        <v>8998</v>
      </c>
      <c r="AH606" s="91" t="s">
        <v>114</v>
      </c>
      <c r="AI606" s="91" t="s">
        <v>8999</v>
      </c>
      <c r="AJ606" s="91" t="s">
        <v>137</v>
      </c>
      <c r="AK606" s="91" t="s">
        <v>211</v>
      </c>
      <c r="AL606" s="91" t="s">
        <v>212</v>
      </c>
      <c r="AM606" s="91" t="s">
        <v>233</v>
      </c>
      <c r="AN606" s="91" t="s">
        <v>141</v>
      </c>
      <c r="AO606" s="91" t="s">
        <v>142</v>
      </c>
      <c r="AP606" s="91" t="s">
        <v>143</v>
      </c>
      <c r="AQ606" s="91" t="s">
        <v>144</v>
      </c>
      <c r="AR606" s="91" t="s">
        <v>144</v>
      </c>
      <c r="AS606" s="91" t="s">
        <v>174</v>
      </c>
      <c r="AT606" s="91" t="s">
        <v>145</v>
      </c>
      <c r="AU606" s="91" t="s">
        <v>9001</v>
      </c>
      <c r="AV606" s="91" t="s">
        <v>114</v>
      </c>
      <c r="AW606" s="91" t="s">
        <v>148</v>
      </c>
      <c r="AX606" s="91" t="str">
        <f t="shared" si="29"/>
        <v>329071</v>
      </c>
      <c r="AY606" s="93" t="s">
        <v>149</v>
      </c>
    </row>
    <row r="607" spans="2:51" ht="15" customHeight="1" x14ac:dyDescent="0.25">
      <c r="B607" s="95" t="s">
        <v>1543</v>
      </c>
      <c r="C607" s="91" t="s">
        <v>113</v>
      </c>
      <c r="D607" s="91" t="s">
        <v>114</v>
      </c>
      <c r="E607" s="91" t="s">
        <v>167</v>
      </c>
      <c r="F607" s="91" t="s">
        <v>1544</v>
      </c>
      <c r="G607" s="91">
        <f t="shared" si="27"/>
        <v>3</v>
      </c>
      <c r="H607" s="91" t="s">
        <v>1545</v>
      </c>
      <c r="I607" s="91" t="s">
        <v>118</v>
      </c>
      <c r="J607" s="91" t="s">
        <v>119</v>
      </c>
      <c r="K607" s="91" t="s">
        <v>153</v>
      </c>
      <c r="L607" s="91" t="s">
        <v>121</v>
      </c>
      <c r="M607" s="91" t="s">
        <v>295</v>
      </c>
      <c r="N607" s="91" t="s">
        <v>123</v>
      </c>
      <c r="O607" s="91" t="s">
        <v>1441</v>
      </c>
      <c r="P607" s="91">
        <f t="shared" si="28"/>
        <v>4</v>
      </c>
      <c r="Q607" s="91" t="s">
        <v>981</v>
      </c>
      <c r="R607" s="91" t="s">
        <v>242</v>
      </c>
      <c r="S607" s="91" t="s">
        <v>1546</v>
      </c>
      <c r="T607" s="91" t="s">
        <v>114</v>
      </c>
      <c r="U607" s="91" t="s">
        <v>1547</v>
      </c>
      <c r="V607" s="91" t="s">
        <v>225</v>
      </c>
      <c r="W607" s="91" t="s">
        <v>174</v>
      </c>
      <c r="X607" s="91" t="s">
        <v>924</v>
      </c>
      <c r="Y607" s="91" t="s">
        <v>1548</v>
      </c>
      <c r="Z607" s="91" t="s">
        <v>1549</v>
      </c>
      <c r="AA607" s="91" t="s">
        <v>1546</v>
      </c>
      <c r="AB607" s="91" t="s">
        <v>114</v>
      </c>
      <c r="AC607" s="91" t="s">
        <v>1547</v>
      </c>
      <c r="AD607" s="91" t="s">
        <v>134</v>
      </c>
      <c r="AE607" s="91" t="s">
        <v>1550</v>
      </c>
      <c r="AF607" s="91" t="s">
        <v>161</v>
      </c>
      <c r="AG607" s="91" t="s">
        <v>1548</v>
      </c>
      <c r="AH607" s="91" t="s">
        <v>114</v>
      </c>
      <c r="AI607" s="91" t="s">
        <v>1549</v>
      </c>
      <c r="AJ607" s="91" t="s">
        <v>137</v>
      </c>
      <c r="AK607" s="91" t="s">
        <v>162</v>
      </c>
      <c r="AL607" s="91" t="s">
        <v>139</v>
      </c>
      <c r="AM607" s="91" t="s">
        <v>180</v>
      </c>
      <c r="AN607" s="91" t="s">
        <v>141</v>
      </c>
      <c r="AO607" s="91" t="s">
        <v>142</v>
      </c>
      <c r="AP607" s="91" t="s">
        <v>143</v>
      </c>
      <c r="AQ607" s="91" t="s">
        <v>144</v>
      </c>
      <c r="AR607" s="91" t="s">
        <v>144</v>
      </c>
      <c r="AS607" s="91" t="s">
        <v>174</v>
      </c>
      <c r="AT607" s="91" t="s">
        <v>145</v>
      </c>
      <c r="AU607" s="91" t="s">
        <v>1551</v>
      </c>
      <c r="AV607" s="91" t="s">
        <v>114</v>
      </c>
      <c r="AW607" s="91" t="s">
        <v>148</v>
      </c>
      <c r="AX607" s="91" t="str">
        <f t="shared" si="29"/>
        <v>290154</v>
      </c>
      <c r="AY607" s="93" t="s">
        <v>149</v>
      </c>
    </row>
    <row r="608" spans="2:51" ht="15" customHeight="1" x14ac:dyDescent="0.25">
      <c r="B608" s="95" t="s">
        <v>1552</v>
      </c>
      <c r="C608" s="91" t="s">
        <v>113</v>
      </c>
      <c r="D608" s="91" t="s">
        <v>114</v>
      </c>
      <c r="E608" s="91" t="s">
        <v>167</v>
      </c>
      <c r="F608" s="91" t="s">
        <v>1553</v>
      </c>
      <c r="G608" s="91">
        <f t="shared" si="27"/>
        <v>3</v>
      </c>
      <c r="H608" s="91" t="s">
        <v>1554</v>
      </c>
      <c r="I608" s="91" t="s">
        <v>118</v>
      </c>
      <c r="J608" s="91" t="s">
        <v>119</v>
      </c>
      <c r="K608" s="91" t="s">
        <v>153</v>
      </c>
      <c r="L608" s="91" t="s">
        <v>121</v>
      </c>
      <c r="M608" s="91" t="s">
        <v>295</v>
      </c>
      <c r="N608" s="91" t="s">
        <v>123</v>
      </c>
      <c r="O608" s="91" t="s">
        <v>1441</v>
      </c>
      <c r="P608" s="91">
        <f t="shared" si="28"/>
        <v>4</v>
      </c>
      <c r="Q608" s="91" t="s">
        <v>981</v>
      </c>
      <c r="R608" s="91" t="s">
        <v>242</v>
      </c>
      <c r="S608" s="91" t="s">
        <v>114</v>
      </c>
      <c r="T608" s="91" t="s">
        <v>1555</v>
      </c>
      <c r="U608" s="91" t="s">
        <v>1556</v>
      </c>
      <c r="V608" s="91" t="s">
        <v>129</v>
      </c>
      <c r="W608" s="91" t="s">
        <v>174</v>
      </c>
      <c r="X608" s="91" t="s">
        <v>1557</v>
      </c>
      <c r="Y608" s="91" t="s">
        <v>1558</v>
      </c>
      <c r="Z608" s="91" t="s">
        <v>1559</v>
      </c>
      <c r="AA608" s="91" t="s">
        <v>114</v>
      </c>
      <c r="AB608" s="91" t="s">
        <v>1560</v>
      </c>
      <c r="AC608" s="91" t="s">
        <v>1561</v>
      </c>
      <c r="AD608" s="91" t="s">
        <v>134</v>
      </c>
      <c r="AE608" s="91" t="s">
        <v>1562</v>
      </c>
      <c r="AF608" s="91" t="s">
        <v>161</v>
      </c>
      <c r="AG608" s="91" t="s">
        <v>1558</v>
      </c>
      <c r="AH608" s="91" t="s">
        <v>114</v>
      </c>
      <c r="AI608" s="91" t="s">
        <v>1559</v>
      </c>
      <c r="AJ608" s="91" t="s">
        <v>137</v>
      </c>
      <c r="AK608" s="91" t="s">
        <v>138</v>
      </c>
      <c r="AL608" s="91" t="s">
        <v>179</v>
      </c>
      <c r="AM608" s="91" t="s">
        <v>291</v>
      </c>
      <c r="AN608" s="91" t="s">
        <v>141</v>
      </c>
      <c r="AO608" s="91" t="s">
        <v>142</v>
      </c>
      <c r="AP608" s="91" t="s">
        <v>143</v>
      </c>
      <c r="AQ608" s="91" t="s">
        <v>214</v>
      </c>
      <c r="AR608" s="91" t="s">
        <v>144</v>
      </c>
      <c r="AS608" s="91" t="s">
        <v>174</v>
      </c>
      <c r="AT608" s="91" t="s">
        <v>145</v>
      </c>
      <c r="AU608" s="91" t="s">
        <v>1563</v>
      </c>
      <c r="AV608" s="91" t="s">
        <v>114</v>
      </c>
      <c r="AW608" s="91" t="s">
        <v>148</v>
      </c>
      <c r="AX608" s="91" t="str">
        <f t="shared" si="29"/>
        <v>290166</v>
      </c>
      <c r="AY608" s="93" t="s">
        <v>149</v>
      </c>
    </row>
    <row r="609" spans="2:51" ht="15" customHeight="1" x14ac:dyDescent="0.25">
      <c r="B609" s="95" t="s">
        <v>8469</v>
      </c>
      <c r="C609" s="91" t="s">
        <v>113</v>
      </c>
      <c r="D609" s="91" t="s">
        <v>114</v>
      </c>
      <c r="E609" s="91" t="s">
        <v>216</v>
      </c>
      <c r="F609" s="91" t="s">
        <v>8470</v>
      </c>
      <c r="G609" s="91">
        <f t="shared" si="27"/>
        <v>9</v>
      </c>
      <c r="H609" s="91" t="s">
        <v>8471</v>
      </c>
      <c r="I609" s="91" t="s">
        <v>118</v>
      </c>
      <c r="J609" s="91" t="s">
        <v>119</v>
      </c>
      <c r="K609" s="91" t="s">
        <v>422</v>
      </c>
      <c r="L609" s="91" t="s">
        <v>121</v>
      </c>
      <c r="M609" s="91" t="s">
        <v>219</v>
      </c>
      <c r="N609" s="91" t="s">
        <v>123</v>
      </c>
      <c r="O609" s="91" t="s">
        <v>8054</v>
      </c>
      <c r="P609" s="91">
        <f t="shared" si="28"/>
        <v>9</v>
      </c>
      <c r="Q609" s="91" t="s">
        <v>8251</v>
      </c>
      <c r="R609" s="91" t="s">
        <v>8131</v>
      </c>
      <c r="S609" s="91" t="s">
        <v>8472</v>
      </c>
      <c r="T609" s="91" t="s">
        <v>114</v>
      </c>
      <c r="U609" s="91" t="s">
        <v>8473</v>
      </c>
      <c r="V609" s="91" t="s">
        <v>225</v>
      </c>
      <c r="W609" s="91" t="s">
        <v>226</v>
      </c>
      <c r="X609" s="91" t="s">
        <v>426</v>
      </c>
      <c r="Y609" s="91" t="s">
        <v>8474</v>
      </c>
      <c r="Z609" s="91" t="s">
        <v>8475</v>
      </c>
      <c r="AA609" s="91" t="s">
        <v>8472</v>
      </c>
      <c r="AB609" s="91" t="s">
        <v>114</v>
      </c>
      <c r="AC609" s="91" t="s">
        <v>8473</v>
      </c>
      <c r="AD609" s="91" t="s">
        <v>134</v>
      </c>
      <c r="AE609" s="91" t="s">
        <v>8476</v>
      </c>
      <c r="AF609" s="91" t="s">
        <v>161</v>
      </c>
      <c r="AG609" s="91" t="s">
        <v>8474</v>
      </c>
      <c r="AH609" s="91" t="s">
        <v>114</v>
      </c>
      <c r="AI609" s="91" t="s">
        <v>8475</v>
      </c>
      <c r="AJ609" s="91" t="s">
        <v>137</v>
      </c>
      <c r="AK609" s="91" t="s">
        <v>138</v>
      </c>
      <c r="AL609" s="91" t="s">
        <v>530</v>
      </c>
      <c r="AM609" s="91" t="s">
        <v>233</v>
      </c>
      <c r="AN609" s="91" t="s">
        <v>141</v>
      </c>
      <c r="AO609" s="91" t="s">
        <v>142</v>
      </c>
      <c r="AP609" s="91" t="s">
        <v>333</v>
      </c>
      <c r="AQ609" s="91" t="s">
        <v>493</v>
      </c>
      <c r="AR609" s="91" t="s">
        <v>493</v>
      </c>
      <c r="AS609" s="91" t="s">
        <v>226</v>
      </c>
      <c r="AT609" s="91" t="s">
        <v>145</v>
      </c>
      <c r="AU609" s="91" t="s">
        <v>8477</v>
      </c>
      <c r="AV609" s="91" t="s">
        <v>8478</v>
      </c>
      <c r="AW609" s="91" t="s">
        <v>148</v>
      </c>
      <c r="AX609" s="91" t="str">
        <f t="shared" si="29"/>
        <v>327037</v>
      </c>
      <c r="AY609" s="93" t="s">
        <v>149</v>
      </c>
    </row>
    <row r="610" spans="2:51" ht="15" customHeight="1" x14ac:dyDescent="0.25">
      <c r="B610" s="95" t="s">
        <v>1564</v>
      </c>
      <c r="C610" s="91" t="s">
        <v>113</v>
      </c>
      <c r="D610" s="91" t="s">
        <v>114</v>
      </c>
      <c r="E610" s="91" t="s">
        <v>167</v>
      </c>
      <c r="F610" s="91" t="s">
        <v>1565</v>
      </c>
      <c r="G610" s="91">
        <f t="shared" si="27"/>
        <v>3</v>
      </c>
      <c r="H610" s="91" t="s">
        <v>1566</v>
      </c>
      <c r="I610" s="91" t="s">
        <v>118</v>
      </c>
      <c r="J610" s="91" t="s">
        <v>119</v>
      </c>
      <c r="K610" s="91" t="s">
        <v>153</v>
      </c>
      <c r="L610" s="91" t="s">
        <v>121</v>
      </c>
      <c r="M610" s="91" t="s">
        <v>295</v>
      </c>
      <c r="N610" s="91" t="s">
        <v>123</v>
      </c>
      <c r="O610" s="91" t="s">
        <v>1441</v>
      </c>
      <c r="P610" s="91">
        <f t="shared" si="28"/>
        <v>4</v>
      </c>
      <c r="Q610" s="91" t="s">
        <v>981</v>
      </c>
      <c r="R610" s="91" t="s">
        <v>242</v>
      </c>
      <c r="S610" s="91" t="s">
        <v>1567</v>
      </c>
      <c r="T610" s="91" t="s">
        <v>114</v>
      </c>
      <c r="U610" s="91" t="s">
        <v>1568</v>
      </c>
      <c r="V610" s="91" t="s">
        <v>129</v>
      </c>
      <c r="W610" s="91" t="s">
        <v>174</v>
      </c>
      <c r="X610" s="91" t="s">
        <v>924</v>
      </c>
      <c r="Y610" s="91" t="s">
        <v>1569</v>
      </c>
      <c r="Z610" s="91" t="s">
        <v>1570</v>
      </c>
      <c r="AA610" s="91" t="s">
        <v>1567</v>
      </c>
      <c r="AB610" s="91" t="s">
        <v>114</v>
      </c>
      <c r="AC610" s="91" t="s">
        <v>1571</v>
      </c>
      <c r="AD610" s="91" t="s">
        <v>134</v>
      </c>
      <c r="AE610" s="91" t="s">
        <v>1572</v>
      </c>
      <c r="AF610" s="91" t="s">
        <v>161</v>
      </c>
      <c r="AG610" s="91" t="s">
        <v>1569</v>
      </c>
      <c r="AH610" s="91" t="s">
        <v>114</v>
      </c>
      <c r="AI610" s="91" t="s">
        <v>1570</v>
      </c>
      <c r="AJ610" s="91" t="s">
        <v>137</v>
      </c>
      <c r="AK610" s="91" t="s">
        <v>404</v>
      </c>
      <c r="AL610" s="91" t="s">
        <v>284</v>
      </c>
      <c r="AM610" s="91" t="s">
        <v>291</v>
      </c>
      <c r="AN610" s="91" t="s">
        <v>141</v>
      </c>
      <c r="AO610" s="91" t="s">
        <v>142</v>
      </c>
      <c r="AP610" s="91" t="s">
        <v>143</v>
      </c>
      <c r="AQ610" s="91" t="s">
        <v>144</v>
      </c>
      <c r="AR610" s="91" t="s">
        <v>144</v>
      </c>
      <c r="AS610" s="91" t="s">
        <v>174</v>
      </c>
      <c r="AT610" s="91" t="s">
        <v>145</v>
      </c>
      <c r="AU610" s="91" t="s">
        <v>1573</v>
      </c>
      <c r="AV610" s="91" t="s">
        <v>114</v>
      </c>
      <c r="AW610" s="91" t="s">
        <v>148</v>
      </c>
      <c r="AX610" s="91" t="str">
        <f t="shared" si="29"/>
        <v>290168</v>
      </c>
      <c r="AY610" s="93" t="s">
        <v>149</v>
      </c>
    </row>
    <row r="611" spans="2:51" ht="15" customHeight="1" x14ac:dyDescent="0.25">
      <c r="B611" s="95" t="s">
        <v>1574</v>
      </c>
      <c r="C611" s="91" t="s">
        <v>113</v>
      </c>
      <c r="D611" s="91" t="s">
        <v>114</v>
      </c>
      <c r="E611" s="91" t="s">
        <v>216</v>
      </c>
      <c r="F611" s="91" t="s">
        <v>1575</v>
      </c>
      <c r="G611" s="91">
        <f t="shared" si="27"/>
        <v>3</v>
      </c>
      <c r="H611" s="91" t="s">
        <v>1576</v>
      </c>
      <c r="I611" s="91" t="s">
        <v>118</v>
      </c>
      <c r="J611" s="91" t="s">
        <v>119</v>
      </c>
      <c r="K611" s="91" t="s">
        <v>584</v>
      </c>
      <c r="L611" s="91" t="s">
        <v>121</v>
      </c>
      <c r="M611" s="91" t="s">
        <v>219</v>
      </c>
      <c r="N611" s="91" t="s">
        <v>123</v>
      </c>
      <c r="O611" s="91" t="s">
        <v>1441</v>
      </c>
      <c r="P611" s="91">
        <f t="shared" si="28"/>
        <v>4</v>
      </c>
      <c r="Q611" s="91" t="s">
        <v>725</v>
      </c>
      <c r="R611" s="91" t="s">
        <v>242</v>
      </c>
      <c r="S611" s="91" t="s">
        <v>1577</v>
      </c>
      <c r="T611" s="91" t="s">
        <v>114</v>
      </c>
      <c r="U611" s="91" t="s">
        <v>1578</v>
      </c>
      <c r="V611" s="91" t="s">
        <v>225</v>
      </c>
      <c r="W611" s="91" t="s">
        <v>226</v>
      </c>
      <c r="X611" s="91" t="s">
        <v>1579</v>
      </c>
      <c r="Y611" s="91" t="s">
        <v>1580</v>
      </c>
      <c r="Z611" s="91" t="s">
        <v>1581</v>
      </c>
      <c r="AA611" s="91" t="s">
        <v>1577</v>
      </c>
      <c r="AB611" s="91" t="s">
        <v>114</v>
      </c>
      <c r="AC611" s="91" t="s">
        <v>1578</v>
      </c>
      <c r="AD611" s="91" t="s">
        <v>134</v>
      </c>
      <c r="AE611" s="91" t="s">
        <v>1582</v>
      </c>
      <c r="AF611" s="91" t="s">
        <v>161</v>
      </c>
      <c r="AG611" s="91" t="s">
        <v>1580</v>
      </c>
      <c r="AH611" s="91" t="s">
        <v>114</v>
      </c>
      <c r="AI611" s="91" t="s">
        <v>1581</v>
      </c>
      <c r="AJ611" s="91" t="s">
        <v>137</v>
      </c>
      <c r="AK611" s="91" t="s">
        <v>138</v>
      </c>
      <c r="AL611" s="91" t="s">
        <v>139</v>
      </c>
      <c r="AM611" s="91" t="s">
        <v>233</v>
      </c>
      <c r="AN611" s="91" t="s">
        <v>141</v>
      </c>
      <c r="AO611" s="91" t="s">
        <v>142</v>
      </c>
      <c r="AP611" s="91" t="s">
        <v>333</v>
      </c>
      <c r="AQ611" s="91" t="s">
        <v>144</v>
      </c>
      <c r="AR611" s="91" t="s">
        <v>144</v>
      </c>
      <c r="AS611" s="91" t="s">
        <v>226</v>
      </c>
      <c r="AT611" s="91" t="s">
        <v>145</v>
      </c>
      <c r="AU611" s="91" t="s">
        <v>1583</v>
      </c>
      <c r="AV611" s="91" t="s">
        <v>1584</v>
      </c>
      <c r="AW611" s="91" t="s">
        <v>148</v>
      </c>
      <c r="AX611" s="91" t="str">
        <f t="shared" si="29"/>
        <v>290170</v>
      </c>
      <c r="AY611" s="93" t="s">
        <v>149</v>
      </c>
    </row>
    <row r="612" spans="2:51" ht="15" customHeight="1" x14ac:dyDescent="0.25">
      <c r="B612" s="95" t="s">
        <v>8479</v>
      </c>
      <c r="C612" s="91" t="s">
        <v>113</v>
      </c>
      <c r="D612" s="91" t="s">
        <v>114</v>
      </c>
      <c r="E612" s="91" t="s">
        <v>216</v>
      </c>
      <c r="F612" s="91" t="s">
        <v>8480</v>
      </c>
      <c r="G612" s="91">
        <f t="shared" si="27"/>
        <v>9</v>
      </c>
      <c r="H612" s="91" t="s">
        <v>9002</v>
      </c>
      <c r="I612" s="91" t="s">
        <v>118</v>
      </c>
      <c r="J612" s="91" t="s">
        <v>119</v>
      </c>
      <c r="K612" s="91" t="s">
        <v>4806</v>
      </c>
      <c r="L612" s="91" t="s">
        <v>121</v>
      </c>
      <c r="M612" s="91" t="s">
        <v>219</v>
      </c>
      <c r="N612" s="91" t="s">
        <v>123</v>
      </c>
      <c r="O612" s="91" t="s">
        <v>8054</v>
      </c>
      <c r="P612" s="91">
        <f t="shared" si="28"/>
        <v>10</v>
      </c>
      <c r="Q612" s="91" t="s">
        <v>8190</v>
      </c>
      <c r="R612" s="91" t="s">
        <v>8131</v>
      </c>
      <c r="S612" s="91" t="s">
        <v>7873</v>
      </c>
      <c r="T612" s="91" t="s">
        <v>114</v>
      </c>
      <c r="U612" s="91" t="s">
        <v>8481</v>
      </c>
      <c r="V612" s="91" t="s">
        <v>129</v>
      </c>
      <c r="W612" s="91" t="s">
        <v>226</v>
      </c>
      <c r="X612" s="91" t="s">
        <v>1119</v>
      </c>
      <c r="Y612" s="91" t="s">
        <v>7875</v>
      </c>
      <c r="Z612" s="91" t="s">
        <v>7876</v>
      </c>
      <c r="AA612" s="91" t="s">
        <v>7873</v>
      </c>
      <c r="AB612" s="91" t="s">
        <v>114</v>
      </c>
      <c r="AC612" s="91" t="s">
        <v>8481</v>
      </c>
      <c r="AD612" s="91" t="s">
        <v>134</v>
      </c>
      <c r="AE612" s="91" t="s">
        <v>8482</v>
      </c>
      <c r="AF612" s="91" t="s">
        <v>161</v>
      </c>
      <c r="AG612" s="91" t="s">
        <v>7875</v>
      </c>
      <c r="AH612" s="91" t="s">
        <v>114</v>
      </c>
      <c r="AI612" s="91" t="s">
        <v>7876</v>
      </c>
      <c r="AJ612" s="91" t="s">
        <v>137</v>
      </c>
      <c r="AK612" s="91" t="s">
        <v>162</v>
      </c>
      <c r="AL612" s="91" t="s">
        <v>284</v>
      </c>
      <c r="AM612" s="91" t="s">
        <v>140</v>
      </c>
      <c r="AN612" s="91" t="s">
        <v>141</v>
      </c>
      <c r="AO612" s="91" t="s">
        <v>142</v>
      </c>
      <c r="AP612" s="91" t="s">
        <v>333</v>
      </c>
      <c r="AQ612" s="91" t="s">
        <v>493</v>
      </c>
      <c r="AR612" s="91" t="s">
        <v>493</v>
      </c>
      <c r="AS612" s="91" t="s">
        <v>226</v>
      </c>
      <c r="AT612" s="91" t="s">
        <v>145</v>
      </c>
      <c r="AU612" s="91" t="s">
        <v>9003</v>
      </c>
      <c r="AV612" s="91" t="s">
        <v>9004</v>
      </c>
      <c r="AW612" s="91" t="s">
        <v>433</v>
      </c>
      <c r="AX612" s="91" t="str">
        <f t="shared" si="29"/>
        <v>327034</v>
      </c>
      <c r="AY612" s="93" t="s">
        <v>149</v>
      </c>
    </row>
    <row r="613" spans="2:51" ht="15" customHeight="1" x14ac:dyDescent="0.25">
      <c r="B613" s="95" t="s">
        <v>9005</v>
      </c>
      <c r="C613" s="91" t="s">
        <v>113</v>
      </c>
      <c r="D613" s="91" t="s">
        <v>114</v>
      </c>
      <c r="E613" s="91" t="s">
        <v>183</v>
      </c>
      <c r="F613" s="91" t="s">
        <v>9006</v>
      </c>
      <c r="G613" s="91">
        <f t="shared" si="27"/>
        <v>10</v>
      </c>
      <c r="H613" s="91" t="s">
        <v>9007</v>
      </c>
      <c r="I613" s="91" t="s">
        <v>118</v>
      </c>
      <c r="J613" s="91" t="s">
        <v>119</v>
      </c>
      <c r="K613" s="91" t="s">
        <v>120</v>
      </c>
      <c r="L613" s="91" t="s">
        <v>121</v>
      </c>
      <c r="M613" s="91" t="s">
        <v>187</v>
      </c>
      <c r="N613" s="91" t="s">
        <v>123</v>
      </c>
      <c r="O613" s="91" t="s">
        <v>8894</v>
      </c>
      <c r="P613" s="91">
        <f t="shared" si="28"/>
        <v>10</v>
      </c>
      <c r="Q613" s="91" t="s">
        <v>8378</v>
      </c>
      <c r="R613" s="91" t="s">
        <v>8227</v>
      </c>
      <c r="S613" s="91" t="s">
        <v>9008</v>
      </c>
      <c r="T613" s="91" t="s">
        <v>114</v>
      </c>
      <c r="U613" s="91" t="s">
        <v>9009</v>
      </c>
      <c r="V613" s="91" t="s">
        <v>225</v>
      </c>
      <c r="W613" s="91" t="s">
        <v>130</v>
      </c>
      <c r="X613" s="91" t="s">
        <v>3113</v>
      </c>
      <c r="Y613" s="91" t="s">
        <v>9010</v>
      </c>
      <c r="Z613" s="91" t="s">
        <v>9011</v>
      </c>
      <c r="AA613" s="91" t="s">
        <v>9008</v>
      </c>
      <c r="AB613" s="91" t="s">
        <v>114</v>
      </c>
      <c r="AC613" s="91" t="s">
        <v>9009</v>
      </c>
      <c r="AD613" s="91" t="s">
        <v>134</v>
      </c>
      <c r="AE613" s="91" t="s">
        <v>9012</v>
      </c>
      <c r="AF613" s="91" t="s">
        <v>161</v>
      </c>
      <c r="AG613" s="91" t="s">
        <v>9010</v>
      </c>
      <c r="AH613" s="91" t="s">
        <v>114</v>
      </c>
      <c r="AI613" s="91" t="s">
        <v>9011</v>
      </c>
      <c r="AJ613" s="91" t="s">
        <v>137</v>
      </c>
      <c r="AK613" s="91" t="s">
        <v>197</v>
      </c>
      <c r="AL613" s="91" t="s">
        <v>284</v>
      </c>
      <c r="AM613" s="91" t="s">
        <v>252</v>
      </c>
      <c r="AN613" s="91" t="s">
        <v>141</v>
      </c>
      <c r="AO613" s="91" t="s">
        <v>142</v>
      </c>
      <c r="AP613" s="91" t="s">
        <v>143</v>
      </c>
      <c r="AQ613" s="91" t="s">
        <v>144</v>
      </c>
      <c r="AR613" s="91" t="s">
        <v>144</v>
      </c>
      <c r="AS613" s="91" t="s">
        <v>130</v>
      </c>
      <c r="AT613" s="91" t="s">
        <v>362</v>
      </c>
      <c r="AU613" s="91" t="s">
        <v>9013</v>
      </c>
      <c r="AV613" s="91" t="s">
        <v>114</v>
      </c>
      <c r="AW613" s="91" t="s">
        <v>148</v>
      </c>
      <c r="AX613" s="91" t="str">
        <f t="shared" si="29"/>
        <v>329083</v>
      </c>
      <c r="AY613" s="93" t="s">
        <v>149</v>
      </c>
    </row>
    <row r="614" spans="2:51" ht="15" customHeight="1" x14ac:dyDescent="0.25">
      <c r="B614" s="95" t="s">
        <v>8483</v>
      </c>
      <c r="C614" s="91" t="s">
        <v>113</v>
      </c>
      <c r="D614" s="91" t="s">
        <v>114</v>
      </c>
      <c r="E614" s="91" t="s">
        <v>167</v>
      </c>
      <c r="F614" s="91" t="s">
        <v>8484</v>
      </c>
      <c r="G614" s="91">
        <f t="shared" si="27"/>
        <v>9</v>
      </c>
      <c r="H614" s="91" t="s">
        <v>8485</v>
      </c>
      <c r="I614" s="91" t="s">
        <v>118</v>
      </c>
      <c r="J614" s="91" t="s">
        <v>119</v>
      </c>
      <c r="K614" s="91" t="s">
        <v>153</v>
      </c>
      <c r="L614" s="91" t="s">
        <v>121</v>
      </c>
      <c r="M614" s="91" t="s">
        <v>295</v>
      </c>
      <c r="N614" s="91" t="s">
        <v>123</v>
      </c>
      <c r="O614" s="91" t="s">
        <v>8054</v>
      </c>
      <c r="P614" s="91">
        <f t="shared" si="28"/>
        <v>9</v>
      </c>
      <c r="Q614" s="91" t="s">
        <v>8486</v>
      </c>
      <c r="R614" s="91" t="s">
        <v>8131</v>
      </c>
      <c r="S614" s="91" t="s">
        <v>8487</v>
      </c>
      <c r="T614" s="91" t="s">
        <v>114</v>
      </c>
      <c r="U614" s="91" t="s">
        <v>8488</v>
      </c>
      <c r="V614" s="91" t="s">
        <v>225</v>
      </c>
      <c r="W614" s="91" t="s">
        <v>174</v>
      </c>
      <c r="X614" s="91" t="s">
        <v>1094</v>
      </c>
      <c r="Y614" s="91" t="s">
        <v>8489</v>
      </c>
      <c r="Z614" s="91" t="s">
        <v>8490</v>
      </c>
      <c r="AA614" s="91" t="s">
        <v>8491</v>
      </c>
      <c r="AB614" s="91" t="s">
        <v>114</v>
      </c>
      <c r="AC614" s="91" t="s">
        <v>8492</v>
      </c>
      <c r="AD614" s="91" t="s">
        <v>134</v>
      </c>
      <c r="AE614" s="91" t="s">
        <v>8493</v>
      </c>
      <c r="AF614" s="91" t="s">
        <v>161</v>
      </c>
      <c r="AG614" s="91" t="s">
        <v>8489</v>
      </c>
      <c r="AH614" s="91" t="s">
        <v>114</v>
      </c>
      <c r="AI614" s="91" t="s">
        <v>8490</v>
      </c>
      <c r="AJ614" s="91" t="s">
        <v>137</v>
      </c>
      <c r="AK614" s="91" t="s">
        <v>211</v>
      </c>
      <c r="AL614" s="91" t="s">
        <v>179</v>
      </c>
      <c r="AM614" s="91" t="s">
        <v>417</v>
      </c>
      <c r="AN614" s="91" t="s">
        <v>141</v>
      </c>
      <c r="AO614" s="91" t="s">
        <v>142</v>
      </c>
      <c r="AP614" s="91" t="s">
        <v>143</v>
      </c>
      <c r="AQ614" s="91" t="s">
        <v>214</v>
      </c>
      <c r="AR614" s="91" t="s">
        <v>214</v>
      </c>
      <c r="AS614" s="91" t="s">
        <v>174</v>
      </c>
      <c r="AT614" s="91" t="s">
        <v>145</v>
      </c>
      <c r="AU614" s="91" t="s">
        <v>8494</v>
      </c>
      <c r="AV614" s="91" t="s">
        <v>114</v>
      </c>
      <c r="AW614" s="91" t="s">
        <v>148</v>
      </c>
      <c r="AX614" s="91" t="str">
        <f t="shared" si="29"/>
        <v>327035</v>
      </c>
      <c r="AY614" s="93" t="s">
        <v>149</v>
      </c>
    </row>
    <row r="615" spans="2:51" ht="15" customHeight="1" x14ac:dyDescent="0.25">
      <c r="B615" s="95" t="s">
        <v>1585</v>
      </c>
      <c r="C615" s="91" t="s">
        <v>113</v>
      </c>
      <c r="D615" s="91" t="s">
        <v>114</v>
      </c>
      <c r="E615" s="91" t="s">
        <v>167</v>
      </c>
      <c r="F615" s="91" t="s">
        <v>1586</v>
      </c>
      <c r="G615" s="91">
        <f t="shared" si="27"/>
        <v>3</v>
      </c>
      <c r="H615" s="91" t="s">
        <v>1587</v>
      </c>
      <c r="I615" s="91" t="s">
        <v>118</v>
      </c>
      <c r="J615" s="91" t="s">
        <v>119</v>
      </c>
      <c r="K615" s="91" t="s">
        <v>240</v>
      </c>
      <c r="L615" s="91" t="s">
        <v>121</v>
      </c>
      <c r="M615" s="91" t="s">
        <v>295</v>
      </c>
      <c r="N615" s="91" t="s">
        <v>123</v>
      </c>
      <c r="O615" s="91" t="s">
        <v>1441</v>
      </c>
      <c r="P615" s="91">
        <f t="shared" si="28"/>
        <v>4</v>
      </c>
      <c r="Q615" s="91" t="s">
        <v>981</v>
      </c>
      <c r="R615" s="91" t="s">
        <v>242</v>
      </c>
      <c r="S615" s="91" t="s">
        <v>1588</v>
      </c>
      <c r="T615" s="91" t="s">
        <v>114</v>
      </c>
      <c r="U615" s="91" t="s">
        <v>1589</v>
      </c>
      <c r="V615" s="91" t="s">
        <v>225</v>
      </c>
      <c r="W615" s="91" t="s">
        <v>174</v>
      </c>
      <c r="X615" s="91" t="s">
        <v>313</v>
      </c>
      <c r="Y615" s="91" t="s">
        <v>1590</v>
      </c>
      <c r="Z615" s="91" t="s">
        <v>1591</v>
      </c>
      <c r="AA615" s="91" t="s">
        <v>1588</v>
      </c>
      <c r="AB615" s="91" t="s">
        <v>114</v>
      </c>
      <c r="AC615" s="91" t="s">
        <v>1589</v>
      </c>
      <c r="AD615" s="91" t="s">
        <v>134</v>
      </c>
      <c r="AE615" s="91" t="s">
        <v>1592</v>
      </c>
      <c r="AF615" s="91" t="s">
        <v>161</v>
      </c>
      <c r="AG615" s="91" t="s">
        <v>1590</v>
      </c>
      <c r="AH615" s="91" t="s">
        <v>114</v>
      </c>
      <c r="AI615" s="91" t="s">
        <v>1591</v>
      </c>
      <c r="AJ615" s="91" t="s">
        <v>317</v>
      </c>
      <c r="AK615" s="91" t="s">
        <v>138</v>
      </c>
      <c r="AL615" s="91" t="s">
        <v>605</v>
      </c>
      <c r="AM615" s="91" t="s">
        <v>180</v>
      </c>
      <c r="AN615" s="91" t="s">
        <v>141</v>
      </c>
      <c r="AO615" s="91" t="s">
        <v>142</v>
      </c>
      <c r="AP615" s="91" t="s">
        <v>143</v>
      </c>
      <c r="AQ615" s="91" t="s">
        <v>144</v>
      </c>
      <c r="AR615" s="91" t="s">
        <v>144</v>
      </c>
      <c r="AS615" s="91" t="s">
        <v>174</v>
      </c>
      <c r="AT615" s="91" t="s">
        <v>145</v>
      </c>
      <c r="AU615" s="91" t="s">
        <v>1593</v>
      </c>
      <c r="AV615" s="91" t="s">
        <v>114</v>
      </c>
      <c r="AW615" s="91" t="s">
        <v>148</v>
      </c>
      <c r="AX615" s="91" t="str">
        <f t="shared" si="29"/>
        <v>290176</v>
      </c>
      <c r="AY615" s="93" t="s">
        <v>149</v>
      </c>
    </row>
    <row r="616" spans="2:51" ht="15" customHeight="1" x14ac:dyDescent="0.25">
      <c r="B616" s="95" t="s">
        <v>1605</v>
      </c>
      <c r="C616" s="91" t="s">
        <v>113</v>
      </c>
      <c r="D616" s="91" t="s">
        <v>114</v>
      </c>
      <c r="E616" s="91" t="s">
        <v>216</v>
      </c>
      <c r="F616" s="91" t="s">
        <v>1606</v>
      </c>
      <c r="G616" s="91">
        <f t="shared" si="27"/>
        <v>3</v>
      </c>
      <c r="H616" s="91" t="s">
        <v>1607</v>
      </c>
      <c r="I616" s="91" t="s">
        <v>118</v>
      </c>
      <c r="J616" s="91" t="s">
        <v>119</v>
      </c>
      <c r="K616" s="91" t="s">
        <v>584</v>
      </c>
      <c r="L616" s="91" t="s">
        <v>121</v>
      </c>
      <c r="M616" s="91" t="s">
        <v>219</v>
      </c>
      <c r="N616" s="91" t="s">
        <v>123</v>
      </c>
      <c r="O616" s="91" t="s">
        <v>1441</v>
      </c>
      <c r="P616" s="91">
        <f t="shared" si="28"/>
        <v>4</v>
      </c>
      <c r="Q616" s="91" t="s">
        <v>725</v>
      </c>
      <c r="R616" s="91" t="s">
        <v>242</v>
      </c>
      <c r="S616" s="91" t="s">
        <v>1608</v>
      </c>
      <c r="T616" s="91" t="s">
        <v>114</v>
      </c>
      <c r="U616" s="91" t="s">
        <v>1609</v>
      </c>
      <c r="V616" s="91" t="s">
        <v>129</v>
      </c>
      <c r="W616" s="91" t="s">
        <v>226</v>
      </c>
      <c r="X616" s="91" t="s">
        <v>426</v>
      </c>
      <c r="Y616" s="91" t="s">
        <v>1610</v>
      </c>
      <c r="Z616" s="91" t="s">
        <v>1611</v>
      </c>
      <c r="AA616" s="91" t="s">
        <v>1608</v>
      </c>
      <c r="AB616" s="91" t="s">
        <v>114</v>
      </c>
      <c r="AC616" s="91" t="s">
        <v>1609</v>
      </c>
      <c r="AD616" s="91" t="s">
        <v>134</v>
      </c>
      <c r="AE616" s="91" t="s">
        <v>1612</v>
      </c>
      <c r="AF616" s="91" t="s">
        <v>161</v>
      </c>
      <c r="AG616" s="91" t="s">
        <v>1610</v>
      </c>
      <c r="AH616" s="91" t="s">
        <v>114</v>
      </c>
      <c r="AI616" s="91" t="s">
        <v>1611</v>
      </c>
      <c r="AJ616" s="91" t="s">
        <v>137</v>
      </c>
      <c r="AK616" s="91" t="s">
        <v>211</v>
      </c>
      <c r="AL616" s="91" t="s">
        <v>284</v>
      </c>
      <c r="AM616" s="91" t="s">
        <v>233</v>
      </c>
      <c r="AN616" s="91" t="s">
        <v>141</v>
      </c>
      <c r="AO616" s="91" t="s">
        <v>142</v>
      </c>
      <c r="AP616" s="91" t="s">
        <v>333</v>
      </c>
      <c r="AQ616" s="91" t="s">
        <v>144</v>
      </c>
      <c r="AR616" s="91" t="s">
        <v>144</v>
      </c>
      <c r="AS616" s="91" t="s">
        <v>226</v>
      </c>
      <c r="AT616" s="91" t="s">
        <v>145</v>
      </c>
      <c r="AU616" s="91" t="s">
        <v>1613</v>
      </c>
      <c r="AV616" s="91" t="s">
        <v>1614</v>
      </c>
      <c r="AW616" s="91" t="s">
        <v>148</v>
      </c>
      <c r="AX616" s="91" t="str">
        <f t="shared" si="29"/>
        <v>290177</v>
      </c>
      <c r="AY616" s="93" t="s">
        <v>149</v>
      </c>
    </row>
    <row r="617" spans="2:51" ht="15" customHeight="1" x14ac:dyDescent="0.25">
      <c r="B617" s="95" t="s">
        <v>6035</v>
      </c>
      <c r="C617" s="91" t="s">
        <v>113</v>
      </c>
      <c r="D617" s="91" t="s">
        <v>114</v>
      </c>
      <c r="E617" s="91" t="s">
        <v>183</v>
      </c>
      <c r="F617" s="91" t="s">
        <v>6036</v>
      </c>
      <c r="G617" s="91">
        <f t="shared" si="27"/>
        <v>6</v>
      </c>
      <c r="H617" s="91" t="s">
        <v>6037</v>
      </c>
      <c r="I617" s="91" t="s">
        <v>118</v>
      </c>
      <c r="J617" s="91" t="s">
        <v>119</v>
      </c>
      <c r="K617" s="91" t="s">
        <v>153</v>
      </c>
      <c r="L617" s="91" t="s">
        <v>121</v>
      </c>
      <c r="M617" s="91" t="s">
        <v>187</v>
      </c>
      <c r="N617" s="91" t="s">
        <v>123</v>
      </c>
      <c r="O617" s="91" t="s">
        <v>6038</v>
      </c>
      <c r="P617" s="91">
        <f t="shared" si="28"/>
        <v>6</v>
      </c>
      <c r="Q617" s="91" t="s">
        <v>5889</v>
      </c>
      <c r="R617" s="91" t="s">
        <v>5837</v>
      </c>
      <c r="S617" s="91" t="s">
        <v>6039</v>
      </c>
      <c r="T617" s="91" t="s">
        <v>114</v>
      </c>
      <c r="U617" s="91" t="s">
        <v>6040</v>
      </c>
      <c r="V617" s="91" t="s">
        <v>225</v>
      </c>
      <c r="W617" s="91" t="s">
        <v>130</v>
      </c>
      <c r="X617" s="91" t="s">
        <v>131</v>
      </c>
      <c r="Y617" s="91" t="s">
        <v>6041</v>
      </c>
      <c r="Z617" s="91" t="s">
        <v>6042</v>
      </c>
      <c r="AA617" s="91" t="s">
        <v>6039</v>
      </c>
      <c r="AB617" s="91" t="s">
        <v>114</v>
      </c>
      <c r="AC617" s="91" t="s">
        <v>6040</v>
      </c>
      <c r="AD617" s="91" t="s">
        <v>269</v>
      </c>
      <c r="AE617" s="91" t="s">
        <v>6043</v>
      </c>
      <c r="AF617" s="91" t="s">
        <v>161</v>
      </c>
      <c r="AG617" s="91" t="s">
        <v>6041</v>
      </c>
      <c r="AH617" s="91" t="s">
        <v>114</v>
      </c>
      <c r="AI617" s="91" t="s">
        <v>6042</v>
      </c>
      <c r="AJ617" s="91" t="s">
        <v>137</v>
      </c>
      <c r="AK617" s="91" t="s">
        <v>138</v>
      </c>
      <c r="AL617" s="91" t="s">
        <v>179</v>
      </c>
      <c r="AM617" s="91" t="s">
        <v>140</v>
      </c>
      <c r="AN617" s="91" t="s">
        <v>141</v>
      </c>
      <c r="AO617" s="91" t="s">
        <v>142</v>
      </c>
      <c r="AP617" s="91" t="s">
        <v>143</v>
      </c>
      <c r="AQ617" s="91" t="s">
        <v>144</v>
      </c>
      <c r="AR617" s="91" t="s">
        <v>144</v>
      </c>
      <c r="AS617" s="91" t="s">
        <v>130</v>
      </c>
      <c r="AT617" s="91" t="s">
        <v>362</v>
      </c>
      <c r="AU617" s="91" t="s">
        <v>6044</v>
      </c>
      <c r="AV617" s="91" t="s">
        <v>114</v>
      </c>
      <c r="AW617" s="91" t="s">
        <v>148</v>
      </c>
      <c r="AX617" s="91" t="str">
        <f t="shared" si="29"/>
        <v>312714</v>
      </c>
      <c r="AY617" s="93" t="s">
        <v>149</v>
      </c>
    </row>
    <row r="618" spans="2:51" ht="15" customHeight="1" x14ac:dyDescent="0.25">
      <c r="B618" s="95" t="s">
        <v>1615</v>
      </c>
      <c r="C618" s="91" t="s">
        <v>113</v>
      </c>
      <c r="D618" s="91" t="s">
        <v>114</v>
      </c>
      <c r="E618" s="91" t="s">
        <v>1616</v>
      </c>
      <c r="F618" s="91" t="s">
        <v>1617</v>
      </c>
      <c r="G618" s="91">
        <f t="shared" si="27"/>
        <v>3</v>
      </c>
      <c r="H618" s="91" t="s">
        <v>1618</v>
      </c>
      <c r="I618" s="91" t="s">
        <v>118</v>
      </c>
      <c r="J618" s="91" t="s">
        <v>119</v>
      </c>
      <c r="K618" s="91" t="s">
        <v>203</v>
      </c>
      <c r="L618" s="91" t="s">
        <v>121</v>
      </c>
      <c r="M618" s="91" t="s">
        <v>1619</v>
      </c>
      <c r="N618" s="91" t="s">
        <v>123</v>
      </c>
      <c r="O618" s="91" t="s">
        <v>1441</v>
      </c>
      <c r="P618" s="91">
        <f t="shared" si="28"/>
        <v>4</v>
      </c>
      <c r="Q618" s="91" t="s">
        <v>883</v>
      </c>
      <c r="R618" s="91" t="s">
        <v>242</v>
      </c>
      <c r="S618" s="91" t="s">
        <v>1620</v>
      </c>
      <c r="T618" s="91" t="s">
        <v>114</v>
      </c>
      <c r="U618" s="91" t="s">
        <v>1621</v>
      </c>
      <c r="V618" s="91" t="s">
        <v>225</v>
      </c>
      <c r="W618" s="91" t="s">
        <v>1622</v>
      </c>
      <c r="X618" s="91" t="s">
        <v>1623</v>
      </c>
      <c r="Y618" s="91" t="s">
        <v>1624</v>
      </c>
      <c r="Z618" s="91" t="s">
        <v>1625</v>
      </c>
      <c r="AA618" s="91" t="s">
        <v>1620</v>
      </c>
      <c r="AB618" s="91" t="s">
        <v>114</v>
      </c>
      <c r="AC618" s="91" t="s">
        <v>1621</v>
      </c>
      <c r="AD618" s="91" t="s">
        <v>134</v>
      </c>
      <c r="AE618" s="91" t="s">
        <v>1626</v>
      </c>
      <c r="AF618" s="91" t="s">
        <v>161</v>
      </c>
      <c r="AG618" s="91" t="s">
        <v>1624</v>
      </c>
      <c r="AH618" s="91" t="s">
        <v>114</v>
      </c>
      <c r="AI618" s="91" t="s">
        <v>1625</v>
      </c>
      <c r="AJ618" s="91" t="s">
        <v>317</v>
      </c>
      <c r="AK618" s="91" t="s">
        <v>162</v>
      </c>
      <c r="AL618" s="91" t="s">
        <v>305</v>
      </c>
      <c r="AM618" s="91" t="s">
        <v>233</v>
      </c>
      <c r="AN618" s="91" t="s">
        <v>141</v>
      </c>
      <c r="AO618" s="91" t="s">
        <v>142</v>
      </c>
      <c r="AP618" s="91" t="s">
        <v>143</v>
      </c>
      <c r="AQ618" s="91" t="s">
        <v>777</v>
      </c>
      <c r="AR618" s="91" t="s">
        <v>777</v>
      </c>
      <c r="AS618" s="91" t="s">
        <v>1622</v>
      </c>
      <c r="AT618" s="91" t="s">
        <v>145</v>
      </c>
      <c r="AU618" s="91" t="s">
        <v>1627</v>
      </c>
      <c r="AV618" s="91" t="s">
        <v>1628</v>
      </c>
      <c r="AW618" s="91" t="s">
        <v>148</v>
      </c>
      <c r="AX618" s="91" t="str">
        <f t="shared" si="29"/>
        <v>290187</v>
      </c>
      <c r="AY618" s="93" t="s">
        <v>149</v>
      </c>
    </row>
    <row r="619" spans="2:51" ht="15" customHeight="1" x14ac:dyDescent="0.25">
      <c r="B619" s="95" t="s">
        <v>8495</v>
      </c>
      <c r="C619" s="91" t="s">
        <v>113</v>
      </c>
      <c r="D619" s="91" t="s">
        <v>114</v>
      </c>
      <c r="E619" s="91" t="s">
        <v>4481</v>
      </c>
      <c r="F619" s="91" t="s">
        <v>8496</v>
      </c>
      <c r="G619" s="91">
        <f t="shared" si="27"/>
        <v>9</v>
      </c>
      <c r="H619" s="91" t="s">
        <v>8497</v>
      </c>
      <c r="I619" s="91" t="s">
        <v>118</v>
      </c>
      <c r="J619" s="91" t="s">
        <v>119</v>
      </c>
      <c r="K619" s="91" t="s">
        <v>387</v>
      </c>
      <c r="L619" s="91" t="s">
        <v>121</v>
      </c>
      <c r="M619" s="91" t="s">
        <v>3526</v>
      </c>
      <c r="N619" s="91" t="s">
        <v>123</v>
      </c>
      <c r="O619" s="91" t="s">
        <v>8054</v>
      </c>
      <c r="P619" s="91">
        <f t="shared" si="28"/>
        <v>9</v>
      </c>
      <c r="Q619" s="91" t="s">
        <v>8086</v>
      </c>
      <c r="R619" s="91" t="s">
        <v>8131</v>
      </c>
      <c r="S619" s="91" t="s">
        <v>8498</v>
      </c>
      <c r="T619" s="91" t="s">
        <v>114</v>
      </c>
      <c r="U619" s="91" t="s">
        <v>8499</v>
      </c>
      <c r="V619" s="91" t="s">
        <v>225</v>
      </c>
      <c r="W619" s="91" t="s">
        <v>485</v>
      </c>
      <c r="X619" s="91" t="s">
        <v>486</v>
      </c>
      <c r="Y619" s="91" t="s">
        <v>8500</v>
      </c>
      <c r="Z619" s="91" t="s">
        <v>8501</v>
      </c>
      <c r="AA619" s="91" t="s">
        <v>8498</v>
      </c>
      <c r="AB619" s="91" t="s">
        <v>114</v>
      </c>
      <c r="AC619" s="91" t="s">
        <v>8502</v>
      </c>
      <c r="AD619" s="91" t="s">
        <v>253</v>
      </c>
      <c r="AE619" s="91" t="s">
        <v>8503</v>
      </c>
      <c r="AF619" s="91" t="s">
        <v>161</v>
      </c>
      <c r="AG619" s="91" t="s">
        <v>8500</v>
      </c>
      <c r="AH619" s="91" t="s">
        <v>114</v>
      </c>
      <c r="AI619" s="91" t="s">
        <v>8501</v>
      </c>
      <c r="AJ619" s="91" t="s">
        <v>137</v>
      </c>
      <c r="AK619" s="91" t="s">
        <v>162</v>
      </c>
      <c r="AL619" s="91" t="s">
        <v>179</v>
      </c>
      <c r="AM619" s="91" t="s">
        <v>252</v>
      </c>
      <c r="AN619" s="91" t="s">
        <v>141</v>
      </c>
      <c r="AO619" s="91" t="s">
        <v>142</v>
      </c>
      <c r="AP619" s="91" t="s">
        <v>143</v>
      </c>
      <c r="AQ619" s="91" t="s">
        <v>144</v>
      </c>
      <c r="AR619" s="91" t="s">
        <v>144</v>
      </c>
      <c r="AS619" s="91" t="s">
        <v>485</v>
      </c>
      <c r="AT619" s="91" t="s">
        <v>362</v>
      </c>
      <c r="AU619" s="91" t="s">
        <v>3845</v>
      </c>
      <c r="AV619" s="91" t="s">
        <v>8504</v>
      </c>
      <c r="AW619" s="91" t="s">
        <v>148</v>
      </c>
      <c r="AX619" s="91" t="str">
        <f t="shared" si="29"/>
        <v>327060</v>
      </c>
      <c r="AY619" s="93" t="s">
        <v>149</v>
      </c>
    </row>
    <row r="620" spans="2:51" ht="15" customHeight="1" x14ac:dyDescent="0.25">
      <c r="B620" s="95" t="s">
        <v>1639</v>
      </c>
      <c r="C620" s="91" t="s">
        <v>113</v>
      </c>
      <c r="D620" s="91" t="s">
        <v>114</v>
      </c>
      <c r="E620" s="91" t="s">
        <v>257</v>
      </c>
      <c r="F620" s="91" t="s">
        <v>1640</v>
      </c>
      <c r="G620" s="91">
        <f t="shared" si="27"/>
        <v>3</v>
      </c>
      <c r="H620" s="91" t="s">
        <v>4578</v>
      </c>
      <c r="I620" s="91" t="s">
        <v>118</v>
      </c>
      <c r="J620" s="91" t="s">
        <v>119</v>
      </c>
      <c r="K620" s="91" t="s">
        <v>3758</v>
      </c>
      <c r="L620" s="91" t="s">
        <v>121</v>
      </c>
      <c r="M620" s="91" t="s">
        <v>261</v>
      </c>
      <c r="N620" s="91" t="s">
        <v>123</v>
      </c>
      <c r="O620" s="91" t="s">
        <v>646</v>
      </c>
      <c r="P620" s="91">
        <f t="shared" si="28"/>
        <v>5</v>
      </c>
      <c r="Q620" s="91" t="s">
        <v>309</v>
      </c>
      <c r="R620" s="91" t="s">
        <v>322</v>
      </c>
      <c r="S620" s="91" t="s">
        <v>1642</v>
      </c>
      <c r="T620" s="91" t="s">
        <v>114</v>
      </c>
      <c r="U620" s="91" t="s">
        <v>1643</v>
      </c>
      <c r="V620" s="91" t="s">
        <v>225</v>
      </c>
      <c r="W620" s="91" t="s">
        <v>265</v>
      </c>
      <c r="X620" s="91" t="s">
        <v>460</v>
      </c>
      <c r="Y620" s="91" t="s">
        <v>1644</v>
      </c>
      <c r="Z620" s="91" t="s">
        <v>1645</v>
      </c>
      <c r="AA620" s="91" t="s">
        <v>1642</v>
      </c>
      <c r="AB620" s="91" t="s">
        <v>114</v>
      </c>
      <c r="AC620" s="91" t="s">
        <v>1643</v>
      </c>
      <c r="AD620" s="91" t="s">
        <v>134</v>
      </c>
      <c r="AE620" s="91" t="s">
        <v>1646</v>
      </c>
      <c r="AF620" s="91" t="s">
        <v>161</v>
      </c>
      <c r="AG620" s="91" t="s">
        <v>1644</v>
      </c>
      <c r="AH620" s="91" t="s">
        <v>114</v>
      </c>
      <c r="AI620" s="91" t="s">
        <v>1645</v>
      </c>
      <c r="AJ620" s="91" t="s">
        <v>137</v>
      </c>
      <c r="AK620" s="91" t="s">
        <v>162</v>
      </c>
      <c r="AL620" s="91" t="s">
        <v>179</v>
      </c>
      <c r="AM620" s="91" t="s">
        <v>291</v>
      </c>
      <c r="AN620" s="91" t="s">
        <v>141</v>
      </c>
      <c r="AO620" s="91" t="s">
        <v>142</v>
      </c>
      <c r="AP620" s="91" t="s">
        <v>333</v>
      </c>
      <c r="AQ620" s="91" t="s">
        <v>144</v>
      </c>
      <c r="AR620" s="91" t="s">
        <v>144</v>
      </c>
      <c r="AS620" s="91" t="s">
        <v>265</v>
      </c>
      <c r="AT620" s="91" t="s">
        <v>145</v>
      </c>
      <c r="AU620" s="91" t="s">
        <v>4579</v>
      </c>
      <c r="AV620" s="91" t="s">
        <v>4580</v>
      </c>
      <c r="AW620" s="91" t="s">
        <v>148</v>
      </c>
      <c r="AX620" s="91" t="str">
        <f t="shared" si="29"/>
        <v>290199</v>
      </c>
      <c r="AY620" s="93" t="s">
        <v>149</v>
      </c>
    </row>
    <row r="621" spans="2:51" ht="15" customHeight="1" x14ac:dyDescent="0.25">
      <c r="B621" s="95" t="s">
        <v>7811</v>
      </c>
      <c r="C621" s="91" t="s">
        <v>113</v>
      </c>
      <c r="D621" s="91" t="s">
        <v>114</v>
      </c>
      <c r="E621" s="91" t="s">
        <v>167</v>
      </c>
      <c r="F621" s="91" t="s">
        <v>7812</v>
      </c>
      <c r="G621" s="91">
        <f t="shared" si="27"/>
        <v>8</v>
      </c>
      <c r="H621" s="91" t="s">
        <v>7813</v>
      </c>
      <c r="I621" s="91" t="s">
        <v>118</v>
      </c>
      <c r="J621" s="91" t="s">
        <v>119</v>
      </c>
      <c r="K621" s="91" t="s">
        <v>120</v>
      </c>
      <c r="L621" s="91" t="s">
        <v>121</v>
      </c>
      <c r="M621" s="91" t="s">
        <v>295</v>
      </c>
      <c r="N621" s="91" t="s">
        <v>123</v>
      </c>
      <c r="O621" s="91" t="s">
        <v>7814</v>
      </c>
      <c r="P621" s="91">
        <f t="shared" si="28"/>
        <v>8</v>
      </c>
      <c r="Q621" s="91" t="s">
        <v>7765</v>
      </c>
      <c r="R621" s="91" t="s">
        <v>6987</v>
      </c>
      <c r="S621" s="91" t="s">
        <v>7815</v>
      </c>
      <c r="T621" s="91" t="s">
        <v>114</v>
      </c>
      <c r="U621" s="91" t="s">
        <v>7816</v>
      </c>
      <c r="V621" s="91" t="s">
        <v>225</v>
      </c>
      <c r="W621" s="91" t="s">
        <v>174</v>
      </c>
      <c r="X621" s="91" t="s">
        <v>3042</v>
      </c>
      <c r="Y621" s="91" t="s">
        <v>114</v>
      </c>
      <c r="Z621" s="91" t="s">
        <v>7817</v>
      </c>
      <c r="AA621" s="91" t="s">
        <v>7815</v>
      </c>
      <c r="AB621" s="91" t="s">
        <v>114</v>
      </c>
      <c r="AC621" s="91" t="s">
        <v>7818</v>
      </c>
      <c r="AD621" s="91" t="s">
        <v>134</v>
      </c>
      <c r="AE621" s="91" t="s">
        <v>7819</v>
      </c>
      <c r="AF621" s="91" t="s">
        <v>136</v>
      </c>
      <c r="AG621" s="91" t="s">
        <v>114</v>
      </c>
      <c r="AH621" s="91" t="s">
        <v>114</v>
      </c>
      <c r="AI621" s="91" t="s">
        <v>7817</v>
      </c>
      <c r="AJ621" s="91" t="s">
        <v>7820</v>
      </c>
      <c r="AK621" s="91" t="s">
        <v>162</v>
      </c>
      <c r="AL621" s="91" t="s">
        <v>374</v>
      </c>
      <c r="AM621" s="91" t="s">
        <v>180</v>
      </c>
      <c r="AN621" s="91" t="s">
        <v>918</v>
      </c>
      <c r="AO621" s="91" t="s">
        <v>142</v>
      </c>
      <c r="AP621" s="91" t="s">
        <v>143</v>
      </c>
      <c r="AQ621" s="91" t="s">
        <v>829</v>
      </c>
      <c r="AR621" s="91" t="s">
        <v>829</v>
      </c>
      <c r="AS621" s="91" t="s">
        <v>174</v>
      </c>
      <c r="AT621" s="91" t="s">
        <v>145</v>
      </c>
      <c r="AU621" s="91" t="s">
        <v>7821</v>
      </c>
      <c r="AV621" s="91" t="s">
        <v>114</v>
      </c>
      <c r="AW621" s="91" t="s">
        <v>148</v>
      </c>
      <c r="AX621" s="91" t="str">
        <f t="shared" si="29"/>
        <v>325020</v>
      </c>
      <c r="AY621" s="91" t="s">
        <v>5832</v>
      </c>
    </row>
    <row r="622" spans="2:51" ht="15" customHeight="1" x14ac:dyDescent="0.25">
      <c r="B622" s="95" t="s">
        <v>1658</v>
      </c>
      <c r="C622" s="91" t="s">
        <v>113</v>
      </c>
      <c r="D622" s="91" t="s">
        <v>114</v>
      </c>
      <c r="E622" s="91" t="s">
        <v>167</v>
      </c>
      <c r="F622" s="91" t="s">
        <v>1659</v>
      </c>
      <c r="G622" s="91">
        <f t="shared" si="27"/>
        <v>3</v>
      </c>
      <c r="H622" s="91" t="s">
        <v>1660</v>
      </c>
      <c r="I622" s="91" t="s">
        <v>118</v>
      </c>
      <c r="J622" s="91" t="s">
        <v>119</v>
      </c>
      <c r="K622" s="91" t="s">
        <v>545</v>
      </c>
      <c r="L622" s="91" t="s">
        <v>121</v>
      </c>
      <c r="M622" s="91" t="s">
        <v>295</v>
      </c>
      <c r="N622" s="91" t="s">
        <v>123</v>
      </c>
      <c r="O622" s="91" t="s">
        <v>646</v>
      </c>
      <c r="P622" s="91">
        <f t="shared" si="28"/>
        <v>4</v>
      </c>
      <c r="Q622" s="91" t="s">
        <v>1441</v>
      </c>
      <c r="R622" s="91" t="s">
        <v>322</v>
      </c>
      <c r="S622" s="91" t="s">
        <v>1661</v>
      </c>
      <c r="T622" s="91" t="s">
        <v>114</v>
      </c>
      <c r="U622" s="91" t="s">
        <v>1662</v>
      </c>
      <c r="V622" s="91" t="s">
        <v>225</v>
      </c>
      <c r="W622" s="91" t="s">
        <v>174</v>
      </c>
      <c r="X622" s="91" t="s">
        <v>1055</v>
      </c>
      <c r="Y622" s="91" t="s">
        <v>1663</v>
      </c>
      <c r="Z622" s="91" t="s">
        <v>1664</v>
      </c>
      <c r="AA622" s="91" t="s">
        <v>1661</v>
      </c>
      <c r="AB622" s="91" t="s">
        <v>114</v>
      </c>
      <c r="AC622" s="91" t="s">
        <v>1662</v>
      </c>
      <c r="AD622" s="91" t="s">
        <v>134</v>
      </c>
      <c r="AE622" s="91" t="s">
        <v>1665</v>
      </c>
      <c r="AF622" s="91" t="s">
        <v>161</v>
      </c>
      <c r="AG622" s="91" t="s">
        <v>1663</v>
      </c>
      <c r="AH622" s="91" t="s">
        <v>114</v>
      </c>
      <c r="AI622" s="91" t="s">
        <v>1664</v>
      </c>
      <c r="AJ622" s="91" t="s">
        <v>137</v>
      </c>
      <c r="AK622" s="91" t="s">
        <v>138</v>
      </c>
      <c r="AL622" s="91" t="s">
        <v>284</v>
      </c>
      <c r="AM622" s="91" t="s">
        <v>180</v>
      </c>
      <c r="AN622" s="91" t="s">
        <v>141</v>
      </c>
      <c r="AO622" s="91" t="s">
        <v>142</v>
      </c>
      <c r="AP622" s="91" t="s">
        <v>143</v>
      </c>
      <c r="AQ622" s="91" t="s">
        <v>144</v>
      </c>
      <c r="AR622" s="91" t="s">
        <v>144</v>
      </c>
      <c r="AS622" s="91" t="s">
        <v>174</v>
      </c>
      <c r="AT622" s="91" t="s">
        <v>145</v>
      </c>
      <c r="AU622" s="91" t="s">
        <v>1666</v>
      </c>
      <c r="AV622" s="91" t="s">
        <v>114</v>
      </c>
      <c r="AW622" s="91" t="s">
        <v>148</v>
      </c>
      <c r="AX622" s="91" t="str">
        <f t="shared" si="29"/>
        <v>290200</v>
      </c>
      <c r="AY622" s="93" t="s">
        <v>149</v>
      </c>
    </row>
    <row r="623" spans="2:51" ht="15" customHeight="1" x14ac:dyDescent="0.25">
      <c r="B623" s="95" t="s">
        <v>9014</v>
      </c>
      <c r="C623" s="91" t="s">
        <v>113</v>
      </c>
      <c r="D623" s="91" t="s">
        <v>114</v>
      </c>
      <c r="E623" s="91" t="s">
        <v>167</v>
      </c>
      <c r="F623" s="91" t="s">
        <v>9015</v>
      </c>
      <c r="G623" s="91">
        <f t="shared" si="27"/>
        <v>10</v>
      </c>
      <c r="H623" s="91" t="s">
        <v>9016</v>
      </c>
      <c r="I623" s="91" t="s">
        <v>118</v>
      </c>
      <c r="J623" s="91" t="s">
        <v>119</v>
      </c>
      <c r="K623" s="91" t="s">
        <v>186</v>
      </c>
      <c r="L623" s="91" t="s">
        <v>121</v>
      </c>
      <c r="M623" s="91" t="s">
        <v>295</v>
      </c>
      <c r="N623" s="91" t="s">
        <v>123</v>
      </c>
      <c r="O623" s="91" t="s">
        <v>8658</v>
      </c>
      <c r="P623" s="91">
        <f t="shared" si="28"/>
        <v>10</v>
      </c>
      <c r="Q623" s="91" t="s">
        <v>8932</v>
      </c>
      <c r="R623" s="91" t="s">
        <v>8696</v>
      </c>
      <c r="S623" s="91" t="s">
        <v>9017</v>
      </c>
      <c r="T623" s="91" t="s">
        <v>114</v>
      </c>
      <c r="U623" s="91" t="s">
        <v>9018</v>
      </c>
      <c r="V623" s="91" t="s">
        <v>225</v>
      </c>
      <c r="W623" s="91" t="s">
        <v>174</v>
      </c>
      <c r="X623" s="91" t="s">
        <v>588</v>
      </c>
      <c r="Y623" s="91" t="s">
        <v>9019</v>
      </c>
      <c r="Z623" s="91" t="s">
        <v>9020</v>
      </c>
      <c r="AA623" s="91" t="s">
        <v>114</v>
      </c>
      <c r="AB623" s="91" t="s">
        <v>9021</v>
      </c>
      <c r="AC623" s="91" t="s">
        <v>9022</v>
      </c>
      <c r="AD623" s="91" t="s">
        <v>134</v>
      </c>
      <c r="AE623" s="91" t="s">
        <v>9023</v>
      </c>
      <c r="AF623" s="91" t="s">
        <v>161</v>
      </c>
      <c r="AG623" s="91" t="s">
        <v>9019</v>
      </c>
      <c r="AH623" s="91" t="s">
        <v>114</v>
      </c>
      <c r="AI623" s="91" t="s">
        <v>9020</v>
      </c>
      <c r="AJ623" s="91" t="s">
        <v>137</v>
      </c>
      <c r="AK623" s="91" t="s">
        <v>162</v>
      </c>
      <c r="AL623" s="91" t="s">
        <v>179</v>
      </c>
      <c r="AM623" s="91" t="s">
        <v>1125</v>
      </c>
      <c r="AN623" s="91" t="s">
        <v>141</v>
      </c>
      <c r="AO623" s="91" t="s">
        <v>142</v>
      </c>
      <c r="AP623" s="91" t="s">
        <v>143</v>
      </c>
      <c r="AQ623" s="91" t="s">
        <v>144</v>
      </c>
      <c r="AR623" s="91" t="s">
        <v>144</v>
      </c>
      <c r="AS623" s="91" t="s">
        <v>174</v>
      </c>
      <c r="AT623" s="91" t="s">
        <v>145</v>
      </c>
      <c r="AU623" s="91" t="s">
        <v>9024</v>
      </c>
      <c r="AV623" s="91" t="s">
        <v>114</v>
      </c>
      <c r="AW623" s="91" t="s">
        <v>148</v>
      </c>
      <c r="AX623" s="91" t="str">
        <f t="shared" si="29"/>
        <v>329113</v>
      </c>
      <c r="AY623" s="93" t="s">
        <v>149</v>
      </c>
    </row>
    <row r="624" spans="2:51" ht="15" customHeight="1" x14ac:dyDescent="0.25">
      <c r="B624" s="95" t="s">
        <v>7290</v>
      </c>
      <c r="C624" s="91" t="s">
        <v>113</v>
      </c>
      <c r="D624" s="91" t="s">
        <v>114</v>
      </c>
      <c r="E624" s="91" t="s">
        <v>4481</v>
      </c>
      <c r="F624" s="91" t="s">
        <v>6045</v>
      </c>
      <c r="G624" s="91">
        <f t="shared" si="27"/>
        <v>6</v>
      </c>
      <c r="H624" s="91" t="s">
        <v>7291</v>
      </c>
      <c r="I624" s="91" t="s">
        <v>118</v>
      </c>
      <c r="J624" s="91" t="s">
        <v>119</v>
      </c>
      <c r="K624" s="91" t="s">
        <v>321</v>
      </c>
      <c r="L624" s="91" t="s">
        <v>121</v>
      </c>
      <c r="M624" s="91" t="s">
        <v>3526</v>
      </c>
      <c r="N624" s="91" t="s">
        <v>123</v>
      </c>
      <c r="O624" s="91" t="s">
        <v>6038</v>
      </c>
      <c r="P624" s="91">
        <f t="shared" si="28"/>
        <v>7</v>
      </c>
      <c r="Q624" s="91" t="s">
        <v>6119</v>
      </c>
      <c r="R624" s="91" t="s">
        <v>5837</v>
      </c>
      <c r="S624" s="91" t="s">
        <v>114</v>
      </c>
      <c r="T624" s="91" t="s">
        <v>6046</v>
      </c>
      <c r="U624" s="91" t="s">
        <v>6047</v>
      </c>
      <c r="V624" s="91" t="s">
        <v>129</v>
      </c>
      <c r="W624" s="91" t="s">
        <v>485</v>
      </c>
      <c r="X624" s="91" t="s">
        <v>3529</v>
      </c>
      <c r="Y624" s="91" t="s">
        <v>6048</v>
      </c>
      <c r="Z624" s="91" t="s">
        <v>6049</v>
      </c>
      <c r="AA624" s="91" t="s">
        <v>114</v>
      </c>
      <c r="AB624" s="91" t="s">
        <v>6050</v>
      </c>
      <c r="AC624" s="91" t="s">
        <v>6047</v>
      </c>
      <c r="AD624" s="91" t="s">
        <v>134</v>
      </c>
      <c r="AE624" s="91" t="s">
        <v>6051</v>
      </c>
      <c r="AF624" s="91" t="s">
        <v>161</v>
      </c>
      <c r="AG624" s="91" t="s">
        <v>6048</v>
      </c>
      <c r="AH624" s="91" t="s">
        <v>114</v>
      </c>
      <c r="AI624" s="91" t="s">
        <v>6049</v>
      </c>
      <c r="AJ624" s="91" t="s">
        <v>137</v>
      </c>
      <c r="AK624" s="91" t="s">
        <v>197</v>
      </c>
      <c r="AL624" s="91" t="s">
        <v>605</v>
      </c>
      <c r="AM624" s="91" t="s">
        <v>492</v>
      </c>
      <c r="AN624" s="91" t="s">
        <v>141</v>
      </c>
      <c r="AO624" s="91" t="s">
        <v>142</v>
      </c>
      <c r="AP624" s="91" t="s">
        <v>143</v>
      </c>
      <c r="AQ624" s="91" t="s">
        <v>493</v>
      </c>
      <c r="AR624" s="91" t="s">
        <v>493</v>
      </c>
      <c r="AS624" s="91" t="s">
        <v>485</v>
      </c>
      <c r="AT624" s="91" t="s">
        <v>145</v>
      </c>
      <c r="AU624" s="91" t="s">
        <v>3827</v>
      </c>
      <c r="AV624" s="91" t="s">
        <v>5277</v>
      </c>
      <c r="AW624" s="91" t="s">
        <v>148</v>
      </c>
      <c r="AX624" s="91" t="str">
        <f t="shared" si="29"/>
        <v>312729</v>
      </c>
      <c r="AY624" s="93" t="s">
        <v>149</v>
      </c>
    </row>
    <row r="625" spans="2:51" ht="15" customHeight="1" x14ac:dyDescent="0.25">
      <c r="B625" s="95" t="s">
        <v>7292</v>
      </c>
      <c r="C625" s="91" t="s">
        <v>113</v>
      </c>
      <c r="D625" s="91" t="s">
        <v>114</v>
      </c>
      <c r="E625" s="91" t="s">
        <v>216</v>
      </c>
      <c r="F625" s="91" t="s">
        <v>7293</v>
      </c>
      <c r="G625" s="91">
        <f t="shared" si="27"/>
        <v>7</v>
      </c>
      <c r="H625" s="91" t="s">
        <v>7822</v>
      </c>
      <c r="I625" s="91" t="s">
        <v>118</v>
      </c>
      <c r="J625" s="91" t="s">
        <v>119</v>
      </c>
      <c r="K625" s="91" t="s">
        <v>457</v>
      </c>
      <c r="L625" s="91" t="s">
        <v>121</v>
      </c>
      <c r="M625" s="91" t="s">
        <v>219</v>
      </c>
      <c r="N625" s="91" t="s">
        <v>123</v>
      </c>
      <c r="O625" s="91" t="s">
        <v>7294</v>
      </c>
      <c r="P625" s="91">
        <f t="shared" si="28"/>
        <v>8</v>
      </c>
      <c r="Q625" s="91" t="s">
        <v>7380</v>
      </c>
      <c r="R625" s="91" t="s">
        <v>6574</v>
      </c>
      <c r="S625" s="91" t="s">
        <v>7295</v>
      </c>
      <c r="T625" s="91" t="s">
        <v>114</v>
      </c>
      <c r="U625" s="91" t="s">
        <v>7296</v>
      </c>
      <c r="V625" s="91" t="s">
        <v>225</v>
      </c>
      <c r="W625" s="91" t="s">
        <v>226</v>
      </c>
      <c r="X625" s="91" t="s">
        <v>1133</v>
      </c>
      <c r="Y625" s="91" t="s">
        <v>7297</v>
      </c>
      <c r="Z625" s="91" t="s">
        <v>7298</v>
      </c>
      <c r="AA625" s="91" t="s">
        <v>7295</v>
      </c>
      <c r="AB625" s="91" t="s">
        <v>114</v>
      </c>
      <c r="AC625" s="91" t="s">
        <v>7296</v>
      </c>
      <c r="AD625" s="91" t="s">
        <v>253</v>
      </c>
      <c r="AE625" s="91" t="s">
        <v>7299</v>
      </c>
      <c r="AF625" s="91" t="s">
        <v>161</v>
      </c>
      <c r="AG625" s="91" t="s">
        <v>7297</v>
      </c>
      <c r="AH625" s="91" t="s">
        <v>114</v>
      </c>
      <c r="AI625" s="91" t="s">
        <v>7298</v>
      </c>
      <c r="AJ625" s="91" t="s">
        <v>137</v>
      </c>
      <c r="AK625" s="91" t="s">
        <v>231</v>
      </c>
      <c r="AL625" s="91" t="s">
        <v>284</v>
      </c>
      <c r="AM625" s="91" t="s">
        <v>252</v>
      </c>
      <c r="AN625" s="91" t="s">
        <v>918</v>
      </c>
      <c r="AO625" s="91" t="s">
        <v>142</v>
      </c>
      <c r="AP625" s="91" t="s">
        <v>333</v>
      </c>
      <c r="AQ625" s="91" t="s">
        <v>829</v>
      </c>
      <c r="AR625" s="91" t="s">
        <v>829</v>
      </c>
      <c r="AS625" s="91" t="s">
        <v>226</v>
      </c>
      <c r="AT625" s="91" t="s">
        <v>145</v>
      </c>
      <c r="AU625" s="91" t="s">
        <v>7419</v>
      </c>
      <c r="AV625" s="91" t="s">
        <v>7823</v>
      </c>
      <c r="AW625" s="91" t="s">
        <v>433</v>
      </c>
      <c r="AX625" s="91" t="str">
        <f t="shared" si="29"/>
        <v>325017</v>
      </c>
      <c r="AY625" s="91" t="s">
        <v>5832</v>
      </c>
    </row>
    <row r="626" spans="2:51" ht="15" customHeight="1" x14ac:dyDescent="0.25">
      <c r="B626" s="95" t="s">
        <v>6052</v>
      </c>
      <c r="C626" s="91" t="s">
        <v>113</v>
      </c>
      <c r="D626" s="91" t="s">
        <v>114</v>
      </c>
      <c r="E626" s="91" t="s">
        <v>167</v>
      </c>
      <c r="F626" s="91" t="s">
        <v>6053</v>
      </c>
      <c r="G626" s="91">
        <f t="shared" si="27"/>
        <v>6</v>
      </c>
      <c r="H626" s="91" t="s">
        <v>7300</v>
      </c>
      <c r="I626" s="91" t="s">
        <v>118</v>
      </c>
      <c r="J626" s="91" t="s">
        <v>119</v>
      </c>
      <c r="K626" s="91" t="s">
        <v>1687</v>
      </c>
      <c r="L626" s="91" t="s">
        <v>121</v>
      </c>
      <c r="M626" s="91" t="s">
        <v>295</v>
      </c>
      <c r="N626" s="91" t="s">
        <v>123</v>
      </c>
      <c r="O626" s="91" t="s">
        <v>6054</v>
      </c>
      <c r="P626" s="91">
        <f t="shared" si="28"/>
        <v>7</v>
      </c>
      <c r="Q626" s="91" t="s">
        <v>6658</v>
      </c>
      <c r="R626" s="91" t="s">
        <v>5980</v>
      </c>
      <c r="S626" s="91" t="s">
        <v>6055</v>
      </c>
      <c r="T626" s="91" t="s">
        <v>114</v>
      </c>
      <c r="U626" s="91" t="s">
        <v>6056</v>
      </c>
      <c r="V626" s="91" t="s">
        <v>225</v>
      </c>
      <c r="W626" s="91" t="s">
        <v>174</v>
      </c>
      <c r="X626" s="91" t="s">
        <v>391</v>
      </c>
      <c r="Y626" s="91" t="s">
        <v>6057</v>
      </c>
      <c r="Z626" s="91" t="s">
        <v>6058</v>
      </c>
      <c r="AA626" s="91" t="s">
        <v>6055</v>
      </c>
      <c r="AB626" s="91" t="s">
        <v>114</v>
      </c>
      <c r="AC626" s="91" t="s">
        <v>6056</v>
      </c>
      <c r="AD626" s="91" t="s">
        <v>134</v>
      </c>
      <c r="AE626" s="91" t="s">
        <v>6059</v>
      </c>
      <c r="AF626" s="91" t="s">
        <v>161</v>
      </c>
      <c r="AG626" s="91" t="s">
        <v>6057</v>
      </c>
      <c r="AH626" s="91" t="s">
        <v>114</v>
      </c>
      <c r="AI626" s="91" t="s">
        <v>6058</v>
      </c>
      <c r="AJ626" s="91" t="s">
        <v>137</v>
      </c>
      <c r="AK626" s="91" t="s">
        <v>231</v>
      </c>
      <c r="AL626" s="91" t="s">
        <v>163</v>
      </c>
      <c r="AM626" s="91" t="s">
        <v>2349</v>
      </c>
      <c r="AN626" s="91" t="s">
        <v>141</v>
      </c>
      <c r="AO626" s="91" t="s">
        <v>142</v>
      </c>
      <c r="AP626" s="91" t="s">
        <v>333</v>
      </c>
      <c r="AQ626" s="91" t="s">
        <v>777</v>
      </c>
      <c r="AR626" s="91" t="s">
        <v>214</v>
      </c>
      <c r="AS626" s="91" t="s">
        <v>174</v>
      </c>
      <c r="AT626" s="91" t="s">
        <v>145</v>
      </c>
      <c r="AU626" s="91" t="s">
        <v>7301</v>
      </c>
      <c r="AV626" s="91" t="s">
        <v>114</v>
      </c>
      <c r="AW626" s="91" t="s">
        <v>148</v>
      </c>
      <c r="AX626" s="91" t="str">
        <f t="shared" si="29"/>
        <v>322997</v>
      </c>
      <c r="AY626" s="93" t="s">
        <v>149</v>
      </c>
    </row>
    <row r="627" spans="2:51" ht="15" customHeight="1" x14ac:dyDescent="0.25">
      <c r="B627" s="95" t="s">
        <v>6060</v>
      </c>
      <c r="C627" s="91" t="s">
        <v>113</v>
      </c>
      <c r="D627" s="91" t="s">
        <v>114</v>
      </c>
      <c r="E627" s="91" t="s">
        <v>1830</v>
      </c>
      <c r="F627" s="91" t="s">
        <v>6061</v>
      </c>
      <c r="G627" s="91">
        <f t="shared" si="27"/>
        <v>6</v>
      </c>
      <c r="H627" s="91" t="s">
        <v>6062</v>
      </c>
      <c r="I627" s="91" t="s">
        <v>118</v>
      </c>
      <c r="J627" s="91" t="s">
        <v>119</v>
      </c>
      <c r="K627" s="91" t="s">
        <v>120</v>
      </c>
      <c r="L627" s="91" t="s">
        <v>121</v>
      </c>
      <c r="M627" s="91" t="s">
        <v>2632</v>
      </c>
      <c r="N627" s="91" t="s">
        <v>123</v>
      </c>
      <c r="O627" s="91" t="s">
        <v>5914</v>
      </c>
      <c r="P627" s="91">
        <f t="shared" si="28"/>
        <v>6</v>
      </c>
      <c r="Q627" s="91" t="s">
        <v>5980</v>
      </c>
      <c r="R627" s="91" t="s">
        <v>6063</v>
      </c>
      <c r="S627" s="91" t="s">
        <v>6064</v>
      </c>
      <c r="T627" s="91" t="s">
        <v>114</v>
      </c>
      <c r="U627" s="91" t="s">
        <v>6065</v>
      </c>
      <c r="V627" s="91" t="s">
        <v>225</v>
      </c>
      <c r="W627" s="91" t="s">
        <v>1836</v>
      </c>
      <c r="X627" s="91" t="s">
        <v>1837</v>
      </c>
      <c r="Y627" s="91" t="s">
        <v>6066</v>
      </c>
      <c r="Z627" s="91" t="s">
        <v>6067</v>
      </c>
      <c r="AA627" s="91" t="s">
        <v>6064</v>
      </c>
      <c r="AB627" s="91" t="s">
        <v>114</v>
      </c>
      <c r="AC627" s="91" t="s">
        <v>6068</v>
      </c>
      <c r="AD627" s="91" t="s">
        <v>134</v>
      </c>
      <c r="AE627" s="91" t="s">
        <v>6069</v>
      </c>
      <c r="AF627" s="91" t="s">
        <v>161</v>
      </c>
      <c r="AG627" s="91" t="s">
        <v>6066</v>
      </c>
      <c r="AH627" s="91" t="s">
        <v>114</v>
      </c>
      <c r="AI627" s="91" t="s">
        <v>6067</v>
      </c>
      <c r="AJ627" s="91" t="s">
        <v>114</v>
      </c>
      <c r="AK627" s="91" t="s">
        <v>114</v>
      </c>
      <c r="AL627" s="91" t="s">
        <v>114</v>
      </c>
      <c r="AM627" s="91" t="s">
        <v>213</v>
      </c>
      <c r="AN627" s="91" t="s">
        <v>918</v>
      </c>
      <c r="AO627" s="91" t="s">
        <v>253</v>
      </c>
      <c r="AP627" s="91" t="s">
        <v>143</v>
      </c>
      <c r="AQ627" s="91" t="s">
        <v>777</v>
      </c>
      <c r="AR627" s="91" t="s">
        <v>777</v>
      </c>
      <c r="AS627" s="91" t="s">
        <v>1836</v>
      </c>
      <c r="AT627" s="91" t="s">
        <v>145</v>
      </c>
      <c r="AU627" s="91" t="s">
        <v>6070</v>
      </c>
      <c r="AV627" s="91" t="s">
        <v>4865</v>
      </c>
      <c r="AW627" s="91" t="s">
        <v>148</v>
      </c>
      <c r="AX627" s="91" t="str">
        <f t="shared" si="29"/>
        <v>312762</v>
      </c>
      <c r="AY627" s="91" t="s">
        <v>5832</v>
      </c>
    </row>
    <row r="628" spans="2:51" ht="15" customHeight="1" x14ac:dyDescent="0.25">
      <c r="B628" s="95" t="s">
        <v>1721</v>
      </c>
      <c r="C628" s="91" t="s">
        <v>113</v>
      </c>
      <c r="D628" s="91" t="s">
        <v>114</v>
      </c>
      <c r="E628" s="91" t="s">
        <v>257</v>
      </c>
      <c r="F628" s="91" t="s">
        <v>1722</v>
      </c>
      <c r="G628" s="91">
        <f t="shared" si="27"/>
        <v>4</v>
      </c>
      <c r="H628" s="91" t="s">
        <v>1723</v>
      </c>
      <c r="I628" s="91" t="s">
        <v>118</v>
      </c>
      <c r="J628" s="91" t="s">
        <v>119</v>
      </c>
      <c r="K628" s="91" t="s">
        <v>387</v>
      </c>
      <c r="L628" s="91" t="s">
        <v>121</v>
      </c>
      <c r="M628" s="91" t="s">
        <v>261</v>
      </c>
      <c r="N628" s="91" t="s">
        <v>123</v>
      </c>
      <c r="O628" s="91" t="s">
        <v>1010</v>
      </c>
      <c r="P628" s="91">
        <f t="shared" si="28"/>
        <v>4</v>
      </c>
      <c r="Q628" s="91" t="s">
        <v>1010</v>
      </c>
      <c r="R628" s="91" t="s">
        <v>388</v>
      </c>
      <c r="S628" s="91" t="s">
        <v>1724</v>
      </c>
      <c r="T628" s="91" t="s">
        <v>114</v>
      </c>
      <c r="U628" s="91" t="s">
        <v>1725</v>
      </c>
      <c r="V628" s="91" t="s">
        <v>225</v>
      </c>
      <c r="W628" s="91" t="s">
        <v>265</v>
      </c>
      <c r="X628" s="91" t="s">
        <v>460</v>
      </c>
      <c r="Y628" s="91" t="s">
        <v>1726</v>
      </c>
      <c r="Z628" s="91" t="s">
        <v>1727</v>
      </c>
      <c r="AA628" s="91" t="s">
        <v>1724</v>
      </c>
      <c r="AB628" s="91" t="s">
        <v>114</v>
      </c>
      <c r="AC628" s="91" t="s">
        <v>1725</v>
      </c>
      <c r="AD628" s="91" t="s">
        <v>134</v>
      </c>
      <c r="AE628" s="91" t="s">
        <v>1728</v>
      </c>
      <c r="AF628" s="91" t="s">
        <v>161</v>
      </c>
      <c r="AG628" s="91" t="s">
        <v>1726</v>
      </c>
      <c r="AH628" s="91" t="s">
        <v>114</v>
      </c>
      <c r="AI628" s="91" t="s">
        <v>1727</v>
      </c>
      <c r="AJ628" s="91" t="s">
        <v>137</v>
      </c>
      <c r="AK628" s="91" t="s">
        <v>138</v>
      </c>
      <c r="AL628" s="91" t="s">
        <v>139</v>
      </c>
      <c r="AM628" s="91" t="s">
        <v>291</v>
      </c>
      <c r="AN628" s="91" t="s">
        <v>141</v>
      </c>
      <c r="AO628" s="91" t="s">
        <v>142</v>
      </c>
      <c r="AP628" s="91" t="s">
        <v>333</v>
      </c>
      <c r="AQ628" s="91" t="s">
        <v>144</v>
      </c>
      <c r="AR628" s="91" t="s">
        <v>144</v>
      </c>
      <c r="AS628" s="91" t="s">
        <v>265</v>
      </c>
      <c r="AT628" s="91" t="s">
        <v>145</v>
      </c>
      <c r="AU628" s="91" t="s">
        <v>1729</v>
      </c>
      <c r="AV628" s="91" t="s">
        <v>1730</v>
      </c>
      <c r="AW628" s="91" t="s">
        <v>433</v>
      </c>
      <c r="AX628" s="91" t="str">
        <f t="shared" si="29"/>
        <v>290245</v>
      </c>
      <c r="AY628" s="93" t="s">
        <v>149</v>
      </c>
    </row>
    <row r="629" spans="2:51" ht="15" customHeight="1" x14ac:dyDescent="0.25">
      <c r="B629" s="95" t="s">
        <v>1741</v>
      </c>
      <c r="C629" s="91" t="s">
        <v>113</v>
      </c>
      <c r="D629" s="91" t="s">
        <v>114</v>
      </c>
      <c r="E629" s="91" t="s">
        <v>257</v>
      </c>
      <c r="F629" s="91" t="s">
        <v>1742</v>
      </c>
      <c r="G629" s="91">
        <f t="shared" si="27"/>
        <v>4</v>
      </c>
      <c r="H629" s="91" t="s">
        <v>1743</v>
      </c>
      <c r="I629" s="91" t="s">
        <v>118</v>
      </c>
      <c r="J629" s="91" t="s">
        <v>119</v>
      </c>
      <c r="K629" s="91" t="s">
        <v>522</v>
      </c>
      <c r="L629" s="91" t="s">
        <v>121</v>
      </c>
      <c r="M629" s="91" t="s">
        <v>261</v>
      </c>
      <c r="N629" s="91" t="s">
        <v>123</v>
      </c>
      <c r="O629" s="91" t="s">
        <v>1010</v>
      </c>
      <c r="P629" s="91">
        <f t="shared" si="28"/>
        <v>4</v>
      </c>
      <c r="Q629" s="91" t="s">
        <v>1399</v>
      </c>
      <c r="R629" s="91" t="s">
        <v>388</v>
      </c>
      <c r="S629" s="91" t="s">
        <v>1724</v>
      </c>
      <c r="T629" s="91" t="s">
        <v>114</v>
      </c>
      <c r="U629" s="91" t="s">
        <v>1744</v>
      </c>
      <c r="V629" s="91" t="s">
        <v>225</v>
      </c>
      <c r="W629" s="91" t="s">
        <v>265</v>
      </c>
      <c r="X629" s="91" t="s">
        <v>460</v>
      </c>
      <c r="Y629" s="91" t="s">
        <v>1745</v>
      </c>
      <c r="Z629" s="91" t="s">
        <v>1727</v>
      </c>
      <c r="AA629" s="91" t="s">
        <v>1724</v>
      </c>
      <c r="AB629" s="91" t="s">
        <v>114</v>
      </c>
      <c r="AC629" s="91" t="s">
        <v>1744</v>
      </c>
      <c r="AD629" s="91" t="s">
        <v>134</v>
      </c>
      <c r="AE629" s="91" t="s">
        <v>1746</v>
      </c>
      <c r="AF629" s="91" t="s">
        <v>161</v>
      </c>
      <c r="AG629" s="91" t="s">
        <v>1745</v>
      </c>
      <c r="AH629" s="91" t="s">
        <v>114</v>
      </c>
      <c r="AI629" s="91" t="s">
        <v>1727</v>
      </c>
      <c r="AJ629" s="91" t="s">
        <v>137</v>
      </c>
      <c r="AK629" s="91" t="s">
        <v>162</v>
      </c>
      <c r="AL629" s="91" t="s">
        <v>139</v>
      </c>
      <c r="AM629" s="91" t="s">
        <v>140</v>
      </c>
      <c r="AN629" s="91" t="s">
        <v>141</v>
      </c>
      <c r="AO629" s="91" t="s">
        <v>142</v>
      </c>
      <c r="AP629" s="91" t="s">
        <v>333</v>
      </c>
      <c r="AQ629" s="91" t="s">
        <v>144</v>
      </c>
      <c r="AR629" s="91" t="s">
        <v>144</v>
      </c>
      <c r="AS629" s="91" t="s">
        <v>265</v>
      </c>
      <c r="AT629" s="91" t="s">
        <v>145</v>
      </c>
      <c r="AU629" s="91" t="s">
        <v>1747</v>
      </c>
      <c r="AV629" s="91" t="s">
        <v>1748</v>
      </c>
      <c r="AW629" s="91" t="s">
        <v>148</v>
      </c>
      <c r="AX629" s="91" t="str">
        <f t="shared" si="29"/>
        <v>290246</v>
      </c>
      <c r="AY629" s="93" t="s">
        <v>149</v>
      </c>
    </row>
    <row r="630" spans="2:51" ht="15" customHeight="1" x14ac:dyDescent="0.25">
      <c r="B630" s="95" t="s">
        <v>6071</v>
      </c>
      <c r="C630" s="91" t="s">
        <v>113</v>
      </c>
      <c r="D630" s="91" t="s">
        <v>114</v>
      </c>
      <c r="E630" s="91" t="s">
        <v>5878</v>
      </c>
      <c r="F630" s="91" t="s">
        <v>6072</v>
      </c>
      <c r="G630" s="91">
        <f t="shared" si="27"/>
        <v>6</v>
      </c>
      <c r="H630" s="91" t="s">
        <v>6073</v>
      </c>
      <c r="I630" s="91" t="s">
        <v>118</v>
      </c>
      <c r="J630" s="91" t="s">
        <v>119</v>
      </c>
      <c r="K630" s="91" t="s">
        <v>186</v>
      </c>
      <c r="L630" s="91" t="s">
        <v>121</v>
      </c>
      <c r="M630" s="91" t="s">
        <v>261</v>
      </c>
      <c r="N630" s="91" t="s">
        <v>123</v>
      </c>
      <c r="O630" s="91" t="s">
        <v>6074</v>
      </c>
      <c r="P630" s="91">
        <f t="shared" si="28"/>
        <v>6</v>
      </c>
      <c r="Q630" s="91" t="s">
        <v>5914</v>
      </c>
      <c r="R630" s="91" t="s">
        <v>6075</v>
      </c>
      <c r="S630" s="91" t="s">
        <v>6076</v>
      </c>
      <c r="T630" s="91" t="s">
        <v>114</v>
      </c>
      <c r="U630" s="91" t="s">
        <v>6077</v>
      </c>
      <c r="V630" s="91" t="s">
        <v>225</v>
      </c>
      <c r="W630" s="91" t="s">
        <v>265</v>
      </c>
      <c r="X630" s="91" t="s">
        <v>460</v>
      </c>
      <c r="Y630" s="91" t="s">
        <v>6078</v>
      </c>
      <c r="Z630" s="91" t="s">
        <v>6079</v>
      </c>
      <c r="AA630" s="91" t="s">
        <v>6076</v>
      </c>
      <c r="AB630" s="91" t="s">
        <v>114</v>
      </c>
      <c r="AC630" s="91" t="s">
        <v>6077</v>
      </c>
      <c r="AD630" s="91" t="s">
        <v>134</v>
      </c>
      <c r="AE630" s="91" t="s">
        <v>6080</v>
      </c>
      <c r="AF630" s="91" t="s">
        <v>161</v>
      </c>
      <c r="AG630" s="91" t="s">
        <v>6078</v>
      </c>
      <c r="AH630" s="91" t="s">
        <v>114</v>
      </c>
      <c r="AI630" s="91" t="s">
        <v>6079</v>
      </c>
      <c r="AJ630" s="91" t="s">
        <v>137</v>
      </c>
      <c r="AK630" s="91" t="s">
        <v>138</v>
      </c>
      <c r="AL630" s="91" t="s">
        <v>305</v>
      </c>
      <c r="AM630" s="91" t="s">
        <v>140</v>
      </c>
      <c r="AN630" s="91" t="s">
        <v>141</v>
      </c>
      <c r="AO630" s="91" t="s">
        <v>142</v>
      </c>
      <c r="AP630" s="91" t="s">
        <v>143</v>
      </c>
      <c r="AQ630" s="91" t="s">
        <v>144</v>
      </c>
      <c r="AR630" s="91" t="s">
        <v>144</v>
      </c>
      <c r="AS630" s="91" t="s">
        <v>265</v>
      </c>
      <c r="AT630" s="91" t="s">
        <v>362</v>
      </c>
      <c r="AU630" s="91" t="s">
        <v>6081</v>
      </c>
      <c r="AV630" s="91" t="s">
        <v>6082</v>
      </c>
      <c r="AW630" s="91" t="s">
        <v>148</v>
      </c>
      <c r="AX630" s="91" t="str">
        <f t="shared" si="29"/>
        <v>312775</v>
      </c>
      <c r="AY630" s="93" t="s">
        <v>149</v>
      </c>
    </row>
    <row r="631" spans="2:51" ht="15" customHeight="1" x14ac:dyDescent="0.25">
      <c r="B631" s="95" t="s">
        <v>1749</v>
      </c>
      <c r="C631" s="91" t="s">
        <v>113</v>
      </c>
      <c r="D631" s="91" t="s">
        <v>114</v>
      </c>
      <c r="E631" s="91" t="s">
        <v>257</v>
      </c>
      <c r="F631" s="91" t="s">
        <v>1750</v>
      </c>
      <c r="G631" s="91">
        <f t="shared" si="27"/>
        <v>4</v>
      </c>
      <c r="H631" s="91" t="s">
        <v>4630</v>
      </c>
      <c r="I631" s="91" t="s">
        <v>118</v>
      </c>
      <c r="J631" s="91" t="s">
        <v>119</v>
      </c>
      <c r="K631" s="91" t="s">
        <v>4631</v>
      </c>
      <c r="L631" s="91" t="s">
        <v>121</v>
      </c>
      <c r="M631" s="91" t="s">
        <v>261</v>
      </c>
      <c r="N631" s="91" t="s">
        <v>123</v>
      </c>
      <c r="O631" s="91" t="s">
        <v>1010</v>
      </c>
      <c r="P631" s="91">
        <f t="shared" si="28"/>
        <v>5</v>
      </c>
      <c r="Q631" s="91" t="s">
        <v>4270</v>
      </c>
      <c r="R631" s="91" t="s">
        <v>388</v>
      </c>
      <c r="S631" s="91" t="s">
        <v>1724</v>
      </c>
      <c r="T631" s="91" t="s">
        <v>114</v>
      </c>
      <c r="U631" s="91" t="s">
        <v>1744</v>
      </c>
      <c r="V631" s="91" t="s">
        <v>225</v>
      </c>
      <c r="W631" s="91" t="s">
        <v>265</v>
      </c>
      <c r="X631" s="91" t="s">
        <v>460</v>
      </c>
      <c r="Y631" s="91" t="s">
        <v>1726</v>
      </c>
      <c r="Z631" s="91" t="s">
        <v>1752</v>
      </c>
      <c r="AA631" s="91" t="s">
        <v>1724</v>
      </c>
      <c r="AB631" s="91" t="s">
        <v>114</v>
      </c>
      <c r="AC631" s="91" t="s">
        <v>1744</v>
      </c>
      <c r="AD631" s="91" t="s">
        <v>134</v>
      </c>
      <c r="AE631" s="91" t="s">
        <v>1753</v>
      </c>
      <c r="AF631" s="91" t="s">
        <v>161</v>
      </c>
      <c r="AG631" s="91" t="s">
        <v>1726</v>
      </c>
      <c r="AH631" s="91" t="s">
        <v>114</v>
      </c>
      <c r="AI631" s="91" t="s">
        <v>1752</v>
      </c>
      <c r="AJ631" s="91" t="s">
        <v>137</v>
      </c>
      <c r="AK631" s="91" t="s">
        <v>138</v>
      </c>
      <c r="AL631" s="91" t="s">
        <v>139</v>
      </c>
      <c r="AM631" s="91" t="s">
        <v>291</v>
      </c>
      <c r="AN631" s="91" t="s">
        <v>141</v>
      </c>
      <c r="AO631" s="91" t="s">
        <v>142</v>
      </c>
      <c r="AP631" s="91" t="s">
        <v>333</v>
      </c>
      <c r="AQ631" s="91" t="s">
        <v>144</v>
      </c>
      <c r="AR631" s="91" t="s">
        <v>144</v>
      </c>
      <c r="AS631" s="91" t="s">
        <v>265</v>
      </c>
      <c r="AT631" s="91" t="s">
        <v>145</v>
      </c>
      <c r="AU631" s="91" t="s">
        <v>4632</v>
      </c>
      <c r="AV631" s="91" t="s">
        <v>4633</v>
      </c>
      <c r="AW631" s="91" t="s">
        <v>433</v>
      </c>
      <c r="AX631" s="91" t="str">
        <f t="shared" si="29"/>
        <v>290242</v>
      </c>
      <c r="AY631" s="93" t="s">
        <v>149</v>
      </c>
    </row>
    <row r="632" spans="2:51" ht="15" customHeight="1" x14ac:dyDescent="0.25">
      <c r="B632" s="95" t="s">
        <v>1754</v>
      </c>
      <c r="C632" s="91" t="s">
        <v>113</v>
      </c>
      <c r="D632" s="91" t="s">
        <v>114</v>
      </c>
      <c r="E632" s="91" t="s">
        <v>756</v>
      </c>
      <c r="F632" s="91" t="s">
        <v>1755</v>
      </c>
      <c r="G632" s="91">
        <f t="shared" si="27"/>
        <v>4</v>
      </c>
      <c r="H632" s="91" t="s">
        <v>1756</v>
      </c>
      <c r="I632" s="91" t="s">
        <v>118</v>
      </c>
      <c r="J632" s="91" t="s">
        <v>119</v>
      </c>
      <c r="K632" s="91" t="s">
        <v>240</v>
      </c>
      <c r="L632" s="91" t="s">
        <v>121</v>
      </c>
      <c r="M632" s="91" t="s">
        <v>744</v>
      </c>
      <c r="N632" s="91" t="s">
        <v>123</v>
      </c>
      <c r="O632" s="91" t="s">
        <v>1010</v>
      </c>
      <c r="P632" s="91">
        <f t="shared" si="28"/>
        <v>4</v>
      </c>
      <c r="Q632" s="91" t="s">
        <v>323</v>
      </c>
      <c r="R632" s="91" t="s">
        <v>388</v>
      </c>
      <c r="S632" s="91" t="s">
        <v>1757</v>
      </c>
      <c r="T632" s="91" t="s">
        <v>114</v>
      </c>
      <c r="U632" s="91" t="s">
        <v>1758</v>
      </c>
      <c r="V632" s="91" t="s">
        <v>129</v>
      </c>
      <c r="W632" s="91" t="s">
        <v>748</v>
      </c>
      <c r="X632" s="91" t="s">
        <v>1250</v>
      </c>
      <c r="Y632" s="91" t="s">
        <v>1759</v>
      </c>
      <c r="Z632" s="91" t="s">
        <v>1760</v>
      </c>
      <c r="AA632" s="91" t="s">
        <v>1757</v>
      </c>
      <c r="AB632" s="91" t="s">
        <v>114</v>
      </c>
      <c r="AC632" s="91" t="s">
        <v>1758</v>
      </c>
      <c r="AD632" s="91" t="s">
        <v>134</v>
      </c>
      <c r="AE632" s="91" t="s">
        <v>1761</v>
      </c>
      <c r="AF632" s="91" t="s">
        <v>136</v>
      </c>
      <c r="AG632" s="91" t="s">
        <v>1759</v>
      </c>
      <c r="AH632" s="91" t="s">
        <v>114</v>
      </c>
      <c r="AI632" s="91" t="s">
        <v>1760</v>
      </c>
      <c r="AJ632" s="91" t="s">
        <v>137</v>
      </c>
      <c r="AK632" s="91" t="s">
        <v>162</v>
      </c>
      <c r="AL632" s="91" t="s">
        <v>284</v>
      </c>
      <c r="AM632" s="91" t="s">
        <v>213</v>
      </c>
      <c r="AN632" s="91" t="s">
        <v>141</v>
      </c>
      <c r="AO632" s="91" t="s">
        <v>142</v>
      </c>
      <c r="AP632" s="91" t="s">
        <v>143</v>
      </c>
      <c r="AQ632" s="91" t="s">
        <v>144</v>
      </c>
      <c r="AR632" s="91" t="s">
        <v>144</v>
      </c>
      <c r="AS632" s="91" t="s">
        <v>748</v>
      </c>
      <c r="AT632" s="91" t="s">
        <v>145</v>
      </c>
      <c r="AU632" s="91" t="s">
        <v>1762</v>
      </c>
      <c r="AV632" s="91" t="s">
        <v>1763</v>
      </c>
      <c r="AW632" s="91" t="s">
        <v>148</v>
      </c>
      <c r="AX632" s="91" t="str">
        <f t="shared" si="29"/>
        <v>290248</v>
      </c>
      <c r="AY632" s="93" t="s">
        <v>149</v>
      </c>
    </row>
    <row r="633" spans="2:51" ht="15" customHeight="1" x14ac:dyDescent="0.25">
      <c r="B633" s="95" t="s">
        <v>6083</v>
      </c>
      <c r="C633" s="91" t="s">
        <v>113</v>
      </c>
      <c r="D633" s="91" t="s">
        <v>114</v>
      </c>
      <c r="E633" s="91" t="s">
        <v>780</v>
      </c>
      <c r="F633" s="91" t="s">
        <v>6084</v>
      </c>
      <c r="G633" s="91">
        <f t="shared" si="27"/>
        <v>6</v>
      </c>
      <c r="H633" s="91" t="s">
        <v>6085</v>
      </c>
      <c r="I633" s="91" t="s">
        <v>118</v>
      </c>
      <c r="J633" s="91" t="s">
        <v>119</v>
      </c>
      <c r="K633" s="91" t="s">
        <v>186</v>
      </c>
      <c r="L633" s="91" t="s">
        <v>121</v>
      </c>
      <c r="M633" s="91" t="s">
        <v>241</v>
      </c>
      <c r="N633" s="91" t="s">
        <v>123</v>
      </c>
      <c r="O633" s="91" t="s">
        <v>6074</v>
      </c>
      <c r="P633" s="91">
        <f t="shared" si="28"/>
        <v>7</v>
      </c>
      <c r="Q633" s="91" t="s">
        <v>7302</v>
      </c>
      <c r="R633" s="91" t="s">
        <v>6075</v>
      </c>
      <c r="S633" s="91" t="s">
        <v>114</v>
      </c>
      <c r="T633" s="91" t="s">
        <v>6086</v>
      </c>
      <c r="U633" s="91" t="s">
        <v>6087</v>
      </c>
      <c r="V633" s="91" t="s">
        <v>225</v>
      </c>
      <c r="W633" s="91" t="s">
        <v>247</v>
      </c>
      <c r="X633" s="91" t="s">
        <v>6088</v>
      </c>
      <c r="Y633" s="91" t="s">
        <v>6089</v>
      </c>
      <c r="Z633" s="91" t="s">
        <v>6090</v>
      </c>
      <c r="AA633" s="91" t="s">
        <v>114</v>
      </c>
      <c r="AB633" s="91" t="s">
        <v>6086</v>
      </c>
      <c r="AC633" s="91" t="s">
        <v>6087</v>
      </c>
      <c r="AD633" s="91" t="s">
        <v>134</v>
      </c>
      <c r="AE633" s="91" t="s">
        <v>6091</v>
      </c>
      <c r="AF633" s="91" t="s">
        <v>161</v>
      </c>
      <c r="AG633" s="91" t="s">
        <v>6089</v>
      </c>
      <c r="AH633" s="91" t="s">
        <v>114</v>
      </c>
      <c r="AI633" s="91" t="s">
        <v>6090</v>
      </c>
      <c r="AJ633" s="91" t="s">
        <v>137</v>
      </c>
      <c r="AK633" s="91" t="s">
        <v>162</v>
      </c>
      <c r="AL633" s="91" t="s">
        <v>163</v>
      </c>
      <c r="AM633" s="91" t="s">
        <v>233</v>
      </c>
      <c r="AN633" s="91" t="s">
        <v>141</v>
      </c>
      <c r="AO633" s="91" t="s">
        <v>142</v>
      </c>
      <c r="AP633" s="91" t="s">
        <v>143</v>
      </c>
      <c r="AQ633" s="91" t="s">
        <v>144</v>
      </c>
      <c r="AR633" s="91" t="s">
        <v>144</v>
      </c>
      <c r="AS633" s="91" t="s">
        <v>247</v>
      </c>
      <c r="AT633" s="91" t="s">
        <v>145</v>
      </c>
      <c r="AU633" s="91" t="s">
        <v>7303</v>
      </c>
      <c r="AV633" s="91" t="s">
        <v>7304</v>
      </c>
      <c r="AW633" s="91" t="s">
        <v>148</v>
      </c>
      <c r="AX633" s="91" t="str">
        <f t="shared" si="29"/>
        <v>312779</v>
      </c>
      <c r="AY633" s="93" t="s">
        <v>149</v>
      </c>
    </row>
    <row r="634" spans="2:51" ht="15" customHeight="1" x14ac:dyDescent="0.25">
      <c r="B634" s="95" t="s">
        <v>6092</v>
      </c>
      <c r="C634" s="91" t="s">
        <v>113</v>
      </c>
      <c r="D634" s="91" t="s">
        <v>114</v>
      </c>
      <c r="E634" s="91" t="s">
        <v>780</v>
      </c>
      <c r="F634" s="91" t="s">
        <v>6093</v>
      </c>
      <c r="G634" s="91">
        <f t="shared" si="27"/>
        <v>6</v>
      </c>
      <c r="H634" s="91" t="s">
        <v>6094</v>
      </c>
      <c r="I634" s="91" t="s">
        <v>118</v>
      </c>
      <c r="J634" s="91" t="s">
        <v>119</v>
      </c>
      <c r="K634" s="91" t="s">
        <v>186</v>
      </c>
      <c r="L634" s="91" t="s">
        <v>121</v>
      </c>
      <c r="M634" s="91" t="s">
        <v>241</v>
      </c>
      <c r="N634" s="91" t="s">
        <v>123</v>
      </c>
      <c r="O634" s="91" t="s">
        <v>6074</v>
      </c>
      <c r="P634" s="91">
        <f t="shared" si="28"/>
        <v>7</v>
      </c>
      <c r="Q634" s="91" t="s">
        <v>7302</v>
      </c>
      <c r="R634" s="91" t="s">
        <v>6075</v>
      </c>
      <c r="S634" s="91" t="s">
        <v>6095</v>
      </c>
      <c r="T634" s="91" t="s">
        <v>114</v>
      </c>
      <c r="U634" s="91" t="s">
        <v>6096</v>
      </c>
      <c r="V634" s="91" t="s">
        <v>225</v>
      </c>
      <c r="W634" s="91" t="s">
        <v>247</v>
      </c>
      <c r="X634" s="91" t="s">
        <v>6088</v>
      </c>
      <c r="Y634" s="91" t="s">
        <v>6089</v>
      </c>
      <c r="Z634" s="91" t="s">
        <v>6090</v>
      </c>
      <c r="AA634" s="91" t="s">
        <v>6095</v>
      </c>
      <c r="AB634" s="91" t="s">
        <v>114</v>
      </c>
      <c r="AC634" s="91" t="s">
        <v>6096</v>
      </c>
      <c r="AD634" s="91" t="s">
        <v>134</v>
      </c>
      <c r="AE634" s="91" t="s">
        <v>6097</v>
      </c>
      <c r="AF634" s="91" t="s">
        <v>161</v>
      </c>
      <c r="AG634" s="91" t="s">
        <v>6089</v>
      </c>
      <c r="AH634" s="91" t="s">
        <v>114</v>
      </c>
      <c r="AI634" s="91" t="s">
        <v>6090</v>
      </c>
      <c r="AJ634" s="91" t="s">
        <v>137</v>
      </c>
      <c r="AK634" s="91" t="s">
        <v>162</v>
      </c>
      <c r="AL634" s="91" t="s">
        <v>163</v>
      </c>
      <c r="AM634" s="91" t="s">
        <v>233</v>
      </c>
      <c r="AN634" s="91" t="s">
        <v>141</v>
      </c>
      <c r="AO634" s="91" t="s">
        <v>142</v>
      </c>
      <c r="AP634" s="91" t="s">
        <v>143</v>
      </c>
      <c r="AQ634" s="91" t="s">
        <v>144</v>
      </c>
      <c r="AR634" s="91" t="s">
        <v>144</v>
      </c>
      <c r="AS634" s="91" t="s">
        <v>247</v>
      </c>
      <c r="AT634" s="91" t="s">
        <v>145</v>
      </c>
      <c r="AU634" s="91" t="s">
        <v>7305</v>
      </c>
      <c r="AV634" s="91" t="s">
        <v>7306</v>
      </c>
      <c r="AW634" s="91" t="s">
        <v>148</v>
      </c>
      <c r="AX634" s="91" t="str">
        <f t="shared" si="29"/>
        <v>312784</v>
      </c>
      <c r="AY634" s="93" t="s">
        <v>149</v>
      </c>
    </row>
    <row r="635" spans="2:51" ht="15" customHeight="1" x14ac:dyDescent="0.25">
      <c r="B635" s="95" t="s">
        <v>1764</v>
      </c>
      <c r="C635" s="91" t="s">
        <v>113</v>
      </c>
      <c r="D635" s="91" t="s">
        <v>114</v>
      </c>
      <c r="E635" s="91" t="s">
        <v>167</v>
      </c>
      <c r="F635" s="91" t="s">
        <v>1765</v>
      </c>
      <c r="G635" s="91">
        <f t="shared" si="27"/>
        <v>4</v>
      </c>
      <c r="H635" s="91" t="s">
        <v>1766</v>
      </c>
      <c r="I635" s="91" t="s">
        <v>118</v>
      </c>
      <c r="J635" s="91" t="s">
        <v>119</v>
      </c>
      <c r="K635" s="91" t="s">
        <v>120</v>
      </c>
      <c r="L635" s="91" t="s">
        <v>121</v>
      </c>
      <c r="M635" s="91" t="s">
        <v>295</v>
      </c>
      <c r="N635" s="91" t="s">
        <v>123</v>
      </c>
      <c r="O635" s="91" t="s">
        <v>1010</v>
      </c>
      <c r="P635" s="91">
        <f t="shared" si="28"/>
        <v>4</v>
      </c>
      <c r="Q635" s="91" t="s">
        <v>981</v>
      </c>
      <c r="R635" s="91" t="s">
        <v>388</v>
      </c>
      <c r="S635" s="91" t="s">
        <v>1767</v>
      </c>
      <c r="T635" s="91" t="s">
        <v>114</v>
      </c>
      <c r="U635" s="91" t="s">
        <v>1768</v>
      </c>
      <c r="V635" s="91" t="s">
        <v>225</v>
      </c>
      <c r="W635" s="91" t="s">
        <v>174</v>
      </c>
      <c r="X635" s="91" t="s">
        <v>1557</v>
      </c>
      <c r="Y635" s="91" t="s">
        <v>1769</v>
      </c>
      <c r="Z635" s="91" t="s">
        <v>1770</v>
      </c>
      <c r="AA635" s="91" t="s">
        <v>1767</v>
      </c>
      <c r="AB635" s="91" t="s">
        <v>114</v>
      </c>
      <c r="AC635" s="91" t="s">
        <v>1768</v>
      </c>
      <c r="AD635" s="91" t="s">
        <v>134</v>
      </c>
      <c r="AE635" s="91" t="s">
        <v>1771</v>
      </c>
      <c r="AF635" s="91" t="s">
        <v>161</v>
      </c>
      <c r="AG635" s="91" t="s">
        <v>1769</v>
      </c>
      <c r="AH635" s="91" t="s">
        <v>114</v>
      </c>
      <c r="AI635" s="91" t="s">
        <v>1770</v>
      </c>
      <c r="AJ635" s="91" t="s">
        <v>137</v>
      </c>
      <c r="AK635" s="91" t="s">
        <v>162</v>
      </c>
      <c r="AL635" s="91" t="s">
        <v>163</v>
      </c>
      <c r="AM635" s="91" t="s">
        <v>417</v>
      </c>
      <c r="AN635" s="91" t="s">
        <v>141</v>
      </c>
      <c r="AO635" s="91" t="s">
        <v>142</v>
      </c>
      <c r="AP635" s="91" t="s">
        <v>143</v>
      </c>
      <c r="AQ635" s="91" t="s">
        <v>430</v>
      </c>
      <c r="AR635" s="91" t="s">
        <v>430</v>
      </c>
      <c r="AS635" s="91" t="s">
        <v>174</v>
      </c>
      <c r="AT635" s="91" t="s">
        <v>145</v>
      </c>
      <c r="AU635" s="91" t="s">
        <v>1772</v>
      </c>
      <c r="AV635" s="91" t="s">
        <v>114</v>
      </c>
      <c r="AW635" s="91" t="s">
        <v>148</v>
      </c>
      <c r="AX635" s="91" t="str">
        <f t="shared" si="29"/>
        <v>290257</v>
      </c>
      <c r="AY635" s="93" t="s">
        <v>149</v>
      </c>
    </row>
    <row r="636" spans="2:51" ht="15" customHeight="1" x14ac:dyDescent="0.25">
      <c r="B636" s="95" t="s">
        <v>6098</v>
      </c>
      <c r="C636" s="91" t="s">
        <v>113</v>
      </c>
      <c r="D636" s="91" t="s">
        <v>114</v>
      </c>
      <c r="E636" s="91" t="s">
        <v>756</v>
      </c>
      <c r="F636" s="91" t="s">
        <v>6099</v>
      </c>
      <c r="G636" s="91">
        <f t="shared" si="27"/>
        <v>6</v>
      </c>
      <c r="H636" s="91" t="s">
        <v>6100</v>
      </c>
      <c r="I636" s="91" t="s">
        <v>118</v>
      </c>
      <c r="J636" s="91" t="s">
        <v>119</v>
      </c>
      <c r="K636" s="91" t="s">
        <v>120</v>
      </c>
      <c r="L636" s="91" t="s">
        <v>121</v>
      </c>
      <c r="M636" s="91" t="s">
        <v>744</v>
      </c>
      <c r="N636" s="91" t="s">
        <v>123</v>
      </c>
      <c r="O636" s="91" t="s">
        <v>6074</v>
      </c>
      <c r="P636" s="91">
        <f t="shared" si="28"/>
        <v>6</v>
      </c>
      <c r="Q636" s="91" t="s">
        <v>5889</v>
      </c>
      <c r="R636" s="91" t="s">
        <v>6075</v>
      </c>
      <c r="S636" s="91" t="s">
        <v>6101</v>
      </c>
      <c r="T636" s="91" t="s">
        <v>114</v>
      </c>
      <c r="U636" s="91" t="s">
        <v>6102</v>
      </c>
      <c r="V636" s="91" t="s">
        <v>129</v>
      </c>
      <c r="W636" s="91" t="s">
        <v>748</v>
      </c>
      <c r="X636" s="91" t="s">
        <v>749</v>
      </c>
      <c r="Y636" s="91" t="s">
        <v>6103</v>
      </c>
      <c r="Z636" s="91" t="s">
        <v>6104</v>
      </c>
      <c r="AA636" s="91" t="s">
        <v>6101</v>
      </c>
      <c r="AB636" s="91" t="s">
        <v>114</v>
      </c>
      <c r="AC636" s="91" t="s">
        <v>6102</v>
      </c>
      <c r="AD636" s="91" t="s">
        <v>269</v>
      </c>
      <c r="AE636" s="91" t="s">
        <v>6105</v>
      </c>
      <c r="AF636" s="91" t="s">
        <v>161</v>
      </c>
      <c r="AG636" s="91" t="s">
        <v>6103</v>
      </c>
      <c r="AH636" s="91" t="s">
        <v>114</v>
      </c>
      <c r="AI636" s="91" t="s">
        <v>6104</v>
      </c>
      <c r="AJ636" s="91" t="s">
        <v>137</v>
      </c>
      <c r="AK636" s="91" t="s">
        <v>211</v>
      </c>
      <c r="AL636" s="91" t="s">
        <v>212</v>
      </c>
      <c r="AM636" s="91" t="s">
        <v>233</v>
      </c>
      <c r="AN636" s="91" t="s">
        <v>141</v>
      </c>
      <c r="AO636" s="91" t="s">
        <v>142</v>
      </c>
      <c r="AP636" s="91" t="s">
        <v>143</v>
      </c>
      <c r="AQ636" s="91" t="s">
        <v>144</v>
      </c>
      <c r="AR636" s="91" t="s">
        <v>144</v>
      </c>
      <c r="AS636" s="91" t="s">
        <v>748</v>
      </c>
      <c r="AT636" s="91" t="s">
        <v>145</v>
      </c>
      <c r="AU636" s="91" t="s">
        <v>6106</v>
      </c>
      <c r="AV636" s="91" t="s">
        <v>6107</v>
      </c>
      <c r="AW636" s="91" t="s">
        <v>148</v>
      </c>
      <c r="AX636" s="91" t="str">
        <f t="shared" si="29"/>
        <v>312786</v>
      </c>
      <c r="AY636" s="93" t="s">
        <v>149</v>
      </c>
    </row>
    <row r="637" spans="2:51" ht="15" customHeight="1" x14ac:dyDescent="0.25">
      <c r="B637" s="95" t="s">
        <v>6108</v>
      </c>
      <c r="C637" s="91" t="s">
        <v>113</v>
      </c>
      <c r="D637" s="91" t="s">
        <v>114</v>
      </c>
      <c r="E637" s="91" t="s">
        <v>1709</v>
      </c>
      <c r="F637" s="91" t="s">
        <v>6109</v>
      </c>
      <c r="G637" s="91">
        <f t="shared" si="27"/>
        <v>6</v>
      </c>
      <c r="H637" s="91" t="s">
        <v>6110</v>
      </c>
      <c r="I637" s="91" t="s">
        <v>118</v>
      </c>
      <c r="J637" s="91" t="s">
        <v>119</v>
      </c>
      <c r="K637" s="91" t="s">
        <v>120</v>
      </c>
      <c r="L637" s="91" t="s">
        <v>121</v>
      </c>
      <c r="M637" s="91" t="s">
        <v>1712</v>
      </c>
      <c r="N637" s="91" t="s">
        <v>123</v>
      </c>
      <c r="O637" s="91" t="s">
        <v>6074</v>
      </c>
      <c r="P637" s="91">
        <f t="shared" si="28"/>
        <v>6</v>
      </c>
      <c r="Q637" s="91" t="s">
        <v>5889</v>
      </c>
      <c r="R637" s="91" t="s">
        <v>6075</v>
      </c>
      <c r="S637" s="91" t="s">
        <v>6111</v>
      </c>
      <c r="T637" s="91" t="s">
        <v>114</v>
      </c>
      <c r="U637" s="91" t="s">
        <v>6112</v>
      </c>
      <c r="V637" s="91" t="s">
        <v>225</v>
      </c>
      <c r="W637" s="91" t="s">
        <v>1715</v>
      </c>
      <c r="X637" s="91" t="s">
        <v>1716</v>
      </c>
      <c r="Y637" s="91" t="s">
        <v>6113</v>
      </c>
      <c r="Z637" s="91" t="s">
        <v>6114</v>
      </c>
      <c r="AA637" s="91" t="s">
        <v>6111</v>
      </c>
      <c r="AB637" s="91" t="s">
        <v>114</v>
      </c>
      <c r="AC637" s="91" t="s">
        <v>6112</v>
      </c>
      <c r="AD637" s="91" t="s">
        <v>134</v>
      </c>
      <c r="AE637" s="91" t="s">
        <v>6115</v>
      </c>
      <c r="AF637" s="91" t="s">
        <v>161</v>
      </c>
      <c r="AG637" s="91" t="s">
        <v>6113</v>
      </c>
      <c r="AH637" s="91" t="s">
        <v>114</v>
      </c>
      <c r="AI637" s="91" t="s">
        <v>6114</v>
      </c>
      <c r="AJ637" s="91" t="s">
        <v>137</v>
      </c>
      <c r="AK637" s="91" t="s">
        <v>138</v>
      </c>
      <c r="AL637" s="91" t="s">
        <v>163</v>
      </c>
      <c r="AM637" s="91" t="s">
        <v>291</v>
      </c>
      <c r="AN637" s="91" t="s">
        <v>141</v>
      </c>
      <c r="AO637" s="91" t="s">
        <v>142</v>
      </c>
      <c r="AP637" s="91" t="s">
        <v>143</v>
      </c>
      <c r="AQ637" s="91" t="s">
        <v>144</v>
      </c>
      <c r="AR637" s="91" t="s">
        <v>144</v>
      </c>
      <c r="AS637" s="91" t="s">
        <v>1715</v>
      </c>
      <c r="AT637" s="91" t="s">
        <v>145</v>
      </c>
      <c r="AU637" s="91" t="s">
        <v>1719</v>
      </c>
      <c r="AV637" s="91" t="s">
        <v>6116</v>
      </c>
      <c r="AW637" s="91" t="s">
        <v>148</v>
      </c>
      <c r="AX637" s="91" t="str">
        <f t="shared" si="29"/>
        <v>312787</v>
      </c>
      <c r="AY637" s="93" t="s">
        <v>149</v>
      </c>
    </row>
    <row r="638" spans="2:51" ht="15" customHeight="1" x14ac:dyDescent="0.25">
      <c r="B638" s="95" t="s">
        <v>9025</v>
      </c>
      <c r="C638" s="91" t="s">
        <v>113</v>
      </c>
      <c r="D638" s="91" t="s">
        <v>114</v>
      </c>
      <c r="E638" s="91" t="s">
        <v>167</v>
      </c>
      <c r="F638" s="91" t="s">
        <v>9026</v>
      </c>
      <c r="G638" s="91">
        <f t="shared" si="27"/>
        <v>10</v>
      </c>
      <c r="H638" s="91" t="s">
        <v>9027</v>
      </c>
      <c r="I638" s="91" t="s">
        <v>118</v>
      </c>
      <c r="J638" s="91" t="s">
        <v>119</v>
      </c>
      <c r="K638" s="91" t="s">
        <v>240</v>
      </c>
      <c r="L638" s="91" t="s">
        <v>121</v>
      </c>
      <c r="M638" s="91" t="s">
        <v>295</v>
      </c>
      <c r="N638" s="91" t="s">
        <v>123</v>
      </c>
      <c r="O638" s="91" t="s">
        <v>9028</v>
      </c>
      <c r="P638" s="91">
        <f t="shared" si="28"/>
        <v>10</v>
      </c>
      <c r="Q638" s="91" t="s">
        <v>8932</v>
      </c>
      <c r="R638" s="91" t="s">
        <v>8345</v>
      </c>
      <c r="S638" s="91" t="s">
        <v>7239</v>
      </c>
      <c r="T638" s="91" t="s">
        <v>114</v>
      </c>
      <c r="U638" s="91" t="s">
        <v>9029</v>
      </c>
      <c r="V638" s="91" t="s">
        <v>225</v>
      </c>
      <c r="W638" s="91" t="s">
        <v>174</v>
      </c>
      <c r="X638" s="91" t="s">
        <v>413</v>
      </c>
      <c r="Y638" s="91" t="s">
        <v>7237</v>
      </c>
      <c r="Z638" s="91" t="s">
        <v>7238</v>
      </c>
      <c r="AA638" s="91" t="s">
        <v>9030</v>
      </c>
      <c r="AB638" s="91" t="s">
        <v>114</v>
      </c>
      <c r="AC638" s="91" t="s">
        <v>9031</v>
      </c>
      <c r="AD638" s="91" t="s">
        <v>134</v>
      </c>
      <c r="AE638" s="91" t="s">
        <v>9032</v>
      </c>
      <c r="AF638" s="91" t="s">
        <v>161</v>
      </c>
      <c r="AG638" s="91" t="s">
        <v>7237</v>
      </c>
      <c r="AH638" s="91" t="s">
        <v>114</v>
      </c>
      <c r="AI638" s="91" t="s">
        <v>7238</v>
      </c>
      <c r="AJ638" s="91" t="s">
        <v>137</v>
      </c>
      <c r="AK638" s="91" t="s">
        <v>197</v>
      </c>
      <c r="AL638" s="91" t="s">
        <v>179</v>
      </c>
      <c r="AM638" s="91" t="s">
        <v>1340</v>
      </c>
      <c r="AN638" s="91" t="s">
        <v>141</v>
      </c>
      <c r="AO638" s="91" t="s">
        <v>142</v>
      </c>
      <c r="AP638" s="91" t="s">
        <v>143</v>
      </c>
      <c r="AQ638" s="91" t="s">
        <v>214</v>
      </c>
      <c r="AR638" s="91" t="s">
        <v>214</v>
      </c>
      <c r="AS638" s="91" t="s">
        <v>174</v>
      </c>
      <c r="AT638" s="91" t="s">
        <v>145</v>
      </c>
      <c r="AU638" s="91" t="s">
        <v>9033</v>
      </c>
      <c r="AV638" s="91" t="s">
        <v>114</v>
      </c>
      <c r="AW638" s="91" t="s">
        <v>148</v>
      </c>
      <c r="AX638" s="91" t="str">
        <f t="shared" si="29"/>
        <v>329191</v>
      </c>
      <c r="AY638" s="93" t="s">
        <v>149</v>
      </c>
    </row>
    <row r="639" spans="2:51" ht="15" customHeight="1" x14ac:dyDescent="0.25">
      <c r="B639" s="95" t="s">
        <v>1783</v>
      </c>
      <c r="C639" s="91" t="s">
        <v>113</v>
      </c>
      <c r="D639" s="91" t="s">
        <v>114</v>
      </c>
      <c r="E639" s="91" t="s">
        <v>257</v>
      </c>
      <c r="F639" s="91" t="s">
        <v>1784</v>
      </c>
      <c r="G639" s="91">
        <f t="shared" si="27"/>
        <v>4</v>
      </c>
      <c r="H639" s="91" t="s">
        <v>1785</v>
      </c>
      <c r="I639" s="91" t="s">
        <v>118</v>
      </c>
      <c r="J639" s="91" t="s">
        <v>119</v>
      </c>
      <c r="K639" s="91" t="s">
        <v>260</v>
      </c>
      <c r="L639" s="91" t="s">
        <v>121</v>
      </c>
      <c r="M639" s="91" t="s">
        <v>261</v>
      </c>
      <c r="N639" s="91" t="s">
        <v>123</v>
      </c>
      <c r="O639" s="91" t="s">
        <v>1786</v>
      </c>
      <c r="P639" s="91">
        <f t="shared" si="28"/>
        <v>4</v>
      </c>
      <c r="Q639" s="91" t="s">
        <v>1010</v>
      </c>
      <c r="R639" s="91" t="s">
        <v>783</v>
      </c>
      <c r="S639" s="91" t="s">
        <v>458</v>
      </c>
      <c r="T639" s="91" t="s">
        <v>114</v>
      </c>
      <c r="U639" s="91" t="s">
        <v>1787</v>
      </c>
      <c r="V639" s="91" t="s">
        <v>225</v>
      </c>
      <c r="W639" s="91" t="s">
        <v>265</v>
      </c>
      <c r="X639" s="91" t="s">
        <v>460</v>
      </c>
      <c r="Y639" s="91" t="s">
        <v>461</v>
      </c>
      <c r="Z639" s="91" t="s">
        <v>1788</v>
      </c>
      <c r="AA639" s="91" t="s">
        <v>458</v>
      </c>
      <c r="AB639" s="91" t="s">
        <v>114</v>
      </c>
      <c r="AC639" s="91" t="s">
        <v>1787</v>
      </c>
      <c r="AD639" s="91" t="s">
        <v>253</v>
      </c>
      <c r="AE639" s="91" t="s">
        <v>1789</v>
      </c>
      <c r="AF639" s="91" t="s">
        <v>161</v>
      </c>
      <c r="AG639" s="91" t="s">
        <v>461</v>
      </c>
      <c r="AH639" s="91" t="s">
        <v>114</v>
      </c>
      <c r="AI639" s="91" t="s">
        <v>1788</v>
      </c>
      <c r="AJ639" s="91" t="s">
        <v>137</v>
      </c>
      <c r="AK639" s="91" t="s">
        <v>197</v>
      </c>
      <c r="AL639" s="91" t="s">
        <v>212</v>
      </c>
      <c r="AM639" s="91" t="s">
        <v>291</v>
      </c>
      <c r="AN639" s="91" t="s">
        <v>141</v>
      </c>
      <c r="AO639" s="91" t="s">
        <v>142</v>
      </c>
      <c r="AP639" s="91" t="s">
        <v>143</v>
      </c>
      <c r="AQ639" s="91" t="s">
        <v>144</v>
      </c>
      <c r="AR639" s="91" t="s">
        <v>144</v>
      </c>
      <c r="AS639" s="91" t="s">
        <v>265</v>
      </c>
      <c r="AT639" s="91" t="s">
        <v>145</v>
      </c>
      <c r="AU639" s="91" t="s">
        <v>1790</v>
      </c>
      <c r="AV639" s="91" t="s">
        <v>1791</v>
      </c>
      <c r="AW639" s="91" t="s">
        <v>148</v>
      </c>
      <c r="AX639" s="91" t="str">
        <f t="shared" si="29"/>
        <v>290285</v>
      </c>
      <c r="AY639" s="93" t="s">
        <v>149</v>
      </c>
    </row>
    <row r="640" spans="2:51" ht="15" customHeight="1" x14ac:dyDescent="0.25">
      <c r="B640" s="95" t="s">
        <v>6117</v>
      </c>
      <c r="C640" s="91" t="s">
        <v>113</v>
      </c>
      <c r="D640" s="91" t="s">
        <v>114</v>
      </c>
      <c r="E640" s="91" t="s">
        <v>216</v>
      </c>
      <c r="F640" s="91" t="s">
        <v>6118</v>
      </c>
      <c r="G640" s="91">
        <f t="shared" si="27"/>
        <v>6</v>
      </c>
      <c r="H640" s="91" t="s">
        <v>7307</v>
      </c>
      <c r="I640" s="91" t="s">
        <v>118</v>
      </c>
      <c r="J640" s="91" t="s">
        <v>119</v>
      </c>
      <c r="K640" s="91" t="s">
        <v>630</v>
      </c>
      <c r="L640" s="91" t="s">
        <v>121</v>
      </c>
      <c r="M640" s="91" t="s">
        <v>219</v>
      </c>
      <c r="N640" s="91" t="s">
        <v>123</v>
      </c>
      <c r="O640" s="91" t="s">
        <v>6119</v>
      </c>
      <c r="P640" s="91">
        <f t="shared" si="28"/>
        <v>7</v>
      </c>
      <c r="Q640" s="91" t="s">
        <v>6313</v>
      </c>
      <c r="R640" s="91" t="s">
        <v>5889</v>
      </c>
      <c r="S640" s="91" t="s">
        <v>6120</v>
      </c>
      <c r="T640" s="91" t="s">
        <v>114</v>
      </c>
      <c r="U640" s="91" t="s">
        <v>6121</v>
      </c>
      <c r="V640" s="91" t="s">
        <v>225</v>
      </c>
      <c r="W640" s="91" t="s">
        <v>226</v>
      </c>
      <c r="X640" s="91" t="s">
        <v>4412</v>
      </c>
      <c r="Y640" s="91" t="s">
        <v>6122</v>
      </c>
      <c r="Z640" s="91" t="s">
        <v>6123</v>
      </c>
      <c r="AA640" s="91" t="s">
        <v>6120</v>
      </c>
      <c r="AB640" s="91" t="s">
        <v>114</v>
      </c>
      <c r="AC640" s="91" t="s">
        <v>6121</v>
      </c>
      <c r="AD640" s="91" t="s">
        <v>134</v>
      </c>
      <c r="AE640" s="91" t="s">
        <v>6124</v>
      </c>
      <c r="AF640" s="91" t="s">
        <v>161</v>
      </c>
      <c r="AG640" s="91" t="s">
        <v>6122</v>
      </c>
      <c r="AH640" s="91" t="s">
        <v>114</v>
      </c>
      <c r="AI640" s="91" t="s">
        <v>6123</v>
      </c>
      <c r="AJ640" s="91" t="s">
        <v>137</v>
      </c>
      <c r="AK640" s="91" t="s">
        <v>211</v>
      </c>
      <c r="AL640" s="91" t="s">
        <v>605</v>
      </c>
      <c r="AM640" s="91" t="s">
        <v>711</v>
      </c>
      <c r="AN640" s="91" t="s">
        <v>918</v>
      </c>
      <c r="AO640" s="91" t="s">
        <v>142</v>
      </c>
      <c r="AP640" s="91" t="s">
        <v>333</v>
      </c>
      <c r="AQ640" s="91" t="s">
        <v>829</v>
      </c>
      <c r="AR640" s="91" t="s">
        <v>829</v>
      </c>
      <c r="AS640" s="91" t="s">
        <v>226</v>
      </c>
      <c r="AT640" s="91" t="s">
        <v>145</v>
      </c>
      <c r="AU640" s="91" t="s">
        <v>7308</v>
      </c>
      <c r="AV640" s="91" t="s">
        <v>7309</v>
      </c>
      <c r="AW640" s="91" t="s">
        <v>433</v>
      </c>
      <c r="AX640" s="91" t="str">
        <f t="shared" si="29"/>
        <v>323054</v>
      </c>
      <c r="AY640" s="91" t="s">
        <v>5832</v>
      </c>
    </row>
    <row r="641" spans="2:51" ht="15" customHeight="1" x14ac:dyDescent="0.25">
      <c r="B641" s="95" t="s">
        <v>1792</v>
      </c>
      <c r="C641" s="91" t="s">
        <v>113</v>
      </c>
      <c r="D641" s="91" t="s">
        <v>114</v>
      </c>
      <c r="E641" s="91" t="s">
        <v>183</v>
      </c>
      <c r="F641" s="91" t="s">
        <v>1793</v>
      </c>
      <c r="G641" s="91">
        <f t="shared" si="27"/>
        <v>4</v>
      </c>
      <c r="H641" s="91" t="s">
        <v>1794</v>
      </c>
      <c r="I641" s="91" t="s">
        <v>118</v>
      </c>
      <c r="J641" s="91" t="s">
        <v>119</v>
      </c>
      <c r="K641" s="91" t="s">
        <v>186</v>
      </c>
      <c r="L641" s="91" t="s">
        <v>121</v>
      </c>
      <c r="M641" s="91" t="s">
        <v>187</v>
      </c>
      <c r="N641" s="91" t="s">
        <v>123</v>
      </c>
      <c r="O641" s="91" t="s">
        <v>1786</v>
      </c>
      <c r="P641" s="91">
        <f t="shared" si="28"/>
        <v>4</v>
      </c>
      <c r="Q641" s="91" t="s">
        <v>1399</v>
      </c>
      <c r="R641" s="91" t="s">
        <v>783</v>
      </c>
      <c r="S641" s="91" t="s">
        <v>1795</v>
      </c>
      <c r="T641" s="91" t="s">
        <v>114</v>
      </c>
      <c r="U641" s="91" t="s">
        <v>1796</v>
      </c>
      <c r="V641" s="91" t="s">
        <v>129</v>
      </c>
      <c r="W641" s="91" t="s">
        <v>130</v>
      </c>
      <c r="X641" s="91" t="s">
        <v>157</v>
      </c>
      <c r="Y641" s="91" t="s">
        <v>1797</v>
      </c>
      <c r="Z641" s="91" t="s">
        <v>1798</v>
      </c>
      <c r="AA641" s="91" t="s">
        <v>1795</v>
      </c>
      <c r="AB641" s="91" t="s">
        <v>114</v>
      </c>
      <c r="AC641" s="91" t="s">
        <v>1796</v>
      </c>
      <c r="AD641" s="91" t="s">
        <v>134</v>
      </c>
      <c r="AE641" s="91" t="s">
        <v>1799</v>
      </c>
      <c r="AF641" s="91" t="s">
        <v>161</v>
      </c>
      <c r="AG641" s="91" t="s">
        <v>1797</v>
      </c>
      <c r="AH641" s="91" t="s">
        <v>114</v>
      </c>
      <c r="AI641" s="91" t="s">
        <v>1798</v>
      </c>
      <c r="AJ641" s="91" t="s">
        <v>137</v>
      </c>
      <c r="AK641" s="91" t="s">
        <v>162</v>
      </c>
      <c r="AL641" s="91" t="s">
        <v>212</v>
      </c>
      <c r="AM641" s="91" t="s">
        <v>180</v>
      </c>
      <c r="AN641" s="91" t="s">
        <v>141</v>
      </c>
      <c r="AO641" s="91" t="s">
        <v>142</v>
      </c>
      <c r="AP641" s="91" t="s">
        <v>143</v>
      </c>
      <c r="AQ641" s="91" t="s">
        <v>144</v>
      </c>
      <c r="AR641" s="91" t="s">
        <v>144</v>
      </c>
      <c r="AS641" s="91" t="s">
        <v>130</v>
      </c>
      <c r="AT641" s="91" t="s">
        <v>145</v>
      </c>
      <c r="AU641" s="91" t="s">
        <v>1800</v>
      </c>
      <c r="AV641" s="91" t="s">
        <v>114</v>
      </c>
      <c r="AW641" s="91" t="s">
        <v>148</v>
      </c>
      <c r="AX641" s="91" t="str">
        <f t="shared" si="29"/>
        <v>290283</v>
      </c>
      <c r="AY641" s="93" t="s">
        <v>149</v>
      </c>
    </row>
    <row r="642" spans="2:51" ht="15" customHeight="1" x14ac:dyDescent="0.25">
      <c r="B642" s="95" t="s">
        <v>1812</v>
      </c>
      <c r="C642" s="91" t="s">
        <v>113</v>
      </c>
      <c r="D642" s="91" t="s">
        <v>114</v>
      </c>
      <c r="E642" s="91" t="s">
        <v>257</v>
      </c>
      <c r="F642" s="91" t="s">
        <v>1813</v>
      </c>
      <c r="G642" s="91">
        <f t="shared" si="27"/>
        <v>4</v>
      </c>
      <c r="H642" s="91" t="s">
        <v>1814</v>
      </c>
      <c r="I642" s="91" t="s">
        <v>118</v>
      </c>
      <c r="J642" s="91" t="s">
        <v>119</v>
      </c>
      <c r="K642" s="91" t="s">
        <v>498</v>
      </c>
      <c r="L642" s="91" t="s">
        <v>121</v>
      </c>
      <c r="M642" s="91" t="s">
        <v>261</v>
      </c>
      <c r="N642" s="91" t="s">
        <v>123</v>
      </c>
      <c r="O642" s="91" t="s">
        <v>1786</v>
      </c>
      <c r="P642" s="91">
        <f t="shared" si="28"/>
        <v>4</v>
      </c>
      <c r="Q642" s="91" t="s">
        <v>1399</v>
      </c>
      <c r="R642" s="91" t="s">
        <v>783</v>
      </c>
      <c r="S642" s="91" t="s">
        <v>1815</v>
      </c>
      <c r="T642" s="91" t="s">
        <v>114</v>
      </c>
      <c r="U642" s="91" t="s">
        <v>1816</v>
      </c>
      <c r="V642" s="91" t="s">
        <v>225</v>
      </c>
      <c r="W642" s="91" t="s">
        <v>265</v>
      </c>
      <c r="X642" s="91" t="s">
        <v>460</v>
      </c>
      <c r="Y642" s="91" t="s">
        <v>1817</v>
      </c>
      <c r="Z642" s="91" t="s">
        <v>1818</v>
      </c>
      <c r="AA642" s="91" t="s">
        <v>1815</v>
      </c>
      <c r="AB642" s="91" t="s">
        <v>114</v>
      </c>
      <c r="AC642" s="91" t="s">
        <v>1816</v>
      </c>
      <c r="AD642" s="91" t="s">
        <v>134</v>
      </c>
      <c r="AE642" s="91" t="s">
        <v>1819</v>
      </c>
      <c r="AF642" s="91" t="s">
        <v>161</v>
      </c>
      <c r="AG642" s="91" t="s">
        <v>1817</v>
      </c>
      <c r="AH642" s="91" t="s">
        <v>114</v>
      </c>
      <c r="AI642" s="91" t="s">
        <v>1818</v>
      </c>
      <c r="AJ642" s="91" t="s">
        <v>137</v>
      </c>
      <c r="AK642" s="91" t="s">
        <v>211</v>
      </c>
      <c r="AL642" s="91" t="s">
        <v>179</v>
      </c>
      <c r="AM642" s="91" t="s">
        <v>291</v>
      </c>
      <c r="AN642" s="91" t="s">
        <v>141</v>
      </c>
      <c r="AO642" s="91" t="s">
        <v>142</v>
      </c>
      <c r="AP642" s="91" t="s">
        <v>143</v>
      </c>
      <c r="AQ642" s="91" t="s">
        <v>144</v>
      </c>
      <c r="AR642" s="91" t="s">
        <v>144</v>
      </c>
      <c r="AS642" s="91" t="s">
        <v>265</v>
      </c>
      <c r="AT642" s="91" t="s">
        <v>145</v>
      </c>
      <c r="AU642" s="91" t="s">
        <v>1486</v>
      </c>
      <c r="AV642" s="91" t="s">
        <v>1820</v>
      </c>
      <c r="AW642" s="91" t="s">
        <v>433</v>
      </c>
      <c r="AX642" s="91" t="str">
        <f t="shared" si="29"/>
        <v>290300</v>
      </c>
      <c r="AY642" s="93" t="s">
        <v>149</v>
      </c>
    </row>
    <row r="643" spans="2:51" ht="15" customHeight="1" x14ac:dyDescent="0.25">
      <c r="B643" s="95" t="s">
        <v>6125</v>
      </c>
      <c r="C643" s="91" t="s">
        <v>113</v>
      </c>
      <c r="D643" s="91" t="s">
        <v>114</v>
      </c>
      <c r="E643" s="91" t="s">
        <v>167</v>
      </c>
      <c r="F643" s="91" t="s">
        <v>6126</v>
      </c>
      <c r="G643" s="91">
        <f t="shared" si="27"/>
        <v>6</v>
      </c>
      <c r="H643" s="91" t="s">
        <v>7310</v>
      </c>
      <c r="I643" s="91" t="s">
        <v>118</v>
      </c>
      <c r="J643" s="91" t="s">
        <v>119</v>
      </c>
      <c r="K643" s="91" t="s">
        <v>644</v>
      </c>
      <c r="L643" s="91" t="s">
        <v>121</v>
      </c>
      <c r="M643" s="91" t="s">
        <v>295</v>
      </c>
      <c r="N643" s="91" t="s">
        <v>123</v>
      </c>
      <c r="O643" s="91" t="s">
        <v>6074</v>
      </c>
      <c r="P643" s="91">
        <f t="shared" si="28"/>
        <v>7</v>
      </c>
      <c r="Q643" s="91" t="s">
        <v>6313</v>
      </c>
      <c r="R643" s="91" t="s">
        <v>6075</v>
      </c>
      <c r="S643" s="91" t="s">
        <v>6127</v>
      </c>
      <c r="T643" s="91" t="s">
        <v>114</v>
      </c>
      <c r="U643" s="91" t="s">
        <v>6128</v>
      </c>
      <c r="V643" s="91" t="s">
        <v>129</v>
      </c>
      <c r="W643" s="91" t="s">
        <v>174</v>
      </c>
      <c r="X643" s="91" t="s">
        <v>1538</v>
      </c>
      <c r="Y643" s="91" t="s">
        <v>6129</v>
      </c>
      <c r="Z643" s="91" t="s">
        <v>6130</v>
      </c>
      <c r="AA643" s="91" t="s">
        <v>114</v>
      </c>
      <c r="AB643" s="91" t="s">
        <v>6131</v>
      </c>
      <c r="AC643" s="91" t="s">
        <v>6132</v>
      </c>
      <c r="AD643" s="91" t="s">
        <v>625</v>
      </c>
      <c r="AE643" s="91" t="s">
        <v>6133</v>
      </c>
      <c r="AF643" s="91" t="s">
        <v>161</v>
      </c>
      <c r="AG643" s="91" t="s">
        <v>6129</v>
      </c>
      <c r="AH643" s="91" t="s">
        <v>114</v>
      </c>
      <c r="AI643" s="91" t="s">
        <v>6130</v>
      </c>
      <c r="AJ643" s="91" t="s">
        <v>137</v>
      </c>
      <c r="AK643" s="91" t="s">
        <v>231</v>
      </c>
      <c r="AL643" s="91" t="s">
        <v>212</v>
      </c>
      <c r="AM643" s="91" t="s">
        <v>164</v>
      </c>
      <c r="AN643" s="91" t="s">
        <v>141</v>
      </c>
      <c r="AO643" s="91" t="s">
        <v>142</v>
      </c>
      <c r="AP643" s="91" t="s">
        <v>333</v>
      </c>
      <c r="AQ643" s="91" t="s">
        <v>144</v>
      </c>
      <c r="AR643" s="91" t="s">
        <v>144</v>
      </c>
      <c r="AS643" s="91" t="s">
        <v>174</v>
      </c>
      <c r="AT643" s="91" t="s">
        <v>145</v>
      </c>
      <c r="AU643" s="91" t="s">
        <v>7311</v>
      </c>
      <c r="AV643" s="91" t="s">
        <v>114</v>
      </c>
      <c r="AW643" s="91" t="s">
        <v>148</v>
      </c>
      <c r="AX643" s="91" t="str">
        <f t="shared" si="29"/>
        <v>312829</v>
      </c>
      <c r="AY643" s="93" t="s">
        <v>149</v>
      </c>
    </row>
    <row r="644" spans="2:51" ht="15" customHeight="1" x14ac:dyDescent="0.25">
      <c r="B644" s="95" t="s">
        <v>1821</v>
      </c>
      <c r="C644" s="91" t="s">
        <v>113</v>
      </c>
      <c r="D644" s="91" t="s">
        <v>114</v>
      </c>
      <c r="E644" s="91" t="s">
        <v>257</v>
      </c>
      <c r="F644" s="91" t="s">
        <v>1822</v>
      </c>
      <c r="G644" s="91">
        <f t="shared" si="27"/>
        <v>4</v>
      </c>
      <c r="H644" s="91" t="s">
        <v>4774</v>
      </c>
      <c r="I644" s="91" t="s">
        <v>118</v>
      </c>
      <c r="J644" s="91" t="s">
        <v>119</v>
      </c>
      <c r="K644" s="91" t="s">
        <v>4775</v>
      </c>
      <c r="L644" s="91" t="s">
        <v>121</v>
      </c>
      <c r="M644" s="91" t="s">
        <v>261</v>
      </c>
      <c r="N644" s="91" t="s">
        <v>123</v>
      </c>
      <c r="O644" s="91" t="s">
        <v>1786</v>
      </c>
      <c r="P644" s="91">
        <f t="shared" si="28"/>
        <v>5</v>
      </c>
      <c r="Q644" s="91" t="s">
        <v>4215</v>
      </c>
      <c r="R644" s="91" t="s">
        <v>783</v>
      </c>
      <c r="S644" s="91" t="s">
        <v>1824</v>
      </c>
      <c r="T644" s="91" t="s">
        <v>114</v>
      </c>
      <c r="U644" s="91" t="s">
        <v>1825</v>
      </c>
      <c r="V644" s="91" t="s">
        <v>225</v>
      </c>
      <c r="W644" s="91" t="s">
        <v>265</v>
      </c>
      <c r="X644" s="91" t="s">
        <v>460</v>
      </c>
      <c r="Y644" s="91" t="s">
        <v>1826</v>
      </c>
      <c r="Z644" s="91" t="s">
        <v>1827</v>
      </c>
      <c r="AA644" s="91" t="s">
        <v>1824</v>
      </c>
      <c r="AB644" s="91" t="s">
        <v>114</v>
      </c>
      <c r="AC644" s="91" t="s">
        <v>1825</v>
      </c>
      <c r="AD644" s="91" t="s">
        <v>134</v>
      </c>
      <c r="AE644" s="91" t="s">
        <v>1828</v>
      </c>
      <c r="AF644" s="91" t="s">
        <v>161</v>
      </c>
      <c r="AG644" s="91" t="s">
        <v>1826</v>
      </c>
      <c r="AH644" s="91" t="s">
        <v>114</v>
      </c>
      <c r="AI644" s="91" t="s">
        <v>1827</v>
      </c>
      <c r="AJ644" s="91" t="s">
        <v>137</v>
      </c>
      <c r="AK644" s="91" t="s">
        <v>162</v>
      </c>
      <c r="AL644" s="91" t="s">
        <v>179</v>
      </c>
      <c r="AM644" s="91" t="s">
        <v>291</v>
      </c>
      <c r="AN644" s="91" t="s">
        <v>141</v>
      </c>
      <c r="AO644" s="91" t="s">
        <v>142</v>
      </c>
      <c r="AP644" s="91" t="s">
        <v>333</v>
      </c>
      <c r="AQ644" s="91" t="s">
        <v>144</v>
      </c>
      <c r="AR644" s="91" t="s">
        <v>144</v>
      </c>
      <c r="AS644" s="91" t="s">
        <v>265</v>
      </c>
      <c r="AT644" s="91" t="s">
        <v>145</v>
      </c>
      <c r="AU644" s="91" t="s">
        <v>4776</v>
      </c>
      <c r="AV644" s="91" t="s">
        <v>4777</v>
      </c>
      <c r="AW644" s="91" t="s">
        <v>148</v>
      </c>
      <c r="AX644" s="91" t="str">
        <f t="shared" si="29"/>
        <v>290297</v>
      </c>
      <c r="AY644" s="93" t="s">
        <v>149</v>
      </c>
    </row>
    <row r="645" spans="2:51" ht="15" customHeight="1" x14ac:dyDescent="0.25">
      <c r="B645" s="95" t="s">
        <v>1829</v>
      </c>
      <c r="C645" s="91" t="s">
        <v>113</v>
      </c>
      <c r="D645" s="91" t="s">
        <v>114</v>
      </c>
      <c r="E645" s="91" t="s">
        <v>1830</v>
      </c>
      <c r="F645" s="91" t="s">
        <v>1831</v>
      </c>
      <c r="G645" s="91">
        <f t="shared" si="27"/>
        <v>4</v>
      </c>
      <c r="H645" s="91" t="s">
        <v>1832</v>
      </c>
      <c r="I645" s="91" t="s">
        <v>118</v>
      </c>
      <c r="J645" s="91" t="s">
        <v>119</v>
      </c>
      <c r="K645" s="91" t="s">
        <v>259</v>
      </c>
      <c r="L645" s="91" t="s">
        <v>121</v>
      </c>
      <c r="M645" s="91" t="s">
        <v>1833</v>
      </c>
      <c r="N645" s="91" t="s">
        <v>123</v>
      </c>
      <c r="O645" s="91" t="s">
        <v>1786</v>
      </c>
      <c r="P645" s="91">
        <f t="shared" si="28"/>
        <v>4</v>
      </c>
      <c r="Q645" s="91" t="s">
        <v>323</v>
      </c>
      <c r="R645" s="91" t="s">
        <v>783</v>
      </c>
      <c r="S645" s="91" t="s">
        <v>1834</v>
      </c>
      <c r="T645" s="91" t="s">
        <v>114</v>
      </c>
      <c r="U645" s="91" t="s">
        <v>1835</v>
      </c>
      <c r="V645" s="91" t="s">
        <v>129</v>
      </c>
      <c r="W645" s="91" t="s">
        <v>1836</v>
      </c>
      <c r="X645" s="91" t="s">
        <v>1837</v>
      </c>
      <c r="Y645" s="91" t="s">
        <v>1838</v>
      </c>
      <c r="Z645" s="91" t="s">
        <v>1839</v>
      </c>
      <c r="AA645" s="91" t="s">
        <v>1834</v>
      </c>
      <c r="AB645" s="91" t="s">
        <v>114</v>
      </c>
      <c r="AC645" s="91" t="s">
        <v>1835</v>
      </c>
      <c r="AD645" s="91" t="s">
        <v>269</v>
      </c>
      <c r="AE645" s="91" t="s">
        <v>1840</v>
      </c>
      <c r="AF645" s="91" t="s">
        <v>161</v>
      </c>
      <c r="AG645" s="91" t="s">
        <v>1838</v>
      </c>
      <c r="AH645" s="91" t="s">
        <v>114</v>
      </c>
      <c r="AI645" s="91" t="s">
        <v>1839</v>
      </c>
      <c r="AJ645" s="91" t="s">
        <v>137</v>
      </c>
      <c r="AK645" s="91" t="s">
        <v>197</v>
      </c>
      <c r="AL645" s="91" t="s">
        <v>284</v>
      </c>
      <c r="AM645" s="91" t="s">
        <v>140</v>
      </c>
      <c r="AN645" s="91" t="s">
        <v>141</v>
      </c>
      <c r="AO645" s="91" t="s">
        <v>142</v>
      </c>
      <c r="AP645" s="91" t="s">
        <v>143</v>
      </c>
      <c r="AQ645" s="91" t="s">
        <v>144</v>
      </c>
      <c r="AR645" s="91" t="s">
        <v>144</v>
      </c>
      <c r="AS645" s="91" t="s">
        <v>1836</v>
      </c>
      <c r="AT645" s="91" t="s">
        <v>362</v>
      </c>
      <c r="AU645" s="91" t="s">
        <v>1841</v>
      </c>
      <c r="AV645" s="91" t="s">
        <v>1842</v>
      </c>
      <c r="AW645" s="91" t="s">
        <v>148</v>
      </c>
      <c r="AX645" s="91" t="str">
        <f t="shared" si="29"/>
        <v>290299</v>
      </c>
      <c r="AY645" s="93" t="s">
        <v>149</v>
      </c>
    </row>
    <row r="646" spans="2:51" ht="15" customHeight="1" x14ac:dyDescent="0.25">
      <c r="B646" s="95" t="s">
        <v>6134</v>
      </c>
      <c r="C646" s="91" t="s">
        <v>113</v>
      </c>
      <c r="D646" s="91" t="s">
        <v>114</v>
      </c>
      <c r="E646" s="91" t="s">
        <v>5878</v>
      </c>
      <c r="F646" s="91" t="s">
        <v>6135</v>
      </c>
      <c r="G646" s="91">
        <f t="shared" si="27"/>
        <v>6</v>
      </c>
      <c r="H646" s="91" t="s">
        <v>7312</v>
      </c>
      <c r="I646" s="91" t="s">
        <v>118</v>
      </c>
      <c r="J646" s="91" t="s">
        <v>119</v>
      </c>
      <c r="K646" s="91" t="s">
        <v>186</v>
      </c>
      <c r="L646" s="91" t="s">
        <v>121</v>
      </c>
      <c r="M646" s="91" t="s">
        <v>261</v>
      </c>
      <c r="N646" s="91" t="s">
        <v>123</v>
      </c>
      <c r="O646" s="91" t="s">
        <v>6119</v>
      </c>
      <c r="P646" s="91">
        <f t="shared" si="28"/>
        <v>7</v>
      </c>
      <c r="Q646" s="91" t="s">
        <v>6054</v>
      </c>
      <c r="R646" s="91" t="s">
        <v>5889</v>
      </c>
      <c r="S646" s="91" t="s">
        <v>5956</v>
      </c>
      <c r="T646" s="91" t="s">
        <v>114</v>
      </c>
      <c r="U646" s="91" t="s">
        <v>6136</v>
      </c>
      <c r="V646" s="91" t="s">
        <v>225</v>
      </c>
      <c r="W646" s="91" t="s">
        <v>265</v>
      </c>
      <c r="X646" s="91" t="s">
        <v>460</v>
      </c>
      <c r="Y646" s="91" t="s">
        <v>5958</v>
      </c>
      <c r="Z646" s="91" t="s">
        <v>5959</v>
      </c>
      <c r="AA646" s="91" t="s">
        <v>5956</v>
      </c>
      <c r="AB646" s="91" t="s">
        <v>114</v>
      </c>
      <c r="AC646" s="91" t="s">
        <v>6136</v>
      </c>
      <c r="AD646" s="91" t="s">
        <v>134</v>
      </c>
      <c r="AE646" s="91" t="s">
        <v>6137</v>
      </c>
      <c r="AF646" s="91" t="s">
        <v>161</v>
      </c>
      <c r="AG646" s="91" t="s">
        <v>5958</v>
      </c>
      <c r="AH646" s="91" t="s">
        <v>114</v>
      </c>
      <c r="AI646" s="91" t="s">
        <v>5959</v>
      </c>
      <c r="AJ646" s="91" t="s">
        <v>137</v>
      </c>
      <c r="AK646" s="91" t="s">
        <v>162</v>
      </c>
      <c r="AL646" s="91" t="s">
        <v>179</v>
      </c>
      <c r="AM646" s="91" t="s">
        <v>140</v>
      </c>
      <c r="AN646" s="91" t="s">
        <v>141</v>
      </c>
      <c r="AO646" s="91" t="s">
        <v>142</v>
      </c>
      <c r="AP646" s="91" t="s">
        <v>143</v>
      </c>
      <c r="AQ646" s="91" t="s">
        <v>144</v>
      </c>
      <c r="AR646" s="91" t="s">
        <v>144</v>
      </c>
      <c r="AS646" s="91" t="s">
        <v>265</v>
      </c>
      <c r="AT646" s="91" t="s">
        <v>362</v>
      </c>
      <c r="AU646" s="91" t="s">
        <v>7313</v>
      </c>
      <c r="AV646" s="91" t="s">
        <v>7314</v>
      </c>
      <c r="AW646" s="91" t="s">
        <v>433</v>
      </c>
      <c r="AX646" s="91" t="str">
        <f t="shared" si="29"/>
        <v>323077</v>
      </c>
      <c r="AY646" s="93" t="s">
        <v>149</v>
      </c>
    </row>
    <row r="647" spans="2:51" ht="15" customHeight="1" x14ac:dyDescent="0.25">
      <c r="B647" s="95" t="s">
        <v>6138</v>
      </c>
      <c r="C647" s="91" t="s">
        <v>113</v>
      </c>
      <c r="D647" s="91" t="s">
        <v>114</v>
      </c>
      <c r="E647" s="91" t="s">
        <v>2338</v>
      </c>
      <c r="F647" s="91" t="s">
        <v>6139</v>
      </c>
      <c r="G647" s="91">
        <f t="shared" si="27"/>
        <v>6</v>
      </c>
      <c r="H647" s="91" t="s">
        <v>6140</v>
      </c>
      <c r="I647" s="91" t="s">
        <v>118</v>
      </c>
      <c r="J647" s="91" t="s">
        <v>119</v>
      </c>
      <c r="K647" s="91" t="s">
        <v>260</v>
      </c>
      <c r="L647" s="91" t="s">
        <v>121</v>
      </c>
      <c r="M647" s="91" t="s">
        <v>2341</v>
      </c>
      <c r="N647" s="91" t="s">
        <v>123</v>
      </c>
      <c r="O647" s="91" t="s">
        <v>6141</v>
      </c>
      <c r="P647" s="91">
        <f t="shared" si="28"/>
        <v>6</v>
      </c>
      <c r="Q647" s="91" t="s">
        <v>6038</v>
      </c>
      <c r="R647" s="91" t="s">
        <v>5836</v>
      </c>
      <c r="S647" s="91" t="s">
        <v>6142</v>
      </c>
      <c r="T647" s="91" t="s">
        <v>114</v>
      </c>
      <c r="U647" s="91" t="s">
        <v>6143</v>
      </c>
      <c r="V647" s="91" t="s">
        <v>225</v>
      </c>
      <c r="W647" s="91" t="s">
        <v>2344</v>
      </c>
      <c r="X647" s="91" t="s">
        <v>2345</v>
      </c>
      <c r="Y647" s="91" t="s">
        <v>6144</v>
      </c>
      <c r="Z647" s="91" t="s">
        <v>6145</v>
      </c>
      <c r="AA647" s="91" t="s">
        <v>6142</v>
      </c>
      <c r="AB647" s="91" t="s">
        <v>114</v>
      </c>
      <c r="AC647" s="91" t="s">
        <v>6143</v>
      </c>
      <c r="AD647" s="91" t="s">
        <v>134</v>
      </c>
      <c r="AE647" s="91" t="s">
        <v>6146</v>
      </c>
      <c r="AF647" s="91" t="s">
        <v>161</v>
      </c>
      <c r="AG647" s="91" t="s">
        <v>6144</v>
      </c>
      <c r="AH647" s="91" t="s">
        <v>114</v>
      </c>
      <c r="AI647" s="91" t="s">
        <v>6145</v>
      </c>
      <c r="AJ647" s="91" t="s">
        <v>304</v>
      </c>
      <c r="AK647" s="91" t="s">
        <v>162</v>
      </c>
      <c r="AL647" s="91" t="s">
        <v>605</v>
      </c>
      <c r="AM647" s="91" t="s">
        <v>213</v>
      </c>
      <c r="AN647" s="91" t="s">
        <v>918</v>
      </c>
      <c r="AO647" s="91" t="s">
        <v>142</v>
      </c>
      <c r="AP647" s="91" t="s">
        <v>143</v>
      </c>
      <c r="AQ647" s="91" t="s">
        <v>777</v>
      </c>
      <c r="AR647" s="91" t="s">
        <v>777</v>
      </c>
      <c r="AS647" s="91" t="s">
        <v>2344</v>
      </c>
      <c r="AT647" s="91" t="s">
        <v>145</v>
      </c>
      <c r="AU647" s="91" t="s">
        <v>6147</v>
      </c>
      <c r="AV647" s="91" t="s">
        <v>6148</v>
      </c>
      <c r="AW647" s="91" t="s">
        <v>148</v>
      </c>
      <c r="AX647" s="91" t="str">
        <f t="shared" si="29"/>
        <v>312839</v>
      </c>
      <c r="AY647" s="91" t="s">
        <v>5832</v>
      </c>
    </row>
    <row r="648" spans="2:51" ht="15" customHeight="1" x14ac:dyDescent="0.25">
      <c r="B648" s="95" t="s">
        <v>6149</v>
      </c>
      <c r="C648" s="91" t="s">
        <v>113</v>
      </c>
      <c r="D648" s="91" t="s">
        <v>114</v>
      </c>
      <c r="E648" s="91" t="s">
        <v>4149</v>
      </c>
      <c r="F648" s="91" t="s">
        <v>6150</v>
      </c>
      <c r="G648" s="91">
        <f t="shared" si="27"/>
        <v>6</v>
      </c>
      <c r="H648" s="91" t="s">
        <v>7315</v>
      </c>
      <c r="I648" s="91" t="s">
        <v>118</v>
      </c>
      <c r="J648" s="91" t="s">
        <v>119</v>
      </c>
      <c r="K648" s="91" t="s">
        <v>321</v>
      </c>
      <c r="L648" s="91" t="s">
        <v>121</v>
      </c>
      <c r="M648" s="91" t="s">
        <v>2141</v>
      </c>
      <c r="N648" s="91" t="s">
        <v>123</v>
      </c>
      <c r="O648" s="91" t="s">
        <v>6119</v>
      </c>
      <c r="P648" s="91">
        <f t="shared" si="28"/>
        <v>7</v>
      </c>
      <c r="Q648" s="91" t="s">
        <v>6822</v>
      </c>
      <c r="R648" s="91" t="s">
        <v>5889</v>
      </c>
      <c r="S648" s="91" t="s">
        <v>6151</v>
      </c>
      <c r="T648" s="91" t="s">
        <v>114</v>
      </c>
      <c r="U648" s="91" t="s">
        <v>6152</v>
      </c>
      <c r="V648" s="91" t="s">
        <v>225</v>
      </c>
      <c r="W648" s="91" t="s">
        <v>635</v>
      </c>
      <c r="X648" s="91" t="s">
        <v>6153</v>
      </c>
      <c r="Y648" s="91" t="s">
        <v>6154</v>
      </c>
      <c r="Z648" s="91" t="s">
        <v>6155</v>
      </c>
      <c r="AA648" s="91" t="s">
        <v>6151</v>
      </c>
      <c r="AB648" s="91" t="s">
        <v>114</v>
      </c>
      <c r="AC648" s="91" t="s">
        <v>6152</v>
      </c>
      <c r="AD648" s="91" t="s">
        <v>134</v>
      </c>
      <c r="AE648" s="91" t="s">
        <v>6156</v>
      </c>
      <c r="AF648" s="91" t="s">
        <v>161</v>
      </c>
      <c r="AG648" s="91" t="s">
        <v>6154</v>
      </c>
      <c r="AH648" s="91" t="s">
        <v>114</v>
      </c>
      <c r="AI648" s="91" t="s">
        <v>6155</v>
      </c>
      <c r="AJ648" s="91" t="s">
        <v>137</v>
      </c>
      <c r="AK648" s="91" t="s">
        <v>138</v>
      </c>
      <c r="AL648" s="91" t="s">
        <v>284</v>
      </c>
      <c r="AM648" s="91" t="s">
        <v>233</v>
      </c>
      <c r="AN648" s="91" t="s">
        <v>141</v>
      </c>
      <c r="AO648" s="91" t="s">
        <v>142</v>
      </c>
      <c r="AP648" s="91" t="s">
        <v>333</v>
      </c>
      <c r="AQ648" s="91" t="s">
        <v>144</v>
      </c>
      <c r="AR648" s="91" t="s">
        <v>144</v>
      </c>
      <c r="AS648" s="91" t="s">
        <v>635</v>
      </c>
      <c r="AT648" s="91" t="s">
        <v>145</v>
      </c>
      <c r="AU648" s="91" t="s">
        <v>143</v>
      </c>
      <c r="AV648" s="91" t="s">
        <v>7316</v>
      </c>
      <c r="AW648" s="91" t="s">
        <v>148</v>
      </c>
      <c r="AX648" s="91" t="str">
        <f t="shared" si="29"/>
        <v>323079</v>
      </c>
      <c r="AY648" s="93" t="s">
        <v>149</v>
      </c>
    </row>
    <row r="649" spans="2:51" ht="15" customHeight="1" x14ac:dyDescent="0.25">
      <c r="B649" s="95" t="s">
        <v>1843</v>
      </c>
      <c r="C649" s="91" t="s">
        <v>113</v>
      </c>
      <c r="D649" s="91" t="s">
        <v>114</v>
      </c>
      <c r="E649" s="91" t="s">
        <v>216</v>
      </c>
      <c r="F649" s="91" t="s">
        <v>1844</v>
      </c>
      <c r="G649" s="91">
        <f t="shared" si="27"/>
        <v>4</v>
      </c>
      <c r="H649" s="91" t="s">
        <v>1845</v>
      </c>
      <c r="I649" s="91" t="s">
        <v>118</v>
      </c>
      <c r="J649" s="91" t="s">
        <v>119</v>
      </c>
      <c r="K649" s="91" t="s">
        <v>945</v>
      </c>
      <c r="L649" s="91" t="s">
        <v>121</v>
      </c>
      <c r="M649" s="91" t="s">
        <v>219</v>
      </c>
      <c r="N649" s="91" t="s">
        <v>123</v>
      </c>
      <c r="O649" s="91" t="s">
        <v>1846</v>
      </c>
      <c r="P649" s="91">
        <f t="shared" si="28"/>
        <v>4</v>
      </c>
      <c r="Q649" s="91" t="s">
        <v>1847</v>
      </c>
      <c r="R649" s="91" t="s">
        <v>883</v>
      </c>
      <c r="S649" s="91" t="s">
        <v>1848</v>
      </c>
      <c r="T649" s="91" t="s">
        <v>114</v>
      </c>
      <c r="U649" s="91" t="s">
        <v>1849</v>
      </c>
      <c r="V649" s="91" t="s">
        <v>225</v>
      </c>
      <c r="W649" s="91" t="s">
        <v>226</v>
      </c>
      <c r="X649" s="91" t="s">
        <v>440</v>
      </c>
      <c r="Y649" s="91" t="s">
        <v>1850</v>
      </c>
      <c r="Z649" s="91" t="s">
        <v>1851</v>
      </c>
      <c r="AA649" s="91" t="s">
        <v>1848</v>
      </c>
      <c r="AB649" s="91" t="s">
        <v>114</v>
      </c>
      <c r="AC649" s="91" t="s">
        <v>1849</v>
      </c>
      <c r="AD649" s="91" t="s">
        <v>253</v>
      </c>
      <c r="AE649" s="91" t="s">
        <v>1852</v>
      </c>
      <c r="AF649" s="91" t="s">
        <v>161</v>
      </c>
      <c r="AG649" s="91" t="s">
        <v>1850</v>
      </c>
      <c r="AH649" s="91" t="s">
        <v>114</v>
      </c>
      <c r="AI649" s="91" t="s">
        <v>1851</v>
      </c>
      <c r="AJ649" s="91" t="s">
        <v>137</v>
      </c>
      <c r="AK649" s="91" t="s">
        <v>138</v>
      </c>
      <c r="AL649" s="91" t="s">
        <v>179</v>
      </c>
      <c r="AM649" s="91" t="s">
        <v>233</v>
      </c>
      <c r="AN649" s="91" t="s">
        <v>141</v>
      </c>
      <c r="AO649" s="91" t="s">
        <v>142</v>
      </c>
      <c r="AP649" s="91" t="s">
        <v>143</v>
      </c>
      <c r="AQ649" s="91" t="s">
        <v>430</v>
      </c>
      <c r="AR649" s="91" t="s">
        <v>430</v>
      </c>
      <c r="AS649" s="91" t="s">
        <v>226</v>
      </c>
      <c r="AT649" s="91" t="s">
        <v>145</v>
      </c>
      <c r="AU649" s="91" t="s">
        <v>1853</v>
      </c>
      <c r="AV649" s="91" t="s">
        <v>1854</v>
      </c>
      <c r="AW649" s="91" t="s">
        <v>148</v>
      </c>
      <c r="AX649" s="91" t="str">
        <f t="shared" si="29"/>
        <v>290316</v>
      </c>
      <c r="AY649" s="93" t="s">
        <v>149</v>
      </c>
    </row>
    <row r="650" spans="2:51" ht="15" customHeight="1" x14ac:dyDescent="0.25">
      <c r="B650" s="95" t="s">
        <v>6157</v>
      </c>
      <c r="C650" s="91" t="s">
        <v>113</v>
      </c>
      <c r="D650" s="91" t="s">
        <v>114</v>
      </c>
      <c r="E650" s="91" t="s">
        <v>167</v>
      </c>
      <c r="F650" s="91" t="s">
        <v>6158</v>
      </c>
      <c r="G650" s="91">
        <f t="shared" si="27"/>
        <v>6</v>
      </c>
      <c r="H650" s="91" t="s">
        <v>6159</v>
      </c>
      <c r="I650" s="91" t="s">
        <v>118</v>
      </c>
      <c r="J650" s="91" t="s">
        <v>119</v>
      </c>
      <c r="K650" s="91" t="s">
        <v>120</v>
      </c>
      <c r="L650" s="91" t="s">
        <v>121</v>
      </c>
      <c r="M650" s="91" t="s">
        <v>295</v>
      </c>
      <c r="N650" s="91" t="s">
        <v>123</v>
      </c>
      <c r="O650" s="91" t="s">
        <v>6160</v>
      </c>
      <c r="P650" s="91">
        <f t="shared" si="28"/>
        <v>6</v>
      </c>
      <c r="Q650" s="91" t="s">
        <v>5914</v>
      </c>
      <c r="R650" s="91" t="s">
        <v>5945</v>
      </c>
      <c r="S650" s="91" t="s">
        <v>114</v>
      </c>
      <c r="T650" s="91" t="s">
        <v>6161</v>
      </c>
      <c r="U650" s="91" t="s">
        <v>6162</v>
      </c>
      <c r="V650" s="91" t="s">
        <v>225</v>
      </c>
      <c r="W650" s="91" t="s">
        <v>174</v>
      </c>
      <c r="X650" s="91" t="s">
        <v>391</v>
      </c>
      <c r="Y650" s="91" t="s">
        <v>6163</v>
      </c>
      <c r="Z650" s="91" t="s">
        <v>6164</v>
      </c>
      <c r="AA650" s="91" t="s">
        <v>6165</v>
      </c>
      <c r="AB650" s="91" t="s">
        <v>114</v>
      </c>
      <c r="AC650" s="91" t="s">
        <v>6166</v>
      </c>
      <c r="AD650" s="91" t="s">
        <v>134</v>
      </c>
      <c r="AE650" s="91" t="s">
        <v>6167</v>
      </c>
      <c r="AF650" s="91" t="s">
        <v>161</v>
      </c>
      <c r="AG650" s="91" t="s">
        <v>6163</v>
      </c>
      <c r="AH650" s="91" t="s">
        <v>114</v>
      </c>
      <c r="AI650" s="91" t="s">
        <v>6164</v>
      </c>
      <c r="AJ650" s="91" t="s">
        <v>137</v>
      </c>
      <c r="AK650" s="91" t="s">
        <v>138</v>
      </c>
      <c r="AL650" s="91" t="s">
        <v>179</v>
      </c>
      <c r="AM650" s="91" t="s">
        <v>417</v>
      </c>
      <c r="AN650" s="91" t="s">
        <v>141</v>
      </c>
      <c r="AO650" s="91" t="s">
        <v>142</v>
      </c>
      <c r="AP650" s="91" t="s">
        <v>143</v>
      </c>
      <c r="AQ650" s="91" t="s">
        <v>777</v>
      </c>
      <c r="AR650" s="91" t="s">
        <v>829</v>
      </c>
      <c r="AS650" s="91" t="s">
        <v>174</v>
      </c>
      <c r="AT650" s="91" t="s">
        <v>145</v>
      </c>
      <c r="AU650" s="91" t="s">
        <v>6168</v>
      </c>
      <c r="AV650" s="91" t="s">
        <v>114</v>
      </c>
      <c r="AW650" s="91" t="s">
        <v>433</v>
      </c>
      <c r="AX650" s="91" t="str">
        <f t="shared" si="29"/>
        <v>323084</v>
      </c>
      <c r="AY650" s="93" t="s">
        <v>149</v>
      </c>
    </row>
    <row r="651" spans="2:51" ht="15" customHeight="1" x14ac:dyDescent="0.25">
      <c r="B651" s="95" t="s">
        <v>6169</v>
      </c>
      <c r="C651" s="91" t="s">
        <v>113</v>
      </c>
      <c r="D651" s="91" t="s">
        <v>114</v>
      </c>
      <c r="E651" s="91" t="s">
        <v>4149</v>
      </c>
      <c r="F651" s="91" t="s">
        <v>6170</v>
      </c>
      <c r="G651" s="91">
        <f t="shared" si="27"/>
        <v>6</v>
      </c>
      <c r="H651" s="91" t="s">
        <v>7317</v>
      </c>
      <c r="I651" s="91" t="s">
        <v>118</v>
      </c>
      <c r="J651" s="91" t="s">
        <v>119</v>
      </c>
      <c r="K651" s="91" t="s">
        <v>945</v>
      </c>
      <c r="L651" s="91" t="s">
        <v>121</v>
      </c>
      <c r="M651" s="91" t="s">
        <v>2141</v>
      </c>
      <c r="N651" s="91" t="s">
        <v>123</v>
      </c>
      <c r="O651" s="91" t="s">
        <v>6160</v>
      </c>
      <c r="P651" s="91">
        <f t="shared" si="28"/>
        <v>7</v>
      </c>
      <c r="Q651" s="91" t="s">
        <v>6252</v>
      </c>
      <c r="R651" s="91" t="s">
        <v>5945</v>
      </c>
      <c r="S651" s="91" t="s">
        <v>6171</v>
      </c>
      <c r="T651" s="91" t="s">
        <v>114</v>
      </c>
      <c r="U651" s="91" t="s">
        <v>6172</v>
      </c>
      <c r="V651" s="91" t="s">
        <v>129</v>
      </c>
      <c r="W651" s="91" t="s">
        <v>635</v>
      </c>
      <c r="X651" s="91" t="s">
        <v>6173</v>
      </c>
      <c r="Y651" s="91" t="s">
        <v>6174</v>
      </c>
      <c r="Z651" s="91" t="s">
        <v>6175</v>
      </c>
      <c r="AA651" s="91" t="s">
        <v>6171</v>
      </c>
      <c r="AB651" s="91" t="s">
        <v>114</v>
      </c>
      <c r="AC651" s="91" t="s">
        <v>6172</v>
      </c>
      <c r="AD651" s="91" t="s">
        <v>134</v>
      </c>
      <c r="AE651" s="91" t="s">
        <v>6176</v>
      </c>
      <c r="AF651" s="91" t="s">
        <v>161</v>
      </c>
      <c r="AG651" s="91" t="s">
        <v>6174</v>
      </c>
      <c r="AH651" s="91" t="s">
        <v>114</v>
      </c>
      <c r="AI651" s="91" t="s">
        <v>6175</v>
      </c>
      <c r="AJ651" s="91" t="s">
        <v>137</v>
      </c>
      <c r="AK651" s="91" t="s">
        <v>162</v>
      </c>
      <c r="AL651" s="91" t="s">
        <v>198</v>
      </c>
      <c r="AM651" s="91" t="s">
        <v>140</v>
      </c>
      <c r="AN651" s="91" t="s">
        <v>141</v>
      </c>
      <c r="AO651" s="91" t="s">
        <v>142</v>
      </c>
      <c r="AP651" s="91" t="s">
        <v>143</v>
      </c>
      <c r="AQ651" s="91" t="s">
        <v>144</v>
      </c>
      <c r="AR651" s="91" t="s">
        <v>144</v>
      </c>
      <c r="AS651" s="91" t="s">
        <v>635</v>
      </c>
      <c r="AT651" s="91" t="s">
        <v>362</v>
      </c>
      <c r="AU651" s="91" t="s">
        <v>143</v>
      </c>
      <c r="AV651" s="91" t="s">
        <v>7318</v>
      </c>
      <c r="AW651" s="91" t="s">
        <v>148</v>
      </c>
      <c r="AX651" s="91" t="str">
        <f t="shared" si="29"/>
        <v>323085</v>
      </c>
      <c r="AY651" s="93" t="s">
        <v>149</v>
      </c>
    </row>
    <row r="652" spans="2:51" ht="15" customHeight="1" x14ac:dyDescent="0.25">
      <c r="B652" s="95" t="s">
        <v>8505</v>
      </c>
      <c r="C652" s="91" t="s">
        <v>113</v>
      </c>
      <c r="D652" s="91" t="s">
        <v>114</v>
      </c>
      <c r="E652" s="91" t="s">
        <v>6689</v>
      </c>
      <c r="F652" s="91" t="s">
        <v>8506</v>
      </c>
      <c r="G652" s="91">
        <f t="shared" si="27"/>
        <v>9</v>
      </c>
      <c r="H652" s="91" t="s">
        <v>9034</v>
      </c>
      <c r="I652" s="91" t="s">
        <v>118</v>
      </c>
      <c r="J652" s="91" t="s">
        <v>119</v>
      </c>
      <c r="K652" s="91" t="s">
        <v>4775</v>
      </c>
      <c r="L652" s="91" t="s">
        <v>121</v>
      </c>
      <c r="M652" s="91" t="s">
        <v>261</v>
      </c>
      <c r="N652" s="91" t="s">
        <v>123</v>
      </c>
      <c r="O652" s="91" t="s">
        <v>8507</v>
      </c>
      <c r="P652" s="91">
        <f t="shared" si="28"/>
        <v>10</v>
      </c>
      <c r="Q652" s="91" t="s">
        <v>8766</v>
      </c>
      <c r="R652" s="91" t="s">
        <v>7635</v>
      </c>
      <c r="S652" s="91" t="s">
        <v>8508</v>
      </c>
      <c r="T652" s="91" t="s">
        <v>114</v>
      </c>
      <c r="U652" s="91" t="s">
        <v>8509</v>
      </c>
      <c r="V652" s="91" t="s">
        <v>129</v>
      </c>
      <c r="W652" s="91" t="s">
        <v>265</v>
      </c>
      <c r="X652" s="91" t="s">
        <v>460</v>
      </c>
      <c r="Y652" s="91" t="s">
        <v>8510</v>
      </c>
      <c r="Z652" s="91" t="s">
        <v>8511</v>
      </c>
      <c r="AA652" s="91" t="s">
        <v>8508</v>
      </c>
      <c r="AB652" s="91" t="s">
        <v>114</v>
      </c>
      <c r="AC652" s="91" t="s">
        <v>8509</v>
      </c>
      <c r="AD652" s="91" t="s">
        <v>134</v>
      </c>
      <c r="AE652" s="91" t="s">
        <v>8512</v>
      </c>
      <c r="AF652" s="91" t="s">
        <v>161</v>
      </c>
      <c r="AG652" s="91" t="s">
        <v>8510</v>
      </c>
      <c r="AH652" s="91" t="s">
        <v>114</v>
      </c>
      <c r="AI652" s="91" t="s">
        <v>8511</v>
      </c>
      <c r="AJ652" s="91" t="s">
        <v>137</v>
      </c>
      <c r="AK652" s="91" t="s">
        <v>197</v>
      </c>
      <c r="AL652" s="91" t="s">
        <v>305</v>
      </c>
      <c r="AM652" s="91" t="s">
        <v>140</v>
      </c>
      <c r="AN652" s="91" t="s">
        <v>141</v>
      </c>
      <c r="AO652" s="91" t="s">
        <v>142</v>
      </c>
      <c r="AP652" s="91" t="s">
        <v>333</v>
      </c>
      <c r="AQ652" s="91" t="s">
        <v>144</v>
      </c>
      <c r="AR652" s="91" t="s">
        <v>144</v>
      </c>
      <c r="AS652" s="91" t="s">
        <v>265</v>
      </c>
      <c r="AT652" s="91" t="s">
        <v>362</v>
      </c>
      <c r="AU652" s="91" t="s">
        <v>9035</v>
      </c>
      <c r="AV652" s="91" t="s">
        <v>9036</v>
      </c>
      <c r="AW652" s="91" t="s">
        <v>148</v>
      </c>
      <c r="AX652" s="91" t="str">
        <f t="shared" si="29"/>
        <v>327182</v>
      </c>
      <c r="AY652" s="93" t="s">
        <v>149</v>
      </c>
    </row>
    <row r="653" spans="2:51" ht="15" customHeight="1" x14ac:dyDescent="0.25">
      <c r="B653" s="95" t="s">
        <v>6179</v>
      </c>
      <c r="C653" s="91" t="s">
        <v>113</v>
      </c>
      <c r="D653" s="91" t="s">
        <v>114</v>
      </c>
      <c r="E653" s="91" t="s">
        <v>167</v>
      </c>
      <c r="F653" s="91" t="s">
        <v>6180</v>
      </c>
      <c r="G653" s="91">
        <f t="shared" ref="G653:G716" si="30">MONTH(F653)</f>
        <v>6</v>
      </c>
      <c r="H653" s="91" t="s">
        <v>6181</v>
      </c>
      <c r="I653" s="91" t="s">
        <v>118</v>
      </c>
      <c r="J653" s="91" t="s">
        <v>119</v>
      </c>
      <c r="K653" s="91" t="s">
        <v>339</v>
      </c>
      <c r="L653" s="91" t="s">
        <v>121</v>
      </c>
      <c r="M653" s="91" t="s">
        <v>295</v>
      </c>
      <c r="N653" s="91" t="s">
        <v>123</v>
      </c>
      <c r="O653" s="91" t="s">
        <v>6182</v>
      </c>
      <c r="P653" s="91">
        <f t="shared" ref="P653:P716" si="31">MONTH(Q653)</f>
        <v>6</v>
      </c>
      <c r="Q653" s="91" t="s">
        <v>5914</v>
      </c>
      <c r="R653" s="91" t="s">
        <v>6183</v>
      </c>
      <c r="S653" s="91" t="s">
        <v>3589</v>
      </c>
      <c r="T653" s="91" t="s">
        <v>114</v>
      </c>
      <c r="U653" s="91" t="s">
        <v>6184</v>
      </c>
      <c r="V653" s="91" t="s">
        <v>129</v>
      </c>
      <c r="W653" s="91" t="s">
        <v>174</v>
      </c>
      <c r="X653" s="91" t="s">
        <v>400</v>
      </c>
      <c r="Y653" s="91" t="s">
        <v>6185</v>
      </c>
      <c r="Z653" s="91" t="s">
        <v>3588</v>
      </c>
      <c r="AA653" s="91" t="s">
        <v>3589</v>
      </c>
      <c r="AB653" s="91" t="s">
        <v>114</v>
      </c>
      <c r="AC653" s="91" t="s">
        <v>6184</v>
      </c>
      <c r="AD653" s="91" t="s">
        <v>331</v>
      </c>
      <c r="AE653" s="91" t="s">
        <v>6186</v>
      </c>
      <c r="AF653" s="91" t="s">
        <v>136</v>
      </c>
      <c r="AG653" s="91" t="s">
        <v>6185</v>
      </c>
      <c r="AH653" s="91" t="s">
        <v>114</v>
      </c>
      <c r="AI653" s="91" t="s">
        <v>3588</v>
      </c>
      <c r="AJ653" s="91" t="s">
        <v>137</v>
      </c>
      <c r="AK653" s="91" t="s">
        <v>197</v>
      </c>
      <c r="AL653" s="91" t="s">
        <v>139</v>
      </c>
      <c r="AM653" s="91" t="s">
        <v>180</v>
      </c>
      <c r="AN653" s="91" t="s">
        <v>141</v>
      </c>
      <c r="AO653" s="91" t="s">
        <v>142</v>
      </c>
      <c r="AP653" s="91" t="s">
        <v>143</v>
      </c>
      <c r="AQ653" s="91" t="s">
        <v>144</v>
      </c>
      <c r="AR653" s="91" t="s">
        <v>144</v>
      </c>
      <c r="AS653" s="91" t="s">
        <v>174</v>
      </c>
      <c r="AT653" s="91" t="s">
        <v>145</v>
      </c>
      <c r="AU653" s="91" t="s">
        <v>6187</v>
      </c>
      <c r="AV653" s="91" t="s">
        <v>114</v>
      </c>
      <c r="AW653" s="91" t="s">
        <v>148</v>
      </c>
      <c r="AX653" s="91" t="str">
        <f t="shared" ref="AX653:AX716" si="32">B653</f>
        <v>323087</v>
      </c>
      <c r="AY653" s="93" t="s">
        <v>149</v>
      </c>
    </row>
    <row r="654" spans="2:51" ht="15" customHeight="1" x14ac:dyDescent="0.25">
      <c r="B654" s="95" t="s">
        <v>6188</v>
      </c>
      <c r="C654" s="91" t="s">
        <v>113</v>
      </c>
      <c r="D654" s="91" t="s">
        <v>114</v>
      </c>
      <c r="E654" s="91" t="s">
        <v>183</v>
      </c>
      <c r="F654" s="91" t="s">
        <v>6189</v>
      </c>
      <c r="G654" s="91">
        <f t="shared" si="30"/>
        <v>6</v>
      </c>
      <c r="H654" s="91" t="s">
        <v>6190</v>
      </c>
      <c r="I654" s="91" t="s">
        <v>118</v>
      </c>
      <c r="J654" s="91" t="s">
        <v>119</v>
      </c>
      <c r="K654" s="91" t="s">
        <v>153</v>
      </c>
      <c r="L654" s="91" t="s">
        <v>121</v>
      </c>
      <c r="M654" s="91" t="s">
        <v>187</v>
      </c>
      <c r="N654" s="91" t="s">
        <v>123</v>
      </c>
      <c r="O654" s="91" t="s">
        <v>6141</v>
      </c>
      <c r="P654" s="91">
        <f t="shared" si="31"/>
        <v>6</v>
      </c>
      <c r="Q654" s="91" t="s">
        <v>6038</v>
      </c>
      <c r="R654" s="91" t="s">
        <v>5836</v>
      </c>
      <c r="S654" s="91" t="s">
        <v>6191</v>
      </c>
      <c r="T654" s="91" t="s">
        <v>114</v>
      </c>
      <c r="U654" s="91" t="s">
        <v>6192</v>
      </c>
      <c r="V654" s="91" t="s">
        <v>129</v>
      </c>
      <c r="W654" s="91" t="s">
        <v>130</v>
      </c>
      <c r="X654" s="91" t="s">
        <v>1180</v>
      </c>
      <c r="Y654" s="91" t="s">
        <v>6193</v>
      </c>
      <c r="Z654" s="91" t="s">
        <v>6194</v>
      </c>
      <c r="AA654" s="91" t="s">
        <v>6191</v>
      </c>
      <c r="AB654" s="91" t="s">
        <v>114</v>
      </c>
      <c r="AC654" s="91" t="s">
        <v>6192</v>
      </c>
      <c r="AD654" s="91" t="s">
        <v>253</v>
      </c>
      <c r="AE654" s="91" t="s">
        <v>6195</v>
      </c>
      <c r="AF654" s="91" t="s">
        <v>161</v>
      </c>
      <c r="AG654" s="91" t="s">
        <v>6193</v>
      </c>
      <c r="AH654" s="91" t="s">
        <v>114</v>
      </c>
      <c r="AI654" s="91" t="s">
        <v>6194</v>
      </c>
      <c r="AJ654" s="91" t="s">
        <v>137</v>
      </c>
      <c r="AK654" s="91" t="s">
        <v>211</v>
      </c>
      <c r="AL654" s="91" t="s">
        <v>179</v>
      </c>
      <c r="AM654" s="91" t="s">
        <v>2349</v>
      </c>
      <c r="AN654" s="91" t="s">
        <v>141</v>
      </c>
      <c r="AO654" s="91" t="s">
        <v>142</v>
      </c>
      <c r="AP654" s="91" t="s">
        <v>143</v>
      </c>
      <c r="AQ654" s="91" t="s">
        <v>214</v>
      </c>
      <c r="AR654" s="91" t="s">
        <v>214</v>
      </c>
      <c r="AS654" s="91" t="s">
        <v>130</v>
      </c>
      <c r="AT654" s="91" t="s">
        <v>145</v>
      </c>
      <c r="AU654" s="91" t="s">
        <v>6196</v>
      </c>
      <c r="AV654" s="91" t="s">
        <v>114</v>
      </c>
      <c r="AW654" s="91" t="s">
        <v>148</v>
      </c>
      <c r="AX654" s="91" t="str">
        <f t="shared" si="32"/>
        <v>312840</v>
      </c>
      <c r="AY654" s="93" t="s">
        <v>149</v>
      </c>
    </row>
    <row r="655" spans="2:51" ht="15" customHeight="1" x14ac:dyDescent="0.25">
      <c r="B655" s="95" t="s">
        <v>6197</v>
      </c>
      <c r="C655" s="91" t="s">
        <v>113</v>
      </c>
      <c r="D655" s="91" t="s">
        <v>114</v>
      </c>
      <c r="E655" s="91" t="s">
        <v>5878</v>
      </c>
      <c r="F655" s="91" t="s">
        <v>6198</v>
      </c>
      <c r="G655" s="91">
        <f t="shared" si="30"/>
        <v>6</v>
      </c>
      <c r="H655" s="91" t="s">
        <v>7319</v>
      </c>
      <c r="I655" s="91" t="s">
        <v>118</v>
      </c>
      <c r="J655" s="91" t="s">
        <v>119</v>
      </c>
      <c r="K655" s="91" t="s">
        <v>4248</v>
      </c>
      <c r="L655" s="91" t="s">
        <v>121</v>
      </c>
      <c r="M655" s="91" t="s">
        <v>4348</v>
      </c>
      <c r="N655" s="91" t="s">
        <v>123</v>
      </c>
      <c r="O655" s="91" t="s">
        <v>6119</v>
      </c>
      <c r="P655" s="91">
        <f t="shared" si="31"/>
        <v>7</v>
      </c>
      <c r="Q655" s="91" t="s">
        <v>6636</v>
      </c>
      <c r="R655" s="91" t="s">
        <v>5889</v>
      </c>
      <c r="S655" s="91" t="s">
        <v>6199</v>
      </c>
      <c r="T655" s="91" t="s">
        <v>114</v>
      </c>
      <c r="U655" s="91" t="s">
        <v>6200</v>
      </c>
      <c r="V655" s="91" t="s">
        <v>225</v>
      </c>
      <c r="W655" s="91" t="s">
        <v>265</v>
      </c>
      <c r="X655" s="91" t="s">
        <v>460</v>
      </c>
      <c r="Y655" s="91" t="s">
        <v>6201</v>
      </c>
      <c r="Z655" s="91" t="s">
        <v>6202</v>
      </c>
      <c r="AA655" s="91" t="s">
        <v>6199</v>
      </c>
      <c r="AB655" s="91" t="s">
        <v>114</v>
      </c>
      <c r="AC655" s="91" t="s">
        <v>6200</v>
      </c>
      <c r="AD655" s="91" t="s">
        <v>134</v>
      </c>
      <c r="AE655" s="91" t="s">
        <v>6203</v>
      </c>
      <c r="AF655" s="91" t="s">
        <v>161</v>
      </c>
      <c r="AG655" s="91" t="s">
        <v>6201</v>
      </c>
      <c r="AH655" s="91" t="s">
        <v>114</v>
      </c>
      <c r="AI655" s="91" t="s">
        <v>6202</v>
      </c>
      <c r="AJ655" s="91" t="s">
        <v>137</v>
      </c>
      <c r="AK655" s="91" t="s">
        <v>162</v>
      </c>
      <c r="AL655" s="91" t="s">
        <v>163</v>
      </c>
      <c r="AM655" s="91" t="s">
        <v>140</v>
      </c>
      <c r="AN655" s="91" t="s">
        <v>141</v>
      </c>
      <c r="AO655" s="91" t="s">
        <v>142</v>
      </c>
      <c r="AP655" s="91" t="s">
        <v>333</v>
      </c>
      <c r="AQ655" s="91" t="s">
        <v>144</v>
      </c>
      <c r="AR655" s="91" t="s">
        <v>144</v>
      </c>
      <c r="AS655" s="91" t="s">
        <v>265</v>
      </c>
      <c r="AT655" s="91" t="s">
        <v>362</v>
      </c>
      <c r="AU655" s="91" t="s">
        <v>7320</v>
      </c>
      <c r="AV655" s="91" t="s">
        <v>114</v>
      </c>
      <c r="AW655" s="91" t="s">
        <v>433</v>
      </c>
      <c r="AX655" s="91" t="str">
        <f t="shared" si="32"/>
        <v>323080</v>
      </c>
      <c r="AY655" s="93" t="s">
        <v>149</v>
      </c>
    </row>
    <row r="656" spans="2:51" ht="15" customHeight="1" x14ac:dyDescent="0.25">
      <c r="B656" s="95" t="s">
        <v>9037</v>
      </c>
      <c r="C656" s="91" t="s">
        <v>113</v>
      </c>
      <c r="D656" s="91" t="s">
        <v>114</v>
      </c>
      <c r="E656" s="91" t="s">
        <v>9038</v>
      </c>
      <c r="F656" s="91" t="s">
        <v>9039</v>
      </c>
      <c r="G656" s="91">
        <f t="shared" si="30"/>
        <v>10</v>
      </c>
      <c r="H656" s="91" t="s">
        <v>9040</v>
      </c>
      <c r="I656" s="91" t="s">
        <v>118</v>
      </c>
      <c r="J656" s="91" t="s">
        <v>119</v>
      </c>
      <c r="K656" s="91" t="s">
        <v>1804</v>
      </c>
      <c r="L656" s="91" t="s">
        <v>121</v>
      </c>
      <c r="M656" s="91" t="s">
        <v>1712</v>
      </c>
      <c r="N656" s="91" t="s">
        <v>123</v>
      </c>
      <c r="O656" s="91" t="s">
        <v>9041</v>
      </c>
      <c r="P656" s="91">
        <f t="shared" si="31"/>
        <v>10</v>
      </c>
      <c r="Q656" s="91" t="s">
        <v>8683</v>
      </c>
      <c r="R656" s="91" t="s">
        <v>8378</v>
      </c>
      <c r="S656" s="91" t="s">
        <v>114</v>
      </c>
      <c r="T656" s="91" t="s">
        <v>9042</v>
      </c>
      <c r="U656" s="91" t="s">
        <v>9043</v>
      </c>
      <c r="V656" s="91" t="s">
        <v>129</v>
      </c>
      <c r="W656" s="91" t="s">
        <v>1715</v>
      </c>
      <c r="X656" s="91" t="s">
        <v>1716</v>
      </c>
      <c r="Y656" s="91" t="s">
        <v>9044</v>
      </c>
      <c r="Z656" s="91" t="s">
        <v>9045</v>
      </c>
      <c r="AA656" s="91" t="s">
        <v>114</v>
      </c>
      <c r="AB656" s="91" t="s">
        <v>9042</v>
      </c>
      <c r="AC656" s="91" t="s">
        <v>9043</v>
      </c>
      <c r="AD656" s="91" t="s">
        <v>253</v>
      </c>
      <c r="AE656" s="91" t="s">
        <v>9046</v>
      </c>
      <c r="AF656" s="91" t="s">
        <v>161</v>
      </c>
      <c r="AG656" s="91" t="s">
        <v>9044</v>
      </c>
      <c r="AH656" s="91" t="s">
        <v>114</v>
      </c>
      <c r="AI656" s="91" t="s">
        <v>9045</v>
      </c>
      <c r="AJ656" s="91" t="s">
        <v>137</v>
      </c>
      <c r="AK656" s="91" t="s">
        <v>197</v>
      </c>
      <c r="AL656" s="91" t="s">
        <v>305</v>
      </c>
      <c r="AM656" s="91" t="s">
        <v>2158</v>
      </c>
      <c r="AN656" s="91" t="s">
        <v>141</v>
      </c>
      <c r="AO656" s="91" t="s">
        <v>142</v>
      </c>
      <c r="AP656" s="91" t="s">
        <v>333</v>
      </c>
      <c r="AQ656" s="91" t="s">
        <v>144</v>
      </c>
      <c r="AR656" s="91" t="s">
        <v>144</v>
      </c>
      <c r="AS656" s="91" t="s">
        <v>1715</v>
      </c>
      <c r="AT656" s="91" t="s">
        <v>145</v>
      </c>
      <c r="AU656" s="91" t="s">
        <v>9047</v>
      </c>
      <c r="AV656" s="91" t="s">
        <v>9048</v>
      </c>
      <c r="AW656" s="91" t="s">
        <v>148</v>
      </c>
      <c r="AX656" s="91" t="str">
        <f t="shared" si="32"/>
        <v>329225</v>
      </c>
      <c r="AY656" s="93" t="s">
        <v>149</v>
      </c>
    </row>
    <row r="657" spans="2:51" ht="15" customHeight="1" x14ac:dyDescent="0.25">
      <c r="B657" s="95" t="s">
        <v>1865</v>
      </c>
      <c r="C657" s="91" t="s">
        <v>113</v>
      </c>
      <c r="D657" s="91" t="s">
        <v>114</v>
      </c>
      <c r="E657" s="91" t="s">
        <v>216</v>
      </c>
      <c r="F657" s="91" t="s">
        <v>1866</v>
      </c>
      <c r="G657" s="91">
        <f t="shared" si="30"/>
        <v>4</v>
      </c>
      <c r="H657" s="91" t="s">
        <v>1867</v>
      </c>
      <c r="I657" s="91" t="s">
        <v>118</v>
      </c>
      <c r="J657" s="91" t="s">
        <v>119</v>
      </c>
      <c r="K657" s="91" t="s">
        <v>945</v>
      </c>
      <c r="L657" s="91" t="s">
        <v>121</v>
      </c>
      <c r="M657" s="91" t="s">
        <v>219</v>
      </c>
      <c r="N657" s="91" t="s">
        <v>123</v>
      </c>
      <c r="O657" s="91" t="s">
        <v>1846</v>
      </c>
      <c r="P657" s="91">
        <f t="shared" si="31"/>
        <v>4</v>
      </c>
      <c r="Q657" s="91" t="s">
        <v>1847</v>
      </c>
      <c r="R657" s="91" t="s">
        <v>883</v>
      </c>
      <c r="S657" s="91" t="s">
        <v>1415</v>
      </c>
      <c r="T657" s="91" t="s">
        <v>114</v>
      </c>
      <c r="U657" s="91" t="s">
        <v>1868</v>
      </c>
      <c r="V657" s="91" t="s">
        <v>225</v>
      </c>
      <c r="W657" s="91" t="s">
        <v>226</v>
      </c>
      <c r="X657" s="91" t="s">
        <v>1370</v>
      </c>
      <c r="Y657" s="91" t="s">
        <v>1413</v>
      </c>
      <c r="Z657" s="91" t="s">
        <v>1414</v>
      </c>
      <c r="AA657" s="91" t="s">
        <v>1415</v>
      </c>
      <c r="AB657" s="91" t="s">
        <v>114</v>
      </c>
      <c r="AC657" s="91" t="s">
        <v>1868</v>
      </c>
      <c r="AD657" s="91" t="s">
        <v>134</v>
      </c>
      <c r="AE657" s="91" t="s">
        <v>1869</v>
      </c>
      <c r="AF657" s="91" t="s">
        <v>136</v>
      </c>
      <c r="AG657" s="91" t="s">
        <v>1413</v>
      </c>
      <c r="AH657" s="91" t="s">
        <v>114</v>
      </c>
      <c r="AI657" s="91" t="s">
        <v>1414</v>
      </c>
      <c r="AJ657" s="91" t="s">
        <v>137</v>
      </c>
      <c r="AK657" s="91" t="s">
        <v>211</v>
      </c>
      <c r="AL657" s="91" t="s">
        <v>284</v>
      </c>
      <c r="AM657" s="91" t="s">
        <v>164</v>
      </c>
      <c r="AN657" s="91" t="s">
        <v>141</v>
      </c>
      <c r="AO657" s="91" t="s">
        <v>142</v>
      </c>
      <c r="AP657" s="91" t="s">
        <v>143</v>
      </c>
      <c r="AQ657" s="91" t="s">
        <v>144</v>
      </c>
      <c r="AR657" s="91" t="s">
        <v>144</v>
      </c>
      <c r="AS657" s="91" t="s">
        <v>226</v>
      </c>
      <c r="AT657" s="91" t="s">
        <v>145</v>
      </c>
      <c r="AU657" s="91" t="s">
        <v>1870</v>
      </c>
      <c r="AV657" s="91" t="s">
        <v>1871</v>
      </c>
      <c r="AW657" s="91" t="s">
        <v>148</v>
      </c>
      <c r="AX657" s="91" t="str">
        <f t="shared" si="32"/>
        <v>290314</v>
      </c>
      <c r="AY657" s="93" t="s">
        <v>149</v>
      </c>
    </row>
    <row r="658" spans="2:51" ht="15" customHeight="1" x14ac:dyDescent="0.25">
      <c r="B658" s="95" t="s">
        <v>1872</v>
      </c>
      <c r="C658" s="91" t="s">
        <v>113</v>
      </c>
      <c r="D658" s="91" t="s">
        <v>114</v>
      </c>
      <c r="E658" s="91" t="s">
        <v>216</v>
      </c>
      <c r="F658" s="91" t="s">
        <v>1873</v>
      </c>
      <c r="G658" s="91">
        <f t="shared" si="30"/>
        <v>4</v>
      </c>
      <c r="H658" s="91" t="s">
        <v>1874</v>
      </c>
      <c r="I658" s="91" t="s">
        <v>118</v>
      </c>
      <c r="J658" s="91" t="s">
        <v>119</v>
      </c>
      <c r="K658" s="91" t="s">
        <v>945</v>
      </c>
      <c r="L658" s="91" t="s">
        <v>121</v>
      </c>
      <c r="M658" s="91" t="s">
        <v>219</v>
      </c>
      <c r="N658" s="91" t="s">
        <v>123</v>
      </c>
      <c r="O658" s="91" t="s">
        <v>1846</v>
      </c>
      <c r="P658" s="91">
        <f t="shared" si="31"/>
        <v>4</v>
      </c>
      <c r="Q658" s="91" t="s">
        <v>1847</v>
      </c>
      <c r="R658" s="91" t="s">
        <v>883</v>
      </c>
      <c r="S658" s="91" t="s">
        <v>1875</v>
      </c>
      <c r="T658" s="91" t="s">
        <v>114</v>
      </c>
      <c r="U658" s="91" t="s">
        <v>1876</v>
      </c>
      <c r="V658" s="91" t="s">
        <v>225</v>
      </c>
      <c r="W658" s="91" t="s">
        <v>226</v>
      </c>
      <c r="X658" s="91" t="s">
        <v>1133</v>
      </c>
      <c r="Y658" s="91" t="s">
        <v>1877</v>
      </c>
      <c r="Z658" s="91" t="s">
        <v>1878</v>
      </c>
      <c r="AA658" s="91" t="s">
        <v>1875</v>
      </c>
      <c r="AB658" s="91" t="s">
        <v>114</v>
      </c>
      <c r="AC658" s="91" t="s">
        <v>1876</v>
      </c>
      <c r="AD658" s="91" t="s">
        <v>134</v>
      </c>
      <c r="AE658" s="91" t="s">
        <v>1879</v>
      </c>
      <c r="AF658" s="91" t="s">
        <v>161</v>
      </c>
      <c r="AG658" s="91" t="s">
        <v>1877</v>
      </c>
      <c r="AH658" s="91" t="s">
        <v>114</v>
      </c>
      <c r="AI658" s="91" t="s">
        <v>1878</v>
      </c>
      <c r="AJ658" s="91" t="s">
        <v>137</v>
      </c>
      <c r="AK658" s="91" t="s">
        <v>162</v>
      </c>
      <c r="AL658" s="91" t="s">
        <v>605</v>
      </c>
      <c r="AM658" s="91" t="s">
        <v>233</v>
      </c>
      <c r="AN658" s="91" t="s">
        <v>141</v>
      </c>
      <c r="AO658" s="91" t="s">
        <v>142</v>
      </c>
      <c r="AP658" s="91" t="s">
        <v>143</v>
      </c>
      <c r="AQ658" s="91" t="s">
        <v>144</v>
      </c>
      <c r="AR658" s="91" t="s">
        <v>144</v>
      </c>
      <c r="AS658" s="91" t="s">
        <v>226</v>
      </c>
      <c r="AT658" s="91" t="s">
        <v>145</v>
      </c>
      <c r="AU658" s="91" t="s">
        <v>1880</v>
      </c>
      <c r="AV658" s="91" t="s">
        <v>1881</v>
      </c>
      <c r="AW658" s="91" t="s">
        <v>148</v>
      </c>
      <c r="AX658" s="91" t="str">
        <f t="shared" si="32"/>
        <v>290325</v>
      </c>
      <c r="AY658" s="93" t="s">
        <v>149</v>
      </c>
    </row>
    <row r="659" spans="2:51" ht="15" customHeight="1" x14ac:dyDescent="0.25">
      <c r="B659" s="95" t="s">
        <v>6206</v>
      </c>
      <c r="C659" s="91" t="s">
        <v>113</v>
      </c>
      <c r="D659" s="91" t="s">
        <v>114</v>
      </c>
      <c r="E659" s="91" t="s">
        <v>167</v>
      </c>
      <c r="F659" s="91" t="s">
        <v>6207</v>
      </c>
      <c r="G659" s="91">
        <f t="shared" si="30"/>
        <v>6</v>
      </c>
      <c r="H659" s="91" t="s">
        <v>6208</v>
      </c>
      <c r="I659" s="91" t="s">
        <v>118</v>
      </c>
      <c r="J659" s="91" t="s">
        <v>119</v>
      </c>
      <c r="K659" s="91" t="s">
        <v>339</v>
      </c>
      <c r="L659" s="91" t="s">
        <v>121</v>
      </c>
      <c r="M659" s="91" t="s">
        <v>295</v>
      </c>
      <c r="N659" s="91" t="s">
        <v>123</v>
      </c>
      <c r="O659" s="91" t="s">
        <v>6209</v>
      </c>
      <c r="P659" s="91">
        <f t="shared" si="31"/>
        <v>6</v>
      </c>
      <c r="Q659" s="91" t="s">
        <v>5914</v>
      </c>
      <c r="R659" s="91" t="s">
        <v>5935</v>
      </c>
      <c r="S659" s="91" t="s">
        <v>114</v>
      </c>
      <c r="T659" s="91" t="s">
        <v>6210</v>
      </c>
      <c r="U659" s="91" t="s">
        <v>6211</v>
      </c>
      <c r="V659" s="91" t="s">
        <v>225</v>
      </c>
      <c r="W659" s="91" t="s">
        <v>174</v>
      </c>
      <c r="X659" s="91" t="s">
        <v>1190</v>
      </c>
      <c r="Y659" s="91" t="s">
        <v>6212</v>
      </c>
      <c r="Z659" s="91" t="s">
        <v>6213</v>
      </c>
      <c r="AA659" s="91" t="s">
        <v>6214</v>
      </c>
      <c r="AB659" s="91" t="s">
        <v>114</v>
      </c>
      <c r="AC659" s="91" t="s">
        <v>6211</v>
      </c>
      <c r="AD659" s="91" t="s">
        <v>134</v>
      </c>
      <c r="AE659" s="91" t="s">
        <v>6215</v>
      </c>
      <c r="AF659" s="91" t="s">
        <v>161</v>
      </c>
      <c r="AG659" s="91" t="s">
        <v>6212</v>
      </c>
      <c r="AH659" s="91" t="s">
        <v>114</v>
      </c>
      <c r="AI659" s="91" t="s">
        <v>6213</v>
      </c>
      <c r="AJ659" s="91" t="s">
        <v>137</v>
      </c>
      <c r="AK659" s="91" t="s">
        <v>162</v>
      </c>
      <c r="AL659" s="91" t="s">
        <v>284</v>
      </c>
      <c r="AM659" s="91" t="s">
        <v>291</v>
      </c>
      <c r="AN659" s="91" t="s">
        <v>141</v>
      </c>
      <c r="AO659" s="91" t="s">
        <v>142</v>
      </c>
      <c r="AP659" s="91" t="s">
        <v>143</v>
      </c>
      <c r="AQ659" s="91" t="s">
        <v>144</v>
      </c>
      <c r="AR659" s="91" t="s">
        <v>144</v>
      </c>
      <c r="AS659" s="91" t="s">
        <v>174</v>
      </c>
      <c r="AT659" s="91" t="s">
        <v>145</v>
      </c>
      <c r="AU659" s="91" t="s">
        <v>6216</v>
      </c>
      <c r="AV659" s="91" t="s">
        <v>114</v>
      </c>
      <c r="AW659" s="91" t="s">
        <v>148</v>
      </c>
      <c r="AX659" s="91" t="str">
        <f t="shared" si="32"/>
        <v>323091</v>
      </c>
      <c r="AY659" s="93" t="s">
        <v>149</v>
      </c>
    </row>
    <row r="660" spans="2:51" ht="15" customHeight="1" x14ac:dyDescent="0.25">
      <c r="B660" s="95" t="s">
        <v>6217</v>
      </c>
      <c r="C660" s="91" t="s">
        <v>113</v>
      </c>
      <c r="D660" s="91" t="s">
        <v>114</v>
      </c>
      <c r="E660" s="91" t="s">
        <v>5878</v>
      </c>
      <c r="F660" s="91" t="s">
        <v>6218</v>
      </c>
      <c r="G660" s="91">
        <f t="shared" si="30"/>
        <v>6</v>
      </c>
      <c r="H660" s="91" t="s">
        <v>7321</v>
      </c>
      <c r="I660" s="91" t="s">
        <v>118</v>
      </c>
      <c r="J660" s="91" t="s">
        <v>119</v>
      </c>
      <c r="K660" s="91" t="s">
        <v>1641</v>
      </c>
      <c r="L660" s="91" t="s">
        <v>121</v>
      </c>
      <c r="M660" s="91" t="s">
        <v>6603</v>
      </c>
      <c r="N660" s="91" t="s">
        <v>123</v>
      </c>
      <c r="O660" s="91" t="s">
        <v>6209</v>
      </c>
      <c r="P660" s="91">
        <f t="shared" si="31"/>
        <v>7</v>
      </c>
      <c r="Q660" s="91" t="s">
        <v>6574</v>
      </c>
      <c r="R660" s="91" t="s">
        <v>5935</v>
      </c>
      <c r="S660" s="91" t="s">
        <v>6219</v>
      </c>
      <c r="T660" s="91" t="s">
        <v>114</v>
      </c>
      <c r="U660" s="91" t="s">
        <v>6220</v>
      </c>
      <c r="V660" s="91" t="s">
        <v>129</v>
      </c>
      <c r="W660" s="91" t="s">
        <v>265</v>
      </c>
      <c r="X660" s="91" t="s">
        <v>460</v>
      </c>
      <c r="Y660" s="91" t="s">
        <v>6221</v>
      </c>
      <c r="Z660" s="91" t="s">
        <v>6222</v>
      </c>
      <c r="AA660" s="91" t="s">
        <v>6219</v>
      </c>
      <c r="AB660" s="91" t="s">
        <v>114</v>
      </c>
      <c r="AC660" s="91" t="s">
        <v>6220</v>
      </c>
      <c r="AD660" s="91" t="s">
        <v>269</v>
      </c>
      <c r="AE660" s="91" t="s">
        <v>6223</v>
      </c>
      <c r="AF660" s="91" t="s">
        <v>161</v>
      </c>
      <c r="AG660" s="91" t="s">
        <v>6221</v>
      </c>
      <c r="AH660" s="91" t="s">
        <v>114</v>
      </c>
      <c r="AI660" s="91" t="s">
        <v>114</v>
      </c>
      <c r="AJ660" s="91" t="s">
        <v>137</v>
      </c>
      <c r="AK660" s="91" t="s">
        <v>211</v>
      </c>
      <c r="AL660" s="91" t="s">
        <v>198</v>
      </c>
      <c r="AM660" s="91" t="s">
        <v>140</v>
      </c>
      <c r="AN660" s="91" t="s">
        <v>141</v>
      </c>
      <c r="AO660" s="91" t="s">
        <v>142</v>
      </c>
      <c r="AP660" s="91" t="s">
        <v>333</v>
      </c>
      <c r="AQ660" s="91" t="s">
        <v>144</v>
      </c>
      <c r="AR660" s="91" t="s">
        <v>144</v>
      </c>
      <c r="AS660" s="91" t="s">
        <v>265</v>
      </c>
      <c r="AT660" s="91" t="s">
        <v>362</v>
      </c>
      <c r="AU660" s="91" t="s">
        <v>6224</v>
      </c>
      <c r="AV660" s="91" t="s">
        <v>7322</v>
      </c>
      <c r="AW660" s="91" t="s">
        <v>148</v>
      </c>
      <c r="AX660" s="91" t="str">
        <f t="shared" si="32"/>
        <v>323100</v>
      </c>
      <c r="AY660" s="93" t="s">
        <v>149</v>
      </c>
    </row>
    <row r="661" spans="2:51" ht="15" customHeight="1" x14ac:dyDescent="0.25">
      <c r="B661" s="95" t="s">
        <v>1894</v>
      </c>
      <c r="C661" s="91" t="s">
        <v>113</v>
      </c>
      <c r="D661" s="91" t="s">
        <v>114</v>
      </c>
      <c r="E661" s="91" t="s">
        <v>167</v>
      </c>
      <c r="F661" s="91" t="s">
        <v>1895</v>
      </c>
      <c r="G661" s="91">
        <f t="shared" si="30"/>
        <v>4</v>
      </c>
      <c r="H661" s="91" t="s">
        <v>1896</v>
      </c>
      <c r="I661" s="91" t="s">
        <v>118</v>
      </c>
      <c r="J661" s="91" t="s">
        <v>119</v>
      </c>
      <c r="K661" s="91" t="s">
        <v>203</v>
      </c>
      <c r="L661" s="91" t="s">
        <v>121</v>
      </c>
      <c r="M661" s="91" t="s">
        <v>295</v>
      </c>
      <c r="N661" s="91" t="s">
        <v>123</v>
      </c>
      <c r="O661" s="91" t="s">
        <v>1846</v>
      </c>
      <c r="P661" s="91">
        <f t="shared" si="31"/>
        <v>4</v>
      </c>
      <c r="Q661" s="91" t="s">
        <v>1441</v>
      </c>
      <c r="R661" s="91" t="s">
        <v>883</v>
      </c>
      <c r="S661" s="91" t="s">
        <v>1897</v>
      </c>
      <c r="T661" s="91" t="s">
        <v>114</v>
      </c>
      <c r="U661" s="91" t="s">
        <v>1898</v>
      </c>
      <c r="V661" s="91" t="s">
        <v>225</v>
      </c>
      <c r="W661" s="91" t="s">
        <v>174</v>
      </c>
      <c r="X661" s="91" t="s">
        <v>343</v>
      </c>
      <c r="Y661" s="91" t="s">
        <v>1899</v>
      </c>
      <c r="Z661" s="91" t="s">
        <v>1900</v>
      </c>
      <c r="AA661" s="91" t="s">
        <v>1897</v>
      </c>
      <c r="AB661" s="91" t="s">
        <v>114</v>
      </c>
      <c r="AC661" s="91" t="s">
        <v>1898</v>
      </c>
      <c r="AD661" s="91" t="s">
        <v>134</v>
      </c>
      <c r="AE661" s="91" t="s">
        <v>1901</v>
      </c>
      <c r="AF661" s="91" t="s">
        <v>161</v>
      </c>
      <c r="AG661" s="91" t="s">
        <v>1899</v>
      </c>
      <c r="AH661" s="91" t="s">
        <v>114</v>
      </c>
      <c r="AI661" s="91" t="s">
        <v>1902</v>
      </c>
      <c r="AJ661" s="91" t="s">
        <v>137</v>
      </c>
      <c r="AK661" s="91" t="s">
        <v>138</v>
      </c>
      <c r="AL661" s="91" t="s">
        <v>179</v>
      </c>
      <c r="AM661" s="91" t="s">
        <v>164</v>
      </c>
      <c r="AN661" s="91" t="s">
        <v>141</v>
      </c>
      <c r="AO661" s="91" t="s">
        <v>142</v>
      </c>
      <c r="AP661" s="91" t="s">
        <v>143</v>
      </c>
      <c r="AQ661" s="91" t="s">
        <v>144</v>
      </c>
      <c r="AR661" s="91" t="s">
        <v>144</v>
      </c>
      <c r="AS661" s="91" t="s">
        <v>174</v>
      </c>
      <c r="AT661" s="91" t="s">
        <v>145</v>
      </c>
      <c r="AU661" s="91" t="s">
        <v>1903</v>
      </c>
      <c r="AV661" s="91" t="s">
        <v>114</v>
      </c>
      <c r="AW661" s="91" t="s">
        <v>148</v>
      </c>
      <c r="AX661" s="91" t="str">
        <f t="shared" si="32"/>
        <v>290333</v>
      </c>
      <c r="AY661" s="93" t="s">
        <v>149</v>
      </c>
    </row>
    <row r="662" spans="2:51" ht="15" customHeight="1" x14ac:dyDescent="0.25">
      <c r="B662" s="95" t="s">
        <v>6225</v>
      </c>
      <c r="C662" s="91" t="s">
        <v>113</v>
      </c>
      <c r="D662" s="91" t="s">
        <v>114</v>
      </c>
      <c r="E662" s="91" t="s">
        <v>183</v>
      </c>
      <c r="F662" s="91" t="s">
        <v>6226</v>
      </c>
      <c r="G662" s="91">
        <f t="shared" si="30"/>
        <v>6</v>
      </c>
      <c r="H662" s="91" t="s">
        <v>7323</v>
      </c>
      <c r="I662" s="91" t="s">
        <v>118</v>
      </c>
      <c r="J662" s="91" t="s">
        <v>119</v>
      </c>
      <c r="K662" s="91" t="s">
        <v>522</v>
      </c>
      <c r="L662" s="91" t="s">
        <v>121</v>
      </c>
      <c r="M662" s="91" t="s">
        <v>187</v>
      </c>
      <c r="N662" s="91" t="s">
        <v>123</v>
      </c>
      <c r="O662" s="91" t="s">
        <v>6209</v>
      </c>
      <c r="P662" s="91">
        <f t="shared" si="31"/>
        <v>7</v>
      </c>
      <c r="Q662" s="91" t="s">
        <v>6252</v>
      </c>
      <c r="R662" s="91" t="s">
        <v>5935</v>
      </c>
      <c r="S662" s="91" t="s">
        <v>5991</v>
      </c>
      <c r="T662" s="91" t="s">
        <v>114</v>
      </c>
      <c r="U662" s="91" t="s">
        <v>6227</v>
      </c>
      <c r="V662" s="91" t="s">
        <v>129</v>
      </c>
      <c r="W662" s="91" t="s">
        <v>130</v>
      </c>
      <c r="X662" s="91" t="s">
        <v>1180</v>
      </c>
      <c r="Y662" s="91" t="s">
        <v>5993</v>
      </c>
      <c r="Z662" s="91" t="s">
        <v>5994</v>
      </c>
      <c r="AA662" s="91" t="s">
        <v>5991</v>
      </c>
      <c r="AB662" s="91" t="s">
        <v>114</v>
      </c>
      <c r="AC662" s="91" t="s">
        <v>6227</v>
      </c>
      <c r="AD662" s="91" t="s">
        <v>253</v>
      </c>
      <c r="AE662" s="91" t="s">
        <v>6228</v>
      </c>
      <c r="AF662" s="91" t="s">
        <v>161</v>
      </c>
      <c r="AG662" s="91" t="s">
        <v>5993</v>
      </c>
      <c r="AH662" s="91" t="s">
        <v>114</v>
      </c>
      <c r="AI662" s="91" t="s">
        <v>5994</v>
      </c>
      <c r="AJ662" s="91" t="s">
        <v>137</v>
      </c>
      <c r="AK662" s="91" t="s">
        <v>138</v>
      </c>
      <c r="AL662" s="91" t="s">
        <v>163</v>
      </c>
      <c r="AM662" s="91" t="s">
        <v>291</v>
      </c>
      <c r="AN662" s="91" t="s">
        <v>141</v>
      </c>
      <c r="AO662" s="91" t="s">
        <v>142</v>
      </c>
      <c r="AP662" s="91" t="s">
        <v>143</v>
      </c>
      <c r="AQ662" s="91" t="s">
        <v>144</v>
      </c>
      <c r="AR662" s="91" t="s">
        <v>144</v>
      </c>
      <c r="AS662" s="91" t="s">
        <v>130</v>
      </c>
      <c r="AT662" s="91" t="s">
        <v>145</v>
      </c>
      <c r="AU662" s="91" t="s">
        <v>7324</v>
      </c>
      <c r="AV662" s="91" t="s">
        <v>114</v>
      </c>
      <c r="AW662" s="91" t="s">
        <v>148</v>
      </c>
      <c r="AX662" s="91" t="str">
        <f t="shared" si="32"/>
        <v>323101</v>
      </c>
      <c r="AY662" s="93" t="s">
        <v>149</v>
      </c>
    </row>
    <row r="663" spans="2:51" ht="15" customHeight="1" x14ac:dyDescent="0.25">
      <c r="B663" s="95" t="s">
        <v>7325</v>
      </c>
      <c r="C663" s="91" t="s">
        <v>113</v>
      </c>
      <c r="D663" s="91" t="s">
        <v>114</v>
      </c>
      <c r="E663" s="91" t="s">
        <v>216</v>
      </c>
      <c r="F663" s="91" t="s">
        <v>6229</v>
      </c>
      <c r="G663" s="91">
        <f t="shared" si="30"/>
        <v>6</v>
      </c>
      <c r="H663" s="91" t="s">
        <v>7326</v>
      </c>
      <c r="I663" s="91" t="s">
        <v>118</v>
      </c>
      <c r="J663" s="91" t="s">
        <v>119</v>
      </c>
      <c r="K663" s="91" t="s">
        <v>945</v>
      </c>
      <c r="L663" s="91" t="s">
        <v>121</v>
      </c>
      <c r="M663" s="91" t="s">
        <v>219</v>
      </c>
      <c r="N663" s="91" t="s">
        <v>123</v>
      </c>
      <c r="O663" s="91" t="s">
        <v>6209</v>
      </c>
      <c r="P663" s="91">
        <f t="shared" si="31"/>
        <v>7</v>
      </c>
      <c r="Q663" s="91" t="s">
        <v>6810</v>
      </c>
      <c r="R663" s="91" t="s">
        <v>5935</v>
      </c>
      <c r="S663" s="91" t="s">
        <v>223</v>
      </c>
      <c r="T663" s="91" t="s">
        <v>114</v>
      </c>
      <c r="U663" s="91" t="s">
        <v>6230</v>
      </c>
      <c r="V663" s="91" t="s">
        <v>225</v>
      </c>
      <c r="W663" s="91" t="s">
        <v>226</v>
      </c>
      <c r="X663" s="91" t="s">
        <v>227</v>
      </c>
      <c r="Y663" s="91" t="s">
        <v>228</v>
      </c>
      <c r="Z663" s="91" t="s">
        <v>229</v>
      </c>
      <c r="AA663" s="91" t="s">
        <v>223</v>
      </c>
      <c r="AB663" s="91" t="s">
        <v>114</v>
      </c>
      <c r="AC663" s="91" t="s">
        <v>6230</v>
      </c>
      <c r="AD663" s="91" t="s">
        <v>134</v>
      </c>
      <c r="AE663" s="91" t="s">
        <v>6231</v>
      </c>
      <c r="AF663" s="91" t="s">
        <v>136</v>
      </c>
      <c r="AG663" s="91" t="s">
        <v>228</v>
      </c>
      <c r="AH663" s="91" t="s">
        <v>114</v>
      </c>
      <c r="AI663" s="91" t="s">
        <v>229</v>
      </c>
      <c r="AJ663" s="91" t="s">
        <v>137</v>
      </c>
      <c r="AK663" s="91" t="s">
        <v>231</v>
      </c>
      <c r="AL663" s="91" t="s">
        <v>232</v>
      </c>
      <c r="AM663" s="91" t="s">
        <v>233</v>
      </c>
      <c r="AN663" s="91" t="s">
        <v>141</v>
      </c>
      <c r="AO663" s="91" t="s">
        <v>142</v>
      </c>
      <c r="AP663" s="91" t="s">
        <v>333</v>
      </c>
      <c r="AQ663" s="91" t="s">
        <v>144</v>
      </c>
      <c r="AR663" s="91" t="s">
        <v>144</v>
      </c>
      <c r="AS663" s="91" t="s">
        <v>226</v>
      </c>
      <c r="AT663" s="91" t="s">
        <v>145</v>
      </c>
      <c r="AU663" s="91" t="s">
        <v>7327</v>
      </c>
      <c r="AV663" s="91" t="s">
        <v>7328</v>
      </c>
      <c r="AW663" s="91" t="s">
        <v>148</v>
      </c>
      <c r="AX663" s="91" t="str">
        <f t="shared" si="32"/>
        <v>323103</v>
      </c>
      <c r="AY663" s="93" t="s">
        <v>149</v>
      </c>
    </row>
    <row r="664" spans="2:51" ht="15" customHeight="1" x14ac:dyDescent="0.25">
      <c r="B664" s="95" t="s">
        <v>7824</v>
      </c>
      <c r="C664" s="91" t="s">
        <v>113</v>
      </c>
      <c r="D664" s="91" t="s">
        <v>114</v>
      </c>
      <c r="E664" s="91" t="s">
        <v>167</v>
      </c>
      <c r="F664" s="91" t="s">
        <v>7825</v>
      </c>
      <c r="G664" s="91">
        <f t="shared" si="30"/>
        <v>8</v>
      </c>
      <c r="H664" s="91" t="s">
        <v>7826</v>
      </c>
      <c r="I664" s="91" t="s">
        <v>118</v>
      </c>
      <c r="J664" s="91" t="s">
        <v>119</v>
      </c>
      <c r="K664" s="91" t="s">
        <v>1804</v>
      </c>
      <c r="L664" s="91" t="s">
        <v>121</v>
      </c>
      <c r="M664" s="91" t="s">
        <v>295</v>
      </c>
      <c r="N664" s="91" t="s">
        <v>123</v>
      </c>
      <c r="O664" s="91" t="s">
        <v>7827</v>
      </c>
      <c r="P664" s="91">
        <f t="shared" si="31"/>
        <v>8</v>
      </c>
      <c r="Q664" s="91" t="s">
        <v>7390</v>
      </c>
      <c r="R664" s="91" t="s">
        <v>7036</v>
      </c>
      <c r="S664" s="91" t="s">
        <v>7828</v>
      </c>
      <c r="T664" s="91" t="s">
        <v>114</v>
      </c>
      <c r="U664" s="91" t="s">
        <v>7829</v>
      </c>
      <c r="V664" s="91" t="s">
        <v>129</v>
      </c>
      <c r="W664" s="91" t="s">
        <v>174</v>
      </c>
      <c r="X664" s="91" t="s">
        <v>683</v>
      </c>
      <c r="Y664" s="91" t="s">
        <v>7830</v>
      </c>
      <c r="Z664" s="91" t="s">
        <v>7831</v>
      </c>
      <c r="AA664" s="91" t="s">
        <v>7828</v>
      </c>
      <c r="AB664" s="91" t="s">
        <v>114</v>
      </c>
      <c r="AC664" s="91" t="s">
        <v>7829</v>
      </c>
      <c r="AD664" s="91" t="s">
        <v>134</v>
      </c>
      <c r="AE664" s="91" t="s">
        <v>7832</v>
      </c>
      <c r="AF664" s="91" t="s">
        <v>161</v>
      </c>
      <c r="AG664" s="91" t="s">
        <v>7830</v>
      </c>
      <c r="AH664" s="91" t="s">
        <v>114</v>
      </c>
      <c r="AI664" s="91" t="s">
        <v>7831</v>
      </c>
      <c r="AJ664" s="91" t="s">
        <v>137</v>
      </c>
      <c r="AK664" s="91" t="s">
        <v>162</v>
      </c>
      <c r="AL664" s="91" t="s">
        <v>605</v>
      </c>
      <c r="AM664" s="91" t="s">
        <v>180</v>
      </c>
      <c r="AN664" s="91" t="s">
        <v>141</v>
      </c>
      <c r="AO664" s="91" t="s">
        <v>142</v>
      </c>
      <c r="AP664" s="91" t="s">
        <v>333</v>
      </c>
      <c r="AQ664" s="91" t="s">
        <v>144</v>
      </c>
      <c r="AR664" s="91" t="s">
        <v>144</v>
      </c>
      <c r="AS664" s="91" t="s">
        <v>174</v>
      </c>
      <c r="AT664" s="91" t="s">
        <v>145</v>
      </c>
      <c r="AU664" s="91" t="s">
        <v>7833</v>
      </c>
      <c r="AV664" s="91" t="s">
        <v>114</v>
      </c>
      <c r="AW664" s="91" t="s">
        <v>148</v>
      </c>
      <c r="AX664" s="91" t="str">
        <f t="shared" si="32"/>
        <v>325153</v>
      </c>
      <c r="AY664" s="93" t="s">
        <v>149</v>
      </c>
    </row>
    <row r="665" spans="2:51" ht="15" customHeight="1" x14ac:dyDescent="0.25">
      <c r="B665" s="95" t="s">
        <v>7834</v>
      </c>
      <c r="C665" s="91" t="s">
        <v>113</v>
      </c>
      <c r="D665" s="91" t="s">
        <v>114</v>
      </c>
      <c r="E665" s="91" t="s">
        <v>899</v>
      </c>
      <c r="F665" s="91" t="s">
        <v>7835</v>
      </c>
      <c r="G665" s="91">
        <f t="shared" si="30"/>
        <v>8</v>
      </c>
      <c r="H665" s="91" t="s">
        <v>7836</v>
      </c>
      <c r="I665" s="91" t="s">
        <v>118</v>
      </c>
      <c r="J665" s="91" t="s">
        <v>119</v>
      </c>
      <c r="K665" s="91" t="s">
        <v>153</v>
      </c>
      <c r="L665" s="91" t="s">
        <v>121</v>
      </c>
      <c r="M665" s="91" t="s">
        <v>901</v>
      </c>
      <c r="N665" s="91" t="s">
        <v>123</v>
      </c>
      <c r="O665" s="91" t="s">
        <v>7827</v>
      </c>
      <c r="P665" s="91">
        <f t="shared" si="31"/>
        <v>8</v>
      </c>
      <c r="Q665" s="91" t="s">
        <v>7261</v>
      </c>
      <c r="R665" s="91" t="s">
        <v>7036</v>
      </c>
      <c r="S665" s="91" t="s">
        <v>7837</v>
      </c>
      <c r="T665" s="91" t="s">
        <v>114</v>
      </c>
      <c r="U665" s="91" t="s">
        <v>7838</v>
      </c>
      <c r="V665" s="91" t="s">
        <v>225</v>
      </c>
      <c r="W665" s="91" t="s">
        <v>357</v>
      </c>
      <c r="X665" s="91" t="s">
        <v>358</v>
      </c>
      <c r="Y665" s="91" t="s">
        <v>7839</v>
      </c>
      <c r="Z665" s="91" t="s">
        <v>7840</v>
      </c>
      <c r="AA665" s="91" t="s">
        <v>7841</v>
      </c>
      <c r="AB665" s="91" t="s">
        <v>114</v>
      </c>
      <c r="AC665" s="91" t="s">
        <v>7842</v>
      </c>
      <c r="AD665" s="91" t="s">
        <v>625</v>
      </c>
      <c r="AE665" s="91" t="s">
        <v>7843</v>
      </c>
      <c r="AF665" s="91" t="s">
        <v>161</v>
      </c>
      <c r="AG665" s="91" t="s">
        <v>7839</v>
      </c>
      <c r="AH665" s="91" t="s">
        <v>114</v>
      </c>
      <c r="AI665" s="91" t="s">
        <v>7840</v>
      </c>
      <c r="AJ665" s="91" t="s">
        <v>137</v>
      </c>
      <c r="AK665" s="91" t="s">
        <v>138</v>
      </c>
      <c r="AL665" s="91" t="s">
        <v>212</v>
      </c>
      <c r="AM665" s="91" t="s">
        <v>1340</v>
      </c>
      <c r="AN665" s="91" t="s">
        <v>141</v>
      </c>
      <c r="AO665" s="91" t="s">
        <v>142</v>
      </c>
      <c r="AP665" s="91" t="s">
        <v>143</v>
      </c>
      <c r="AQ665" s="91" t="s">
        <v>214</v>
      </c>
      <c r="AR665" s="91" t="s">
        <v>214</v>
      </c>
      <c r="AS665" s="91" t="s">
        <v>357</v>
      </c>
      <c r="AT665" s="91" t="s">
        <v>145</v>
      </c>
      <c r="AU665" s="91" t="s">
        <v>1086</v>
      </c>
      <c r="AV665" s="91" t="s">
        <v>114</v>
      </c>
      <c r="AW665" s="91" t="s">
        <v>148</v>
      </c>
      <c r="AX665" s="91" t="str">
        <f t="shared" si="32"/>
        <v>325161</v>
      </c>
      <c r="AY665" s="93" t="s">
        <v>149</v>
      </c>
    </row>
    <row r="666" spans="2:51" ht="15" customHeight="1" x14ac:dyDescent="0.25">
      <c r="B666" s="95" t="s">
        <v>8513</v>
      </c>
      <c r="C666" s="91" t="s">
        <v>113</v>
      </c>
      <c r="D666" s="91" t="s">
        <v>114</v>
      </c>
      <c r="E666" s="91" t="s">
        <v>183</v>
      </c>
      <c r="F666" s="91" t="s">
        <v>8514</v>
      </c>
      <c r="G666" s="91">
        <f t="shared" si="30"/>
        <v>9</v>
      </c>
      <c r="H666" s="91" t="s">
        <v>8515</v>
      </c>
      <c r="I666" s="91" t="s">
        <v>118</v>
      </c>
      <c r="J666" s="91" t="s">
        <v>119</v>
      </c>
      <c r="K666" s="91" t="s">
        <v>240</v>
      </c>
      <c r="L666" s="91" t="s">
        <v>121</v>
      </c>
      <c r="M666" s="91" t="s">
        <v>187</v>
      </c>
      <c r="N666" s="91" t="s">
        <v>123</v>
      </c>
      <c r="O666" s="91" t="s">
        <v>8507</v>
      </c>
      <c r="P666" s="91">
        <f t="shared" si="31"/>
        <v>9</v>
      </c>
      <c r="Q666" s="91" t="s">
        <v>7769</v>
      </c>
      <c r="R666" s="91" t="s">
        <v>7635</v>
      </c>
      <c r="S666" s="91" t="s">
        <v>8516</v>
      </c>
      <c r="T666" s="91" t="s">
        <v>114</v>
      </c>
      <c r="U666" s="91" t="s">
        <v>8517</v>
      </c>
      <c r="V666" s="91" t="s">
        <v>225</v>
      </c>
      <c r="W666" s="91" t="s">
        <v>130</v>
      </c>
      <c r="X666" s="91" t="s">
        <v>157</v>
      </c>
      <c r="Y666" s="91" t="s">
        <v>8518</v>
      </c>
      <c r="Z666" s="91" t="s">
        <v>8519</v>
      </c>
      <c r="AA666" s="91" t="s">
        <v>8520</v>
      </c>
      <c r="AB666" s="91" t="s">
        <v>114</v>
      </c>
      <c r="AC666" s="91" t="s">
        <v>8521</v>
      </c>
      <c r="AD666" s="91" t="s">
        <v>134</v>
      </c>
      <c r="AE666" s="91" t="s">
        <v>8522</v>
      </c>
      <c r="AF666" s="91" t="s">
        <v>161</v>
      </c>
      <c r="AG666" s="91" t="s">
        <v>8518</v>
      </c>
      <c r="AH666" s="91" t="s">
        <v>114</v>
      </c>
      <c r="AI666" s="91" t="s">
        <v>8519</v>
      </c>
      <c r="AJ666" s="91" t="s">
        <v>137</v>
      </c>
      <c r="AK666" s="91" t="s">
        <v>162</v>
      </c>
      <c r="AL666" s="91" t="s">
        <v>179</v>
      </c>
      <c r="AM666" s="91" t="s">
        <v>2349</v>
      </c>
      <c r="AN666" s="91" t="s">
        <v>141</v>
      </c>
      <c r="AO666" s="91" t="s">
        <v>142</v>
      </c>
      <c r="AP666" s="91" t="s">
        <v>143</v>
      </c>
      <c r="AQ666" s="91" t="s">
        <v>506</v>
      </c>
      <c r="AR666" s="91" t="s">
        <v>506</v>
      </c>
      <c r="AS666" s="91" t="s">
        <v>130</v>
      </c>
      <c r="AT666" s="91" t="s">
        <v>145</v>
      </c>
      <c r="AU666" s="91" t="s">
        <v>8523</v>
      </c>
      <c r="AV666" s="91" t="s">
        <v>114</v>
      </c>
      <c r="AW666" s="91" t="s">
        <v>148</v>
      </c>
      <c r="AX666" s="91" t="str">
        <f t="shared" si="32"/>
        <v>327229</v>
      </c>
      <c r="AY666" s="93" t="s">
        <v>149</v>
      </c>
    </row>
    <row r="667" spans="2:51" ht="15" customHeight="1" x14ac:dyDescent="0.25">
      <c r="B667" s="95" t="s">
        <v>1904</v>
      </c>
      <c r="C667" s="91" t="s">
        <v>113</v>
      </c>
      <c r="D667" s="91" t="s">
        <v>114</v>
      </c>
      <c r="E667" s="91" t="s">
        <v>167</v>
      </c>
      <c r="F667" s="91" t="s">
        <v>1905</v>
      </c>
      <c r="G667" s="91">
        <f t="shared" si="30"/>
        <v>1</v>
      </c>
      <c r="H667" s="91" t="s">
        <v>1906</v>
      </c>
      <c r="I667" s="91" t="s">
        <v>118</v>
      </c>
      <c r="J667" s="91" t="s">
        <v>119</v>
      </c>
      <c r="K667" s="91" t="s">
        <v>522</v>
      </c>
      <c r="L667" s="91" t="s">
        <v>121</v>
      </c>
      <c r="M667" s="91" t="s">
        <v>170</v>
      </c>
      <c r="N667" s="91" t="s">
        <v>123</v>
      </c>
      <c r="O667" s="91" t="s">
        <v>1907</v>
      </c>
      <c r="P667" s="91">
        <f t="shared" si="31"/>
        <v>2</v>
      </c>
      <c r="Q667" s="91" t="s">
        <v>1908</v>
      </c>
      <c r="R667" s="91" t="s">
        <v>1909</v>
      </c>
      <c r="S667" s="91" t="s">
        <v>1910</v>
      </c>
      <c r="T667" s="91" t="s">
        <v>114</v>
      </c>
      <c r="U667" s="91" t="s">
        <v>1911</v>
      </c>
      <c r="V667" s="91" t="s">
        <v>129</v>
      </c>
      <c r="W667" s="91" t="s">
        <v>174</v>
      </c>
      <c r="X667" s="91" t="s">
        <v>588</v>
      </c>
      <c r="Y667" s="91" t="s">
        <v>1912</v>
      </c>
      <c r="Z667" s="91" t="s">
        <v>1913</v>
      </c>
      <c r="AA667" s="91" t="s">
        <v>1910</v>
      </c>
      <c r="AB667" s="91" t="s">
        <v>114</v>
      </c>
      <c r="AC667" s="91" t="s">
        <v>1911</v>
      </c>
      <c r="AD667" s="91" t="s">
        <v>134</v>
      </c>
      <c r="AE667" s="91" t="s">
        <v>1914</v>
      </c>
      <c r="AF667" s="91" t="s">
        <v>161</v>
      </c>
      <c r="AG667" s="91" t="s">
        <v>1912</v>
      </c>
      <c r="AH667" s="91" t="s">
        <v>114</v>
      </c>
      <c r="AI667" s="91" t="s">
        <v>1913</v>
      </c>
      <c r="AJ667" s="91" t="s">
        <v>137</v>
      </c>
      <c r="AK667" s="91" t="s">
        <v>211</v>
      </c>
      <c r="AL667" s="91" t="s">
        <v>605</v>
      </c>
      <c r="AM667" s="91" t="s">
        <v>180</v>
      </c>
      <c r="AN667" s="91" t="s">
        <v>141</v>
      </c>
      <c r="AO667" s="91" t="s">
        <v>142</v>
      </c>
      <c r="AP667" s="91" t="s">
        <v>333</v>
      </c>
      <c r="AQ667" s="91" t="s">
        <v>144</v>
      </c>
      <c r="AR667" s="91" t="s">
        <v>144</v>
      </c>
      <c r="AS667" s="91" t="s">
        <v>174</v>
      </c>
      <c r="AT667" s="91" t="s">
        <v>145</v>
      </c>
      <c r="AU667" s="91" t="s">
        <v>1915</v>
      </c>
      <c r="AV667" s="91" t="s">
        <v>114</v>
      </c>
      <c r="AW667" s="91" t="s">
        <v>148</v>
      </c>
      <c r="AX667" s="91" t="str">
        <f t="shared" si="32"/>
        <v>288319</v>
      </c>
      <c r="AY667" s="93" t="s">
        <v>149</v>
      </c>
    </row>
    <row r="668" spans="2:51" ht="15" customHeight="1" x14ac:dyDescent="0.25">
      <c r="B668" s="95" t="s">
        <v>1916</v>
      </c>
      <c r="C668" s="91" t="s">
        <v>113</v>
      </c>
      <c r="D668" s="91" t="s">
        <v>114</v>
      </c>
      <c r="E668" s="91" t="s">
        <v>167</v>
      </c>
      <c r="F668" s="91" t="s">
        <v>1917</v>
      </c>
      <c r="G668" s="91">
        <f t="shared" si="30"/>
        <v>1</v>
      </c>
      <c r="H668" s="91" t="s">
        <v>1918</v>
      </c>
      <c r="I668" s="91" t="s">
        <v>118</v>
      </c>
      <c r="J668" s="91" t="s">
        <v>119</v>
      </c>
      <c r="K668" s="91" t="s">
        <v>339</v>
      </c>
      <c r="L668" s="91" t="s">
        <v>121</v>
      </c>
      <c r="M668" s="91" t="s">
        <v>170</v>
      </c>
      <c r="N668" s="91" t="s">
        <v>123</v>
      </c>
      <c r="O668" s="91" t="s">
        <v>1907</v>
      </c>
      <c r="P668" s="91">
        <f t="shared" si="31"/>
        <v>1</v>
      </c>
      <c r="Q668" s="91" t="s">
        <v>1919</v>
      </c>
      <c r="R668" s="91" t="s">
        <v>1909</v>
      </c>
      <c r="S668" s="91" t="s">
        <v>1920</v>
      </c>
      <c r="T668" s="91" t="s">
        <v>114</v>
      </c>
      <c r="U668" s="91" t="s">
        <v>1921</v>
      </c>
      <c r="V668" s="91" t="s">
        <v>129</v>
      </c>
      <c r="W668" s="91" t="s">
        <v>174</v>
      </c>
      <c r="X668" s="91" t="s">
        <v>473</v>
      </c>
      <c r="Y668" s="91" t="s">
        <v>1922</v>
      </c>
      <c r="Z668" s="91" t="s">
        <v>1923</v>
      </c>
      <c r="AA668" s="91" t="s">
        <v>114</v>
      </c>
      <c r="AB668" s="91" t="s">
        <v>1924</v>
      </c>
      <c r="AC668" s="91" t="s">
        <v>1925</v>
      </c>
      <c r="AD668" s="91" t="s">
        <v>134</v>
      </c>
      <c r="AE668" s="91" t="s">
        <v>1926</v>
      </c>
      <c r="AF668" s="91" t="s">
        <v>136</v>
      </c>
      <c r="AG668" s="91" t="s">
        <v>1922</v>
      </c>
      <c r="AH668" s="91" t="s">
        <v>114</v>
      </c>
      <c r="AI668" s="91" t="s">
        <v>1923</v>
      </c>
      <c r="AJ668" s="91" t="s">
        <v>137</v>
      </c>
      <c r="AK668" s="91" t="s">
        <v>162</v>
      </c>
      <c r="AL668" s="91" t="s">
        <v>530</v>
      </c>
      <c r="AM668" s="91" t="s">
        <v>180</v>
      </c>
      <c r="AN668" s="91" t="s">
        <v>141</v>
      </c>
      <c r="AO668" s="91" t="s">
        <v>142</v>
      </c>
      <c r="AP668" s="91" t="s">
        <v>143</v>
      </c>
      <c r="AQ668" s="91" t="s">
        <v>144</v>
      </c>
      <c r="AR668" s="91" t="s">
        <v>144</v>
      </c>
      <c r="AS668" s="91" t="s">
        <v>174</v>
      </c>
      <c r="AT668" s="91" t="s">
        <v>145</v>
      </c>
      <c r="AU668" s="91" t="s">
        <v>1927</v>
      </c>
      <c r="AV668" s="91" t="s">
        <v>114</v>
      </c>
      <c r="AW668" s="91" t="s">
        <v>148</v>
      </c>
      <c r="AX668" s="91" t="str">
        <f t="shared" si="32"/>
        <v>288313</v>
      </c>
      <c r="AY668" s="93" t="s">
        <v>149</v>
      </c>
    </row>
    <row r="669" spans="2:51" ht="15" customHeight="1" x14ac:dyDescent="0.25">
      <c r="B669" s="95" t="s">
        <v>1928</v>
      </c>
      <c r="C669" s="91" t="s">
        <v>113</v>
      </c>
      <c r="D669" s="91" t="s">
        <v>114</v>
      </c>
      <c r="E669" s="91" t="s">
        <v>167</v>
      </c>
      <c r="F669" s="91" t="s">
        <v>1929</v>
      </c>
      <c r="G669" s="91">
        <f t="shared" si="30"/>
        <v>4</v>
      </c>
      <c r="H669" s="91" t="s">
        <v>1930</v>
      </c>
      <c r="I669" s="91" t="s">
        <v>118</v>
      </c>
      <c r="J669" s="91" t="s">
        <v>119</v>
      </c>
      <c r="K669" s="91" t="s">
        <v>260</v>
      </c>
      <c r="L669" s="91" t="s">
        <v>121</v>
      </c>
      <c r="M669" s="91" t="s">
        <v>295</v>
      </c>
      <c r="N669" s="91" t="s">
        <v>123</v>
      </c>
      <c r="O669" s="91" t="s">
        <v>423</v>
      </c>
      <c r="P669" s="91">
        <f t="shared" si="31"/>
        <v>4</v>
      </c>
      <c r="Q669" s="91" t="s">
        <v>1399</v>
      </c>
      <c r="R669" s="91" t="s">
        <v>981</v>
      </c>
      <c r="S669" s="91" t="s">
        <v>1931</v>
      </c>
      <c r="T669" s="91" t="s">
        <v>114</v>
      </c>
      <c r="U669" s="91" t="s">
        <v>1932</v>
      </c>
      <c r="V669" s="91" t="s">
        <v>129</v>
      </c>
      <c r="W669" s="91" t="s">
        <v>174</v>
      </c>
      <c r="X669" s="91" t="s">
        <v>1055</v>
      </c>
      <c r="Y669" s="91" t="s">
        <v>1933</v>
      </c>
      <c r="Z669" s="91" t="s">
        <v>1934</v>
      </c>
      <c r="AA669" s="91" t="s">
        <v>1931</v>
      </c>
      <c r="AB669" s="91" t="s">
        <v>114</v>
      </c>
      <c r="AC669" s="91" t="s">
        <v>1932</v>
      </c>
      <c r="AD669" s="91" t="s">
        <v>134</v>
      </c>
      <c r="AE669" s="91" t="s">
        <v>1935</v>
      </c>
      <c r="AF669" s="91" t="s">
        <v>161</v>
      </c>
      <c r="AG669" s="91" t="s">
        <v>1933</v>
      </c>
      <c r="AH669" s="91" t="s">
        <v>114</v>
      </c>
      <c r="AI669" s="91" t="s">
        <v>1934</v>
      </c>
      <c r="AJ669" s="91" t="s">
        <v>137</v>
      </c>
      <c r="AK669" s="91" t="s">
        <v>162</v>
      </c>
      <c r="AL669" s="91" t="s">
        <v>284</v>
      </c>
      <c r="AM669" s="91" t="s">
        <v>180</v>
      </c>
      <c r="AN669" s="91" t="s">
        <v>141</v>
      </c>
      <c r="AO669" s="91" t="s">
        <v>142</v>
      </c>
      <c r="AP669" s="91" t="s">
        <v>143</v>
      </c>
      <c r="AQ669" s="91" t="s">
        <v>144</v>
      </c>
      <c r="AR669" s="91" t="s">
        <v>144</v>
      </c>
      <c r="AS669" s="91" t="s">
        <v>174</v>
      </c>
      <c r="AT669" s="91" t="s">
        <v>145</v>
      </c>
      <c r="AU669" s="91" t="s">
        <v>1936</v>
      </c>
      <c r="AV669" s="91" t="s">
        <v>114</v>
      </c>
      <c r="AW669" s="91" t="s">
        <v>148</v>
      </c>
      <c r="AX669" s="91" t="str">
        <f t="shared" si="32"/>
        <v>290362</v>
      </c>
      <c r="AY669" s="93" t="s">
        <v>149</v>
      </c>
    </row>
    <row r="670" spans="2:51" ht="15" customHeight="1" x14ac:dyDescent="0.25">
      <c r="B670" s="95" t="s">
        <v>1937</v>
      </c>
      <c r="C670" s="91" t="s">
        <v>113</v>
      </c>
      <c r="D670" s="91" t="s">
        <v>114</v>
      </c>
      <c r="E670" s="91" t="s">
        <v>183</v>
      </c>
      <c r="F670" s="91" t="s">
        <v>1938</v>
      </c>
      <c r="G670" s="91">
        <f t="shared" si="30"/>
        <v>4</v>
      </c>
      <c r="H670" s="91" t="s">
        <v>1939</v>
      </c>
      <c r="I670" s="91" t="s">
        <v>118</v>
      </c>
      <c r="J670" s="91" t="s">
        <v>119</v>
      </c>
      <c r="K670" s="91" t="s">
        <v>260</v>
      </c>
      <c r="L670" s="91" t="s">
        <v>121</v>
      </c>
      <c r="M670" s="91" t="s">
        <v>187</v>
      </c>
      <c r="N670" s="91" t="s">
        <v>123</v>
      </c>
      <c r="O670" s="91" t="s">
        <v>423</v>
      </c>
      <c r="P670" s="91">
        <f t="shared" si="31"/>
        <v>4</v>
      </c>
      <c r="Q670" s="91" t="s">
        <v>1399</v>
      </c>
      <c r="R670" s="91" t="s">
        <v>981</v>
      </c>
      <c r="S670" s="91" t="s">
        <v>1940</v>
      </c>
      <c r="T670" s="91" t="s">
        <v>114</v>
      </c>
      <c r="U670" s="91" t="s">
        <v>1941</v>
      </c>
      <c r="V670" s="91" t="s">
        <v>225</v>
      </c>
      <c r="W670" s="91" t="s">
        <v>130</v>
      </c>
      <c r="X670" s="91" t="s">
        <v>668</v>
      </c>
      <c r="Y670" s="91" t="s">
        <v>1942</v>
      </c>
      <c r="Z670" s="91" t="s">
        <v>1943</v>
      </c>
      <c r="AA670" s="91" t="s">
        <v>1940</v>
      </c>
      <c r="AB670" s="91" t="s">
        <v>114</v>
      </c>
      <c r="AC670" s="91" t="s">
        <v>1941</v>
      </c>
      <c r="AD670" s="91" t="s">
        <v>134</v>
      </c>
      <c r="AE670" s="91" t="s">
        <v>1944</v>
      </c>
      <c r="AF670" s="91" t="s">
        <v>161</v>
      </c>
      <c r="AG670" s="91" t="s">
        <v>1942</v>
      </c>
      <c r="AH670" s="91" t="s">
        <v>114</v>
      </c>
      <c r="AI670" s="91" t="s">
        <v>1943</v>
      </c>
      <c r="AJ670" s="91" t="s">
        <v>114</v>
      </c>
      <c r="AK670" s="91" t="s">
        <v>114</v>
      </c>
      <c r="AL670" s="91" t="s">
        <v>114</v>
      </c>
      <c r="AM670" s="91" t="s">
        <v>291</v>
      </c>
      <c r="AN670" s="91" t="s">
        <v>141</v>
      </c>
      <c r="AO670" s="91" t="s">
        <v>142</v>
      </c>
      <c r="AP670" s="91" t="s">
        <v>143</v>
      </c>
      <c r="AQ670" s="91" t="s">
        <v>144</v>
      </c>
      <c r="AR670" s="91" t="s">
        <v>144</v>
      </c>
      <c r="AS670" s="91" t="s">
        <v>130</v>
      </c>
      <c r="AT670" s="91" t="s">
        <v>145</v>
      </c>
      <c r="AU670" s="91" t="s">
        <v>1945</v>
      </c>
      <c r="AV670" s="91" t="s">
        <v>114</v>
      </c>
      <c r="AW670" s="91" t="s">
        <v>148</v>
      </c>
      <c r="AX670" s="91" t="str">
        <f t="shared" si="32"/>
        <v>290368</v>
      </c>
      <c r="AY670" s="93" t="s">
        <v>149</v>
      </c>
    </row>
    <row r="671" spans="2:51" ht="15" customHeight="1" x14ac:dyDescent="0.25">
      <c r="B671" s="95" t="s">
        <v>1946</v>
      </c>
      <c r="C671" s="91" t="s">
        <v>113</v>
      </c>
      <c r="D671" s="91" t="s">
        <v>114</v>
      </c>
      <c r="E671" s="91" t="s">
        <v>167</v>
      </c>
      <c r="F671" s="91" t="s">
        <v>1947</v>
      </c>
      <c r="G671" s="91">
        <f t="shared" si="30"/>
        <v>1</v>
      </c>
      <c r="H671" s="91" t="s">
        <v>1948</v>
      </c>
      <c r="I671" s="91" t="s">
        <v>118</v>
      </c>
      <c r="J671" s="91" t="s">
        <v>119</v>
      </c>
      <c r="K671" s="91" t="s">
        <v>339</v>
      </c>
      <c r="L671" s="91" t="s">
        <v>121</v>
      </c>
      <c r="M671" s="91" t="s">
        <v>170</v>
      </c>
      <c r="N671" s="91" t="s">
        <v>123</v>
      </c>
      <c r="O671" s="91" t="s">
        <v>1907</v>
      </c>
      <c r="P671" s="91">
        <f t="shared" si="31"/>
        <v>1</v>
      </c>
      <c r="Q671" s="91" t="s">
        <v>1949</v>
      </c>
      <c r="R671" s="91" t="s">
        <v>1909</v>
      </c>
      <c r="S671" s="91" t="s">
        <v>1323</v>
      </c>
      <c r="T671" s="91" t="s">
        <v>114</v>
      </c>
      <c r="U671" s="91" t="s">
        <v>1950</v>
      </c>
      <c r="V671" s="91" t="s">
        <v>129</v>
      </c>
      <c r="W671" s="91" t="s">
        <v>174</v>
      </c>
      <c r="X671" s="91" t="s">
        <v>1325</v>
      </c>
      <c r="Y671" s="91" t="s">
        <v>1326</v>
      </c>
      <c r="Z671" s="91" t="s">
        <v>1327</v>
      </c>
      <c r="AA671" s="91" t="s">
        <v>1323</v>
      </c>
      <c r="AB671" s="91" t="s">
        <v>114</v>
      </c>
      <c r="AC671" s="91" t="s">
        <v>1950</v>
      </c>
      <c r="AD671" s="91" t="s">
        <v>253</v>
      </c>
      <c r="AE671" s="91" t="s">
        <v>1951</v>
      </c>
      <c r="AF671" s="91" t="s">
        <v>161</v>
      </c>
      <c r="AG671" s="91" t="s">
        <v>1326</v>
      </c>
      <c r="AH671" s="91" t="s">
        <v>114</v>
      </c>
      <c r="AI671" s="91" t="s">
        <v>1327</v>
      </c>
      <c r="AJ671" s="91" t="s">
        <v>137</v>
      </c>
      <c r="AK671" s="91" t="s">
        <v>138</v>
      </c>
      <c r="AL671" s="91" t="s">
        <v>284</v>
      </c>
      <c r="AM671" s="91" t="s">
        <v>180</v>
      </c>
      <c r="AN671" s="91" t="s">
        <v>141</v>
      </c>
      <c r="AO671" s="91" t="s">
        <v>142</v>
      </c>
      <c r="AP671" s="91" t="s">
        <v>143</v>
      </c>
      <c r="AQ671" s="91" t="s">
        <v>430</v>
      </c>
      <c r="AR671" s="91" t="s">
        <v>430</v>
      </c>
      <c r="AS671" s="91" t="s">
        <v>174</v>
      </c>
      <c r="AT671" s="91" t="s">
        <v>145</v>
      </c>
      <c r="AU671" s="91" t="s">
        <v>1952</v>
      </c>
      <c r="AV671" s="91" t="s">
        <v>114</v>
      </c>
      <c r="AW671" s="91" t="s">
        <v>148</v>
      </c>
      <c r="AX671" s="91" t="str">
        <f t="shared" si="32"/>
        <v>288321</v>
      </c>
      <c r="AY671" s="93" t="s">
        <v>149</v>
      </c>
    </row>
    <row r="672" spans="2:51" ht="15" customHeight="1" x14ac:dyDescent="0.25">
      <c r="B672" s="95" t="s">
        <v>8524</v>
      </c>
      <c r="C672" s="91" t="s">
        <v>113</v>
      </c>
      <c r="D672" s="91" t="s">
        <v>114</v>
      </c>
      <c r="E672" s="91" t="s">
        <v>6689</v>
      </c>
      <c r="F672" s="91" t="s">
        <v>8525</v>
      </c>
      <c r="G672" s="91">
        <f t="shared" si="30"/>
        <v>9</v>
      </c>
      <c r="H672" s="91" t="s">
        <v>9049</v>
      </c>
      <c r="I672" s="91" t="s">
        <v>118</v>
      </c>
      <c r="J672" s="91" t="s">
        <v>119</v>
      </c>
      <c r="K672" s="91" t="s">
        <v>5616</v>
      </c>
      <c r="L672" s="91" t="s">
        <v>121</v>
      </c>
      <c r="M672" s="91" t="s">
        <v>261</v>
      </c>
      <c r="N672" s="91" t="s">
        <v>123</v>
      </c>
      <c r="O672" s="91" t="s">
        <v>8507</v>
      </c>
      <c r="P672" s="91">
        <f t="shared" si="31"/>
        <v>10</v>
      </c>
      <c r="Q672" s="91" t="s">
        <v>8668</v>
      </c>
      <c r="R672" s="91" t="s">
        <v>7635</v>
      </c>
      <c r="S672" s="91" t="s">
        <v>7636</v>
      </c>
      <c r="T672" s="91" t="s">
        <v>114</v>
      </c>
      <c r="U672" s="91" t="s">
        <v>8526</v>
      </c>
      <c r="V672" s="91" t="s">
        <v>225</v>
      </c>
      <c r="W672" s="91" t="s">
        <v>265</v>
      </c>
      <c r="X672" s="91" t="s">
        <v>959</v>
      </c>
      <c r="Y672" s="91" t="s">
        <v>7638</v>
      </c>
      <c r="Z672" s="91" t="s">
        <v>8527</v>
      </c>
      <c r="AA672" s="91" t="s">
        <v>7636</v>
      </c>
      <c r="AB672" s="91" t="s">
        <v>114</v>
      </c>
      <c r="AC672" s="91" t="s">
        <v>8526</v>
      </c>
      <c r="AD672" s="91" t="s">
        <v>134</v>
      </c>
      <c r="AE672" s="91" t="s">
        <v>8528</v>
      </c>
      <c r="AF672" s="91" t="s">
        <v>161</v>
      </c>
      <c r="AG672" s="91" t="s">
        <v>7638</v>
      </c>
      <c r="AH672" s="91" t="s">
        <v>114</v>
      </c>
      <c r="AI672" s="91" t="s">
        <v>8527</v>
      </c>
      <c r="AJ672" s="91" t="s">
        <v>137</v>
      </c>
      <c r="AK672" s="91" t="s">
        <v>162</v>
      </c>
      <c r="AL672" s="91" t="s">
        <v>179</v>
      </c>
      <c r="AM672" s="91" t="s">
        <v>140</v>
      </c>
      <c r="AN672" s="91" t="s">
        <v>141</v>
      </c>
      <c r="AO672" s="91" t="s">
        <v>142</v>
      </c>
      <c r="AP672" s="91" t="s">
        <v>333</v>
      </c>
      <c r="AQ672" s="91" t="s">
        <v>144</v>
      </c>
      <c r="AR672" s="91" t="s">
        <v>144</v>
      </c>
      <c r="AS672" s="91" t="s">
        <v>265</v>
      </c>
      <c r="AT672" s="91" t="s">
        <v>362</v>
      </c>
      <c r="AU672" s="91" t="s">
        <v>9050</v>
      </c>
      <c r="AV672" s="91" t="s">
        <v>8868</v>
      </c>
      <c r="AW672" s="91" t="s">
        <v>433</v>
      </c>
      <c r="AX672" s="91" t="str">
        <f t="shared" si="32"/>
        <v>327240</v>
      </c>
      <c r="AY672" s="93" t="s">
        <v>149</v>
      </c>
    </row>
    <row r="673" spans="2:51" ht="15" customHeight="1" x14ac:dyDescent="0.25">
      <c r="B673" s="95" t="s">
        <v>7844</v>
      </c>
      <c r="C673" s="91" t="s">
        <v>113</v>
      </c>
      <c r="D673" s="91" t="s">
        <v>114</v>
      </c>
      <c r="E673" s="91" t="s">
        <v>167</v>
      </c>
      <c r="F673" s="91" t="s">
        <v>7845</v>
      </c>
      <c r="G673" s="91">
        <f t="shared" si="30"/>
        <v>8</v>
      </c>
      <c r="H673" s="91" t="s">
        <v>7846</v>
      </c>
      <c r="I673" s="91" t="s">
        <v>118</v>
      </c>
      <c r="J673" s="91" t="s">
        <v>119</v>
      </c>
      <c r="K673" s="91" t="s">
        <v>240</v>
      </c>
      <c r="L673" s="91" t="s">
        <v>121</v>
      </c>
      <c r="M673" s="91" t="s">
        <v>295</v>
      </c>
      <c r="N673" s="91" t="s">
        <v>123</v>
      </c>
      <c r="O673" s="91" t="s">
        <v>7827</v>
      </c>
      <c r="P673" s="91">
        <f t="shared" si="31"/>
        <v>8</v>
      </c>
      <c r="Q673" s="91" t="s">
        <v>7261</v>
      </c>
      <c r="R673" s="91" t="s">
        <v>7036</v>
      </c>
      <c r="S673" s="91" t="s">
        <v>7847</v>
      </c>
      <c r="T673" s="91" t="s">
        <v>114</v>
      </c>
      <c r="U673" s="91" t="s">
        <v>7848</v>
      </c>
      <c r="V673" s="91" t="s">
        <v>129</v>
      </c>
      <c r="W673" s="91" t="s">
        <v>174</v>
      </c>
      <c r="X673" s="91" t="s">
        <v>5028</v>
      </c>
      <c r="Y673" s="91" t="s">
        <v>7849</v>
      </c>
      <c r="Z673" s="91" t="s">
        <v>7850</v>
      </c>
      <c r="AA673" s="91" t="s">
        <v>7847</v>
      </c>
      <c r="AB673" s="91" t="s">
        <v>114</v>
      </c>
      <c r="AC673" s="91" t="s">
        <v>7848</v>
      </c>
      <c r="AD673" s="91" t="s">
        <v>134</v>
      </c>
      <c r="AE673" s="91" t="s">
        <v>7851</v>
      </c>
      <c r="AF673" s="91" t="s">
        <v>136</v>
      </c>
      <c r="AG673" s="91" t="s">
        <v>7849</v>
      </c>
      <c r="AH673" s="91" t="s">
        <v>114</v>
      </c>
      <c r="AI673" s="91" t="s">
        <v>7850</v>
      </c>
      <c r="AJ673" s="91" t="s">
        <v>137</v>
      </c>
      <c r="AK673" s="91" t="s">
        <v>231</v>
      </c>
      <c r="AL673" s="91" t="s">
        <v>179</v>
      </c>
      <c r="AM673" s="91" t="s">
        <v>164</v>
      </c>
      <c r="AN673" s="91" t="s">
        <v>918</v>
      </c>
      <c r="AO673" s="91" t="s">
        <v>142</v>
      </c>
      <c r="AP673" s="91" t="s">
        <v>143</v>
      </c>
      <c r="AQ673" s="91" t="s">
        <v>829</v>
      </c>
      <c r="AR673" s="91" t="s">
        <v>829</v>
      </c>
      <c r="AS673" s="91" t="s">
        <v>174</v>
      </c>
      <c r="AT673" s="91" t="s">
        <v>145</v>
      </c>
      <c r="AU673" s="91" t="s">
        <v>7852</v>
      </c>
      <c r="AV673" s="91" t="s">
        <v>114</v>
      </c>
      <c r="AW673" s="91" t="s">
        <v>148</v>
      </c>
      <c r="AX673" s="91" t="str">
        <f t="shared" si="32"/>
        <v>325205</v>
      </c>
      <c r="AY673" s="91" t="s">
        <v>5832</v>
      </c>
    </row>
    <row r="674" spans="2:51" ht="15" customHeight="1" x14ac:dyDescent="0.25">
      <c r="B674" s="95" t="s">
        <v>1962</v>
      </c>
      <c r="C674" s="91" t="s">
        <v>113</v>
      </c>
      <c r="D674" s="91" t="s">
        <v>114</v>
      </c>
      <c r="E674" s="91" t="s">
        <v>167</v>
      </c>
      <c r="F674" s="91" t="s">
        <v>1963</v>
      </c>
      <c r="G674" s="91">
        <f t="shared" si="30"/>
        <v>4</v>
      </c>
      <c r="H674" s="91" t="s">
        <v>1964</v>
      </c>
      <c r="I674" s="91" t="s">
        <v>118</v>
      </c>
      <c r="J674" s="91" t="s">
        <v>119</v>
      </c>
      <c r="K674" s="91" t="s">
        <v>203</v>
      </c>
      <c r="L674" s="91" t="s">
        <v>121</v>
      </c>
      <c r="M674" s="91" t="s">
        <v>295</v>
      </c>
      <c r="N674" s="91" t="s">
        <v>123</v>
      </c>
      <c r="O674" s="91" t="s">
        <v>725</v>
      </c>
      <c r="P674" s="91">
        <f t="shared" si="31"/>
        <v>4</v>
      </c>
      <c r="Q674" s="91" t="s">
        <v>646</v>
      </c>
      <c r="R674" s="91" t="s">
        <v>1965</v>
      </c>
      <c r="S674" s="91" t="s">
        <v>1966</v>
      </c>
      <c r="T674" s="91" t="s">
        <v>114</v>
      </c>
      <c r="U674" s="91" t="s">
        <v>1967</v>
      </c>
      <c r="V674" s="91" t="s">
        <v>129</v>
      </c>
      <c r="W674" s="91" t="s">
        <v>174</v>
      </c>
      <c r="X674" s="91" t="s">
        <v>300</v>
      </c>
      <c r="Y674" s="91" t="s">
        <v>1968</v>
      </c>
      <c r="Z674" s="91" t="s">
        <v>1969</v>
      </c>
      <c r="AA674" s="91" t="s">
        <v>1966</v>
      </c>
      <c r="AB674" s="91" t="s">
        <v>114</v>
      </c>
      <c r="AC674" s="91" t="s">
        <v>1967</v>
      </c>
      <c r="AD674" s="91" t="s">
        <v>134</v>
      </c>
      <c r="AE674" s="91" t="s">
        <v>1970</v>
      </c>
      <c r="AF674" s="91" t="s">
        <v>161</v>
      </c>
      <c r="AG674" s="91" t="s">
        <v>1968</v>
      </c>
      <c r="AH674" s="91" t="s">
        <v>114</v>
      </c>
      <c r="AI674" s="91" t="s">
        <v>1969</v>
      </c>
      <c r="AJ674" s="91" t="s">
        <v>137</v>
      </c>
      <c r="AK674" s="91" t="s">
        <v>138</v>
      </c>
      <c r="AL674" s="91" t="s">
        <v>179</v>
      </c>
      <c r="AM674" s="91" t="s">
        <v>1340</v>
      </c>
      <c r="AN674" s="91" t="s">
        <v>141</v>
      </c>
      <c r="AO674" s="91" t="s">
        <v>142</v>
      </c>
      <c r="AP674" s="91" t="s">
        <v>143</v>
      </c>
      <c r="AQ674" s="91" t="s">
        <v>430</v>
      </c>
      <c r="AR674" s="91" t="s">
        <v>430</v>
      </c>
      <c r="AS674" s="91" t="s">
        <v>174</v>
      </c>
      <c r="AT674" s="91" t="s">
        <v>145</v>
      </c>
      <c r="AU674" s="91" t="s">
        <v>1971</v>
      </c>
      <c r="AV674" s="91" t="s">
        <v>114</v>
      </c>
      <c r="AW674" s="91" t="s">
        <v>148</v>
      </c>
      <c r="AX674" s="91" t="str">
        <f t="shared" si="32"/>
        <v>290391</v>
      </c>
      <c r="AY674" s="93" t="s">
        <v>149</v>
      </c>
    </row>
    <row r="675" spans="2:51" ht="15" customHeight="1" x14ac:dyDescent="0.25">
      <c r="B675" s="95" t="s">
        <v>8529</v>
      </c>
      <c r="C675" s="91" t="s">
        <v>113</v>
      </c>
      <c r="D675" s="91" t="s">
        <v>114</v>
      </c>
      <c r="E675" s="91" t="s">
        <v>6689</v>
      </c>
      <c r="F675" s="91" t="s">
        <v>8530</v>
      </c>
      <c r="G675" s="91">
        <f t="shared" si="30"/>
        <v>9</v>
      </c>
      <c r="H675" s="91" t="s">
        <v>9051</v>
      </c>
      <c r="I675" s="91" t="s">
        <v>118</v>
      </c>
      <c r="J675" s="91" t="s">
        <v>119</v>
      </c>
      <c r="K675" s="91" t="s">
        <v>9052</v>
      </c>
      <c r="L675" s="91" t="s">
        <v>121</v>
      </c>
      <c r="M675" s="91" t="s">
        <v>261</v>
      </c>
      <c r="N675" s="91" t="s">
        <v>123</v>
      </c>
      <c r="O675" s="91" t="s">
        <v>8136</v>
      </c>
      <c r="P675" s="91">
        <f t="shared" si="31"/>
        <v>10</v>
      </c>
      <c r="Q675" s="91" t="s">
        <v>8766</v>
      </c>
      <c r="R675" s="91" t="s">
        <v>8032</v>
      </c>
      <c r="S675" s="91" t="s">
        <v>8531</v>
      </c>
      <c r="T675" s="91" t="s">
        <v>114</v>
      </c>
      <c r="U675" s="91" t="s">
        <v>8532</v>
      </c>
      <c r="V675" s="91" t="s">
        <v>129</v>
      </c>
      <c r="W675" s="91" t="s">
        <v>265</v>
      </c>
      <c r="X675" s="91" t="s">
        <v>266</v>
      </c>
      <c r="Y675" s="91" t="s">
        <v>8533</v>
      </c>
      <c r="Z675" s="91" t="s">
        <v>8534</v>
      </c>
      <c r="AA675" s="91" t="s">
        <v>8531</v>
      </c>
      <c r="AB675" s="91" t="s">
        <v>114</v>
      </c>
      <c r="AC675" s="91" t="s">
        <v>8532</v>
      </c>
      <c r="AD675" s="91" t="s">
        <v>134</v>
      </c>
      <c r="AE675" s="91" t="s">
        <v>8535</v>
      </c>
      <c r="AF675" s="91" t="s">
        <v>161</v>
      </c>
      <c r="AG675" s="91" t="s">
        <v>8533</v>
      </c>
      <c r="AH675" s="91" t="s">
        <v>114</v>
      </c>
      <c r="AI675" s="91" t="s">
        <v>8534</v>
      </c>
      <c r="AJ675" s="91" t="s">
        <v>137</v>
      </c>
      <c r="AK675" s="91" t="s">
        <v>138</v>
      </c>
      <c r="AL675" s="91" t="s">
        <v>179</v>
      </c>
      <c r="AM675" s="91" t="s">
        <v>291</v>
      </c>
      <c r="AN675" s="91" t="s">
        <v>141</v>
      </c>
      <c r="AO675" s="91" t="s">
        <v>142</v>
      </c>
      <c r="AP675" s="91" t="s">
        <v>333</v>
      </c>
      <c r="AQ675" s="91" t="s">
        <v>144</v>
      </c>
      <c r="AR675" s="91" t="s">
        <v>144</v>
      </c>
      <c r="AS675" s="91" t="s">
        <v>265</v>
      </c>
      <c r="AT675" s="91" t="s">
        <v>362</v>
      </c>
      <c r="AU675" s="91" t="s">
        <v>9053</v>
      </c>
      <c r="AV675" s="91" t="s">
        <v>9054</v>
      </c>
      <c r="AW675" s="91" t="s">
        <v>433</v>
      </c>
      <c r="AX675" s="91" t="str">
        <f t="shared" si="32"/>
        <v>327255</v>
      </c>
      <c r="AY675" s="93" t="s">
        <v>149</v>
      </c>
    </row>
    <row r="676" spans="2:51" ht="15" customHeight="1" x14ac:dyDescent="0.25">
      <c r="B676" s="95" t="s">
        <v>1972</v>
      </c>
      <c r="C676" s="91" t="s">
        <v>113</v>
      </c>
      <c r="D676" s="91" t="s">
        <v>114</v>
      </c>
      <c r="E676" s="91" t="s">
        <v>594</v>
      </c>
      <c r="F676" s="91" t="s">
        <v>1973</v>
      </c>
      <c r="G676" s="91">
        <f t="shared" si="30"/>
        <v>1</v>
      </c>
      <c r="H676" s="91" t="s">
        <v>1974</v>
      </c>
      <c r="I676" s="91" t="s">
        <v>118</v>
      </c>
      <c r="J676" s="91" t="s">
        <v>119</v>
      </c>
      <c r="K676" s="91" t="s">
        <v>367</v>
      </c>
      <c r="L676" s="91" t="s">
        <v>121</v>
      </c>
      <c r="M676" s="91" t="s">
        <v>597</v>
      </c>
      <c r="N676" s="91" t="s">
        <v>123</v>
      </c>
      <c r="O676" s="91" t="s">
        <v>1975</v>
      </c>
      <c r="P676" s="91">
        <f t="shared" si="31"/>
        <v>1</v>
      </c>
      <c r="Q676" s="91" t="s">
        <v>1919</v>
      </c>
      <c r="R676" s="91" t="s">
        <v>1976</v>
      </c>
      <c r="S676" s="91" t="s">
        <v>1977</v>
      </c>
      <c r="T676" s="91" t="s">
        <v>114</v>
      </c>
      <c r="U676" s="91" t="s">
        <v>1978</v>
      </c>
      <c r="V676" s="91" t="s">
        <v>129</v>
      </c>
      <c r="W676" s="91" t="s">
        <v>600</v>
      </c>
      <c r="X676" s="91" t="s">
        <v>1979</v>
      </c>
      <c r="Y676" s="91" t="s">
        <v>1980</v>
      </c>
      <c r="Z676" s="91" t="s">
        <v>1981</v>
      </c>
      <c r="AA676" s="91" t="s">
        <v>1977</v>
      </c>
      <c r="AB676" s="91" t="s">
        <v>114</v>
      </c>
      <c r="AC676" s="91" t="s">
        <v>1978</v>
      </c>
      <c r="AD676" s="91" t="s">
        <v>134</v>
      </c>
      <c r="AE676" s="91" t="s">
        <v>1982</v>
      </c>
      <c r="AF676" s="91" t="s">
        <v>161</v>
      </c>
      <c r="AG676" s="91" t="s">
        <v>1980</v>
      </c>
      <c r="AH676" s="91" t="s">
        <v>114</v>
      </c>
      <c r="AI676" s="91" t="s">
        <v>1981</v>
      </c>
      <c r="AJ676" s="91" t="s">
        <v>114</v>
      </c>
      <c r="AK676" s="91" t="s">
        <v>162</v>
      </c>
      <c r="AL676" s="91" t="s">
        <v>212</v>
      </c>
      <c r="AM676" s="91" t="s">
        <v>233</v>
      </c>
      <c r="AN676" s="91" t="s">
        <v>141</v>
      </c>
      <c r="AO676" s="91" t="s">
        <v>142</v>
      </c>
      <c r="AP676" s="91" t="s">
        <v>143</v>
      </c>
      <c r="AQ676" s="91" t="s">
        <v>144</v>
      </c>
      <c r="AR676" s="91" t="s">
        <v>144</v>
      </c>
      <c r="AS676" s="91" t="s">
        <v>600</v>
      </c>
      <c r="AT676" s="91" t="s">
        <v>145</v>
      </c>
      <c r="AU676" s="91" t="s">
        <v>1983</v>
      </c>
      <c r="AV676" s="91" t="s">
        <v>1980</v>
      </c>
      <c r="AW676" s="91" t="s">
        <v>148</v>
      </c>
      <c r="AX676" s="91" t="str">
        <f t="shared" si="32"/>
        <v>288337</v>
      </c>
      <c r="AY676" s="93" t="s">
        <v>149</v>
      </c>
    </row>
    <row r="677" spans="2:51" ht="15" customHeight="1" x14ac:dyDescent="0.25">
      <c r="B677" s="95" t="s">
        <v>6234</v>
      </c>
      <c r="C677" s="91" t="s">
        <v>113</v>
      </c>
      <c r="D677" s="91" t="s">
        <v>114</v>
      </c>
      <c r="E677" s="91" t="s">
        <v>183</v>
      </c>
      <c r="F677" s="91" t="s">
        <v>6235</v>
      </c>
      <c r="G677" s="91">
        <f t="shared" si="30"/>
        <v>6</v>
      </c>
      <c r="H677" s="91" t="s">
        <v>7329</v>
      </c>
      <c r="I677" s="91" t="s">
        <v>118</v>
      </c>
      <c r="J677" s="91" t="s">
        <v>119</v>
      </c>
      <c r="K677" s="91" t="s">
        <v>387</v>
      </c>
      <c r="L677" s="91" t="s">
        <v>121</v>
      </c>
      <c r="M677" s="91" t="s">
        <v>187</v>
      </c>
      <c r="N677" s="91" t="s">
        <v>123</v>
      </c>
      <c r="O677" s="91" t="s">
        <v>6209</v>
      </c>
      <c r="P677" s="91">
        <f t="shared" si="31"/>
        <v>7</v>
      </c>
      <c r="Q677" s="91" t="s">
        <v>6252</v>
      </c>
      <c r="R677" s="91" t="s">
        <v>5935</v>
      </c>
      <c r="S677" s="91" t="s">
        <v>6236</v>
      </c>
      <c r="T677" s="91" t="s">
        <v>114</v>
      </c>
      <c r="U677" s="91" t="s">
        <v>6237</v>
      </c>
      <c r="V677" s="91" t="s">
        <v>225</v>
      </c>
      <c r="W677" s="91" t="s">
        <v>130</v>
      </c>
      <c r="X677" s="91" t="s">
        <v>668</v>
      </c>
      <c r="Y677" s="91" t="s">
        <v>6238</v>
      </c>
      <c r="Z677" s="91" t="s">
        <v>6239</v>
      </c>
      <c r="AA677" s="91" t="s">
        <v>6236</v>
      </c>
      <c r="AB677" s="91" t="s">
        <v>114</v>
      </c>
      <c r="AC677" s="91" t="s">
        <v>6237</v>
      </c>
      <c r="AD677" s="91" t="s">
        <v>134</v>
      </c>
      <c r="AE677" s="91" t="s">
        <v>6240</v>
      </c>
      <c r="AF677" s="91" t="s">
        <v>161</v>
      </c>
      <c r="AG677" s="91" t="s">
        <v>6238</v>
      </c>
      <c r="AH677" s="91" t="s">
        <v>114</v>
      </c>
      <c r="AI677" s="91" t="s">
        <v>6239</v>
      </c>
      <c r="AJ677" s="91" t="s">
        <v>137</v>
      </c>
      <c r="AK677" s="91" t="s">
        <v>162</v>
      </c>
      <c r="AL677" s="91" t="s">
        <v>163</v>
      </c>
      <c r="AM677" s="91" t="s">
        <v>252</v>
      </c>
      <c r="AN677" s="91" t="s">
        <v>141</v>
      </c>
      <c r="AO677" s="91" t="s">
        <v>142</v>
      </c>
      <c r="AP677" s="91" t="s">
        <v>143</v>
      </c>
      <c r="AQ677" s="91" t="s">
        <v>430</v>
      </c>
      <c r="AR677" s="91" t="s">
        <v>430</v>
      </c>
      <c r="AS677" s="91" t="s">
        <v>130</v>
      </c>
      <c r="AT677" s="91" t="s">
        <v>362</v>
      </c>
      <c r="AU677" s="91" t="s">
        <v>7330</v>
      </c>
      <c r="AV677" s="91" t="s">
        <v>114</v>
      </c>
      <c r="AW677" s="91" t="s">
        <v>148</v>
      </c>
      <c r="AX677" s="91" t="str">
        <f t="shared" si="32"/>
        <v>323165</v>
      </c>
      <c r="AY677" s="93" t="s">
        <v>149</v>
      </c>
    </row>
    <row r="678" spans="2:51" ht="15" customHeight="1" x14ac:dyDescent="0.25">
      <c r="B678" s="95" t="s">
        <v>9055</v>
      </c>
      <c r="C678" s="91" t="s">
        <v>113</v>
      </c>
      <c r="D678" s="91" t="s">
        <v>114</v>
      </c>
      <c r="E678" s="91" t="s">
        <v>9038</v>
      </c>
      <c r="F678" s="91" t="s">
        <v>9056</v>
      </c>
      <c r="G678" s="91">
        <f t="shared" si="30"/>
        <v>10</v>
      </c>
      <c r="H678" s="91" t="s">
        <v>9057</v>
      </c>
      <c r="I678" s="91" t="s">
        <v>118</v>
      </c>
      <c r="J678" s="91" t="s">
        <v>119</v>
      </c>
      <c r="K678" s="91" t="s">
        <v>367</v>
      </c>
      <c r="L678" s="91" t="s">
        <v>121</v>
      </c>
      <c r="M678" s="91" t="s">
        <v>1712</v>
      </c>
      <c r="N678" s="91" t="s">
        <v>123</v>
      </c>
      <c r="O678" s="91" t="s">
        <v>8703</v>
      </c>
      <c r="P678" s="91">
        <f t="shared" si="31"/>
        <v>10</v>
      </c>
      <c r="Q678" s="91" t="s">
        <v>8882</v>
      </c>
      <c r="R678" s="91" t="s">
        <v>8399</v>
      </c>
      <c r="S678" s="91" t="s">
        <v>6111</v>
      </c>
      <c r="T678" s="91" t="s">
        <v>114</v>
      </c>
      <c r="U678" s="91" t="s">
        <v>9058</v>
      </c>
      <c r="V678" s="91" t="s">
        <v>225</v>
      </c>
      <c r="W678" s="91" t="s">
        <v>1715</v>
      </c>
      <c r="X678" s="91" t="s">
        <v>1716</v>
      </c>
      <c r="Y678" s="91" t="s">
        <v>9059</v>
      </c>
      <c r="Z678" s="91" t="s">
        <v>9060</v>
      </c>
      <c r="AA678" s="91" t="s">
        <v>6111</v>
      </c>
      <c r="AB678" s="91" t="s">
        <v>114</v>
      </c>
      <c r="AC678" s="91" t="s">
        <v>9058</v>
      </c>
      <c r="AD678" s="91" t="s">
        <v>134</v>
      </c>
      <c r="AE678" s="91" t="s">
        <v>9061</v>
      </c>
      <c r="AF678" s="91" t="s">
        <v>161</v>
      </c>
      <c r="AG678" s="91" t="s">
        <v>9059</v>
      </c>
      <c r="AH678" s="91" t="s">
        <v>114</v>
      </c>
      <c r="AI678" s="91" t="s">
        <v>9060</v>
      </c>
      <c r="AJ678" s="91" t="s">
        <v>137</v>
      </c>
      <c r="AK678" s="91" t="s">
        <v>138</v>
      </c>
      <c r="AL678" s="91" t="s">
        <v>163</v>
      </c>
      <c r="AM678" s="91" t="s">
        <v>291</v>
      </c>
      <c r="AN678" s="91" t="s">
        <v>141</v>
      </c>
      <c r="AO678" s="91" t="s">
        <v>142</v>
      </c>
      <c r="AP678" s="91" t="s">
        <v>143</v>
      </c>
      <c r="AQ678" s="91" t="s">
        <v>144</v>
      </c>
      <c r="AR678" s="91" t="s">
        <v>144</v>
      </c>
      <c r="AS678" s="91" t="s">
        <v>1715</v>
      </c>
      <c r="AT678" s="91" t="s">
        <v>145</v>
      </c>
      <c r="AU678" s="91" t="s">
        <v>2699</v>
      </c>
      <c r="AV678" s="91" t="s">
        <v>9062</v>
      </c>
      <c r="AW678" s="91" t="s">
        <v>148</v>
      </c>
      <c r="AX678" s="91" t="str">
        <f t="shared" si="32"/>
        <v>329308</v>
      </c>
      <c r="AY678" s="93" t="s">
        <v>149</v>
      </c>
    </row>
    <row r="679" spans="2:51" ht="15" customHeight="1" x14ac:dyDescent="0.25">
      <c r="B679" s="95" t="s">
        <v>8536</v>
      </c>
      <c r="C679" s="91" t="s">
        <v>113</v>
      </c>
      <c r="D679" s="91" t="s">
        <v>114</v>
      </c>
      <c r="E679" s="91" t="s">
        <v>167</v>
      </c>
      <c r="F679" s="91" t="s">
        <v>8537</v>
      </c>
      <c r="G679" s="91">
        <f t="shared" si="30"/>
        <v>9</v>
      </c>
      <c r="H679" s="91" t="s">
        <v>8538</v>
      </c>
      <c r="I679" s="91" t="s">
        <v>118</v>
      </c>
      <c r="J679" s="91" t="s">
        <v>119</v>
      </c>
      <c r="K679" s="91" t="s">
        <v>2484</v>
      </c>
      <c r="L679" s="91" t="s">
        <v>121</v>
      </c>
      <c r="M679" s="91" t="s">
        <v>295</v>
      </c>
      <c r="N679" s="91" t="s">
        <v>123</v>
      </c>
      <c r="O679" s="91" t="s">
        <v>8136</v>
      </c>
      <c r="P679" s="91">
        <f t="shared" si="31"/>
        <v>9</v>
      </c>
      <c r="Q679" s="91" t="s">
        <v>8053</v>
      </c>
      <c r="R679" s="91" t="s">
        <v>8032</v>
      </c>
      <c r="S679" s="91" t="s">
        <v>8539</v>
      </c>
      <c r="T679" s="91" t="s">
        <v>114</v>
      </c>
      <c r="U679" s="91" t="s">
        <v>8540</v>
      </c>
      <c r="V679" s="91" t="s">
        <v>129</v>
      </c>
      <c r="W679" s="91" t="s">
        <v>174</v>
      </c>
      <c r="X679" s="91" t="s">
        <v>1240</v>
      </c>
      <c r="Y679" s="91" t="s">
        <v>8541</v>
      </c>
      <c r="Z679" s="91" t="s">
        <v>8542</v>
      </c>
      <c r="AA679" s="91" t="s">
        <v>8539</v>
      </c>
      <c r="AB679" s="91" t="s">
        <v>114</v>
      </c>
      <c r="AC679" s="91" t="s">
        <v>8540</v>
      </c>
      <c r="AD679" s="91" t="s">
        <v>625</v>
      </c>
      <c r="AE679" s="91" t="s">
        <v>8543</v>
      </c>
      <c r="AF679" s="91" t="s">
        <v>161</v>
      </c>
      <c r="AG679" s="91" t="s">
        <v>8541</v>
      </c>
      <c r="AH679" s="91" t="s">
        <v>114</v>
      </c>
      <c r="AI679" s="91" t="s">
        <v>8542</v>
      </c>
      <c r="AJ679" s="91" t="s">
        <v>137</v>
      </c>
      <c r="AK679" s="91" t="s">
        <v>211</v>
      </c>
      <c r="AL679" s="91" t="s">
        <v>232</v>
      </c>
      <c r="AM679" s="91" t="s">
        <v>213</v>
      </c>
      <c r="AN679" s="91" t="s">
        <v>918</v>
      </c>
      <c r="AO679" s="91" t="s">
        <v>142</v>
      </c>
      <c r="AP679" s="91" t="s">
        <v>143</v>
      </c>
      <c r="AQ679" s="91" t="s">
        <v>144</v>
      </c>
      <c r="AR679" s="91" t="s">
        <v>144</v>
      </c>
      <c r="AS679" s="91" t="s">
        <v>174</v>
      </c>
      <c r="AT679" s="91" t="s">
        <v>145</v>
      </c>
      <c r="AU679" s="91" t="s">
        <v>8544</v>
      </c>
      <c r="AV679" s="91" t="s">
        <v>114</v>
      </c>
      <c r="AW679" s="91" t="s">
        <v>433</v>
      </c>
      <c r="AX679" s="91" t="str">
        <f t="shared" si="32"/>
        <v>327257</v>
      </c>
      <c r="AY679" s="91" t="s">
        <v>5832</v>
      </c>
    </row>
    <row r="680" spans="2:51" ht="15" customHeight="1" x14ac:dyDescent="0.25">
      <c r="B680" s="95" t="s">
        <v>1995</v>
      </c>
      <c r="C680" s="91" t="s">
        <v>113</v>
      </c>
      <c r="D680" s="91" t="s">
        <v>114</v>
      </c>
      <c r="E680" s="91" t="s">
        <v>167</v>
      </c>
      <c r="F680" s="91" t="s">
        <v>1996</v>
      </c>
      <c r="G680" s="91">
        <f t="shared" si="30"/>
        <v>1</v>
      </c>
      <c r="H680" s="91" t="s">
        <v>1997</v>
      </c>
      <c r="I680" s="91" t="s">
        <v>118</v>
      </c>
      <c r="J680" s="91" t="s">
        <v>119</v>
      </c>
      <c r="K680" s="91" t="s">
        <v>203</v>
      </c>
      <c r="L680" s="91" t="s">
        <v>121</v>
      </c>
      <c r="M680" s="91" t="s">
        <v>170</v>
      </c>
      <c r="N680" s="91" t="s">
        <v>123</v>
      </c>
      <c r="O680" s="91" t="s">
        <v>1975</v>
      </c>
      <c r="P680" s="91">
        <f t="shared" si="31"/>
        <v>1</v>
      </c>
      <c r="Q680" s="91" t="s">
        <v>1998</v>
      </c>
      <c r="R680" s="91" t="s">
        <v>1976</v>
      </c>
      <c r="S680" s="91" t="s">
        <v>114</v>
      </c>
      <c r="T680" s="91" t="s">
        <v>1999</v>
      </c>
      <c r="U680" s="91" t="s">
        <v>2000</v>
      </c>
      <c r="V680" s="91" t="s">
        <v>129</v>
      </c>
      <c r="W680" s="91" t="s">
        <v>174</v>
      </c>
      <c r="X680" s="91" t="s">
        <v>473</v>
      </c>
      <c r="Y680" s="91" t="s">
        <v>2001</v>
      </c>
      <c r="Z680" s="91" t="s">
        <v>2002</v>
      </c>
      <c r="AA680" s="91" t="s">
        <v>2003</v>
      </c>
      <c r="AB680" s="91" t="s">
        <v>114</v>
      </c>
      <c r="AC680" s="91" t="s">
        <v>2000</v>
      </c>
      <c r="AD680" s="91" t="s">
        <v>134</v>
      </c>
      <c r="AE680" s="91" t="s">
        <v>2004</v>
      </c>
      <c r="AF680" s="91" t="s">
        <v>161</v>
      </c>
      <c r="AG680" s="91" t="s">
        <v>2001</v>
      </c>
      <c r="AH680" s="91" t="s">
        <v>114</v>
      </c>
      <c r="AI680" s="91" t="s">
        <v>2002</v>
      </c>
      <c r="AJ680" s="91" t="s">
        <v>137</v>
      </c>
      <c r="AK680" s="91" t="s">
        <v>197</v>
      </c>
      <c r="AL680" s="91" t="s">
        <v>232</v>
      </c>
      <c r="AM680" s="91" t="s">
        <v>180</v>
      </c>
      <c r="AN680" s="91" t="s">
        <v>141</v>
      </c>
      <c r="AO680" s="91" t="s">
        <v>142</v>
      </c>
      <c r="AP680" s="91" t="s">
        <v>143</v>
      </c>
      <c r="AQ680" s="91" t="s">
        <v>144</v>
      </c>
      <c r="AR680" s="91" t="s">
        <v>144</v>
      </c>
      <c r="AS680" s="91" t="s">
        <v>174</v>
      </c>
      <c r="AT680" s="91" t="s">
        <v>145</v>
      </c>
      <c r="AU680" s="91" t="s">
        <v>2005</v>
      </c>
      <c r="AV680" s="91" t="s">
        <v>114</v>
      </c>
      <c r="AW680" s="91" t="s">
        <v>148</v>
      </c>
      <c r="AX680" s="91" t="str">
        <f t="shared" si="32"/>
        <v>288358</v>
      </c>
      <c r="AY680" s="93" t="s">
        <v>149</v>
      </c>
    </row>
    <row r="681" spans="2:51" ht="15" customHeight="1" x14ac:dyDescent="0.25">
      <c r="B681" s="95" t="s">
        <v>8545</v>
      </c>
      <c r="C681" s="91" t="s">
        <v>113</v>
      </c>
      <c r="D681" s="91" t="s">
        <v>114</v>
      </c>
      <c r="E681" s="91" t="s">
        <v>167</v>
      </c>
      <c r="F681" s="91" t="s">
        <v>8546</v>
      </c>
      <c r="G681" s="91">
        <f t="shared" si="30"/>
        <v>9</v>
      </c>
      <c r="H681" s="91" t="s">
        <v>8547</v>
      </c>
      <c r="I681" s="91" t="s">
        <v>118</v>
      </c>
      <c r="J681" s="91" t="s">
        <v>119</v>
      </c>
      <c r="K681" s="91" t="s">
        <v>4603</v>
      </c>
      <c r="L681" s="91" t="s">
        <v>121</v>
      </c>
      <c r="M681" s="91" t="s">
        <v>295</v>
      </c>
      <c r="N681" s="91" t="s">
        <v>123</v>
      </c>
      <c r="O681" s="91" t="s">
        <v>8136</v>
      </c>
      <c r="P681" s="91">
        <f t="shared" si="31"/>
        <v>10</v>
      </c>
      <c r="Q681" s="91" t="s">
        <v>8171</v>
      </c>
      <c r="R681" s="91" t="s">
        <v>8032</v>
      </c>
      <c r="S681" s="91" t="s">
        <v>8548</v>
      </c>
      <c r="T681" s="91" t="s">
        <v>114</v>
      </c>
      <c r="U681" s="91" t="s">
        <v>8549</v>
      </c>
      <c r="V681" s="91" t="s">
        <v>129</v>
      </c>
      <c r="W681" s="91" t="s">
        <v>174</v>
      </c>
      <c r="X681" s="91" t="s">
        <v>936</v>
      </c>
      <c r="Y681" s="91" t="s">
        <v>8550</v>
      </c>
      <c r="Z681" s="91" t="s">
        <v>8551</v>
      </c>
      <c r="AA681" s="91" t="s">
        <v>8552</v>
      </c>
      <c r="AB681" s="91" t="s">
        <v>114</v>
      </c>
      <c r="AC681" s="91" t="s">
        <v>8553</v>
      </c>
      <c r="AD681" s="91" t="s">
        <v>134</v>
      </c>
      <c r="AE681" s="91" t="s">
        <v>8554</v>
      </c>
      <c r="AF681" s="91" t="s">
        <v>161</v>
      </c>
      <c r="AG681" s="91" t="s">
        <v>8550</v>
      </c>
      <c r="AH681" s="91" t="s">
        <v>114</v>
      </c>
      <c r="AI681" s="91" t="s">
        <v>8551</v>
      </c>
      <c r="AJ681" s="91" t="s">
        <v>137</v>
      </c>
      <c r="AK681" s="91" t="s">
        <v>211</v>
      </c>
      <c r="AL681" s="91" t="s">
        <v>179</v>
      </c>
      <c r="AM681" s="91" t="s">
        <v>2349</v>
      </c>
      <c r="AN681" s="91" t="s">
        <v>141</v>
      </c>
      <c r="AO681" s="91" t="s">
        <v>142</v>
      </c>
      <c r="AP681" s="91" t="s">
        <v>333</v>
      </c>
      <c r="AQ681" s="91" t="s">
        <v>214</v>
      </c>
      <c r="AR681" s="91" t="s">
        <v>214</v>
      </c>
      <c r="AS681" s="91" t="s">
        <v>174</v>
      </c>
      <c r="AT681" s="91" t="s">
        <v>145</v>
      </c>
      <c r="AU681" s="91" t="s">
        <v>9063</v>
      </c>
      <c r="AV681" s="91" t="s">
        <v>114</v>
      </c>
      <c r="AW681" s="91" t="s">
        <v>148</v>
      </c>
      <c r="AX681" s="91" t="str">
        <f t="shared" si="32"/>
        <v>327270</v>
      </c>
      <c r="AY681" s="93" t="s">
        <v>149</v>
      </c>
    </row>
    <row r="682" spans="2:51" ht="15" customHeight="1" x14ac:dyDescent="0.25">
      <c r="B682" s="95" t="s">
        <v>6249</v>
      </c>
      <c r="C682" s="91" t="s">
        <v>113</v>
      </c>
      <c r="D682" s="91" t="s">
        <v>114</v>
      </c>
      <c r="E682" s="91" t="s">
        <v>183</v>
      </c>
      <c r="F682" s="91" t="s">
        <v>6250</v>
      </c>
      <c r="G682" s="91">
        <f t="shared" si="30"/>
        <v>6</v>
      </c>
      <c r="H682" s="91" t="s">
        <v>6251</v>
      </c>
      <c r="I682" s="91" t="s">
        <v>118</v>
      </c>
      <c r="J682" s="91" t="s">
        <v>119</v>
      </c>
      <c r="K682" s="91" t="s">
        <v>367</v>
      </c>
      <c r="L682" s="91" t="s">
        <v>121</v>
      </c>
      <c r="M682" s="91" t="s">
        <v>187</v>
      </c>
      <c r="N682" s="91" t="s">
        <v>123</v>
      </c>
      <c r="O682" s="91" t="s">
        <v>6252</v>
      </c>
      <c r="P682" s="91">
        <f t="shared" si="31"/>
        <v>6</v>
      </c>
      <c r="Q682" s="91" t="s">
        <v>5914</v>
      </c>
      <c r="R682" s="91" t="s">
        <v>6038</v>
      </c>
      <c r="S682" s="91" t="s">
        <v>114</v>
      </c>
      <c r="T682" s="91" t="s">
        <v>6253</v>
      </c>
      <c r="U682" s="91" t="s">
        <v>6254</v>
      </c>
      <c r="V682" s="91" t="s">
        <v>129</v>
      </c>
      <c r="W682" s="91" t="s">
        <v>130</v>
      </c>
      <c r="X682" s="91" t="s">
        <v>157</v>
      </c>
      <c r="Y682" s="91" t="s">
        <v>6255</v>
      </c>
      <c r="Z682" s="91" t="s">
        <v>6256</v>
      </c>
      <c r="AA682" s="91" t="s">
        <v>114</v>
      </c>
      <c r="AB682" s="91" t="s">
        <v>6253</v>
      </c>
      <c r="AC682" s="91" t="s">
        <v>6254</v>
      </c>
      <c r="AD682" s="91" t="s">
        <v>269</v>
      </c>
      <c r="AE682" s="91" t="s">
        <v>6257</v>
      </c>
      <c r="AF682" s="91" t="s">
        <v>161</v>
      </c>
      <c r="AG682" s="91" t="s">
        <v>6255</v>
      </c>
      <c r="AH682" s="91" t="s">
        <v>114</v>
      </c>
      <c r="AI682" s="91" t="s">
        <v>6256</v>
      </c>
      <c r="AJ682" s="91" t="s">
        <v>137</v>
      </c>
      <c r="AK682" s="91" t="s">
        <v>197</v>
      </c>
      <c r="AL682" s="91" t="s">
        <v>198</v>
      </c>
      <c r="AM682" s="91" t="s">
        <v>252</v>
      </c>
      <c r="AN682" s="91" t="s">
        <v>141</v>
      </c>
      <c r="AO682" s="91" t="s">
        <v>142</v>
      </c>
      <c r="AP682" s="91" t="s">
        <v>143</v>
      </c>
      <c r="AQ682" s="91" t="s">
        <v>144</v>
      </c>
      <c r="AR682" s="91" t="s">
        <v>144</v>
      </c>
      <c r="AS682" s="91" t="s">
        <v>130</v>
      </c>
      <c r="AT682" s="91" t="s">
        <v>362</v>
      </c>
      <c r="AU682" s="91" t="s">
        <v>6258</v>
      </c>
      <c r="AV682" s="91" t="s">
        <v>114</v>
      </c>
      <c r="AW682" s="91" t="s">
        <v>148</v>
      </c>
      <c r="AX682" s="91" t="str">
        <f t="shared" si="32"/>
        <v>323171</v>
      </c>
      <c r="AY682" s="93" t="s">
        <v>149</v>
      </c>
    </row>
    <row r="683" spans="2:51" ht="15" customHeight="1" x14ac:dyDescent="0.25">
      <c r="B683" s="95" t="s">
        <v>8555</v>
      </c>
      <c r="C683" s="91" t="s">
        <v>113</v>
      </c>
      <c r="D683" s="91" t="s">
        <v>114</v>
      </c>
      <c r="E683" s="91" t="s">
        <v>167</v>
      </c>
      <c r="F683" s="91" t="s">
        <v>8556</v>
      </c>
      <c r="G683" s="91">
        <f t="shared" si="30"/>
        <v>9</v>
      </c>
      <c r="H683" s="91" t="s">
        <v>8557</v>
      </c>
      <c r="I683" s="91" t="s">
        <v>118</v>
      </c>
      <c r="J683" s="91" t="s">
        <v>119</v>
      </c>
      <c r="K683" s="91" t="s">
        <v>2484</v>
      </c>
      <c r="L683" s="91" t="s">
        <v>121</v>
      </c>
      <c r="M683" s="91" t="s">
        <v>295</v>
      </c>
      <c r="N683" s="91" t="s">
        <v>123</v>
      </c>
      <c r="O683" s="91" t="s">
        <v>8136</v>
      </c>
      <c r="P683" s="91">
        <f t="shared" si="31"/>
        <v>9</v>
      </c>
      <c r="Q683" s="91" t="s">
        <v>8053</v>
      </c>
      <c r="R683" s="91" t="s">
        <v>8032</v>
      </c>
      <c r="S683" s="91" t="s">
        <v>8558</v>
      </c>
      <c r="T683" s="91" t="s">
        <v>114</v>
      </c>
      <c r="U683" s="91" t="s">
        <v>8559</v>
      </c>
      <c r="V683" s="91" t="s">
        <v>129</v>
      </c>
      <c r="W683" s="91" t="s">
        <v>174</v>
      </c>
      <c r="X683" s="91" t="s">
        <v>622</v>
      </c>
      <c r="Y683" s="91" t="s">
        <v>8560</v>
      </c>
      <c r="Z683" s="91" t="s">
        <v>8561</v>
      </c>
      <c r="AA683" s="91" t="s">
        <v>8558</v>
      </c>
      <c r="AB683" s="91" t="s">
        <v>114</v>
      </c>
      <c r="AC683" s="91" t="s">
        <v>8559</v>
      </c>
      <c r="AD683" s="91" t="s">
        <v>134</v>
      </c>
      <c r="AE683" s="91" t="s">
        <v>8562</v>
      </c>
      <c r="AF683" s="91" t="s">
        <v>161</v>
      </c>
      <c r="AG683" s="91" t="s">
        <v>8560</v>
      </c>
      <c r="AH683" s="91" t="s">
        <v>114</v>
      </c>
      <c r="AI683" s="91" t="s">
        <v>8561</v>
      </c>
      <c r="AJ683" s="91" t="s">
        <v>6434</v>
      </c>
      <c r="AK683" s="91" t="s">
        <v>162</v>
      </c>
      <c r="AL683" s="91" t="s">
        <v>179</v>
      </c>
      <c r="AM683" s="91" t="s">
        <v>1340</v>
      </c>
      <c r="AN683" s="91" t="s">
        <v>141</v>
      </c>
      <c r="AO683" s="91" t="s">
        <v>142</v>
      </c>
      <c r="AP683" s="91" t="s">
        <v>143</v>
      </c>
      <c r="AQ683" s="91" t="s">
        <v>430</v>
      </c>
      <c r="AR683" s="91" t="s">
        <v>430</v>
      </c>
      <c r="AS683" s="91" t="s">
        <v>174</v>
      </c>
      <c r="AT683" s="91" t="s">
        <v>145</v>
      </c>
      <c r="AU683" s="91" t="s">
        <v>8563</v>
      </c>
      <c r="AV683" s="91" t="s">
        <v>114</v>
      </c>
      <c r="AW683" s="91" t="s">
        <v>148</v>
      </c>
      <c r="AX683" s="91" t="str">
        <f t="shared" si="32"/>
        <v>327278</v>
      </c>
      <c r="AY683" s="93" t="s">
        <v>149</v>
      </c>
    </row>
    <row r="684" spans="2:51" ht="15" customHeight="1" x14ac:dyDescent="0.25">
      <c r="B684" s="95" t="s">
        <v>2018</v>
      </c>
      <c r="C684" s="91" t="s">
        <v>113</v>
      </c>
      <c r="D684" s="91" t="s">
        <v>114</v>
      </c>
      <c r="E684" s="91" t="s">
        <v>167</v>
      </c>
      <c r="F684" s="91" t="s">
        <v>2019</v>
      </c>
      <c r="G684" s="91">
        <f t="shared" si="30"/>
        <v>1</v>
      </c>
      <c r="H684" s="91" t="s">
        <v>2020</v>
      </c>
      <c r="I684" s="91" t="s">
        <v>118</v>
      </c>
      <c r="J684" s="91" t="s">
        <v>119</v>
      </c>
      <c r="K684" s="91" t="s">
        <v>153</v>
      </c>
      <c r="L684" s="91" t="s">
        <v>121</v>
      </c>
      <c r="M684" s="91" t="s">
        <v>295</v>
      </c>
      <c r="N684" s="91" t="s">
        <v>123</v>
      </c>
      <c r="O684" s="91" t="s">
        <v>1975</v>
      </c>
      <c r="P684" s="91">
        <f t="shared" si="31"/>
        <v>1</v>
      </c>
      <c r="Q684" s="91" t="s">
        <v>2021</v>
      </c>
      <c r="R684" s="91" t="s">
        <v>1976</v>
      </c>
      <c r="S684" s="91" t="s">
        <v>2022</v>
      </c>
      <c r="T684" s="91" t="s">
        <v>114</v>
      </c>
      <c r="U684" s="91" t="s">
        <v>2023</v>
      </c>
      <c r="V684" s="91" t="s">
        <v>129</v>
      </c>
      <c r="W684" s="91" t="s">
        <v>174</v>
      </c>
      <c r="X684" s="91" t="s">
        <v>2024</v>
      </c>
      <c r="Y684" s="91" t="s">
        <v>2025</v>
      </c>
      <c r="Z684" s="91" t="s">
        <v>2026</v>
      </c>
      <c r="AA684" s="91" t="s">
        <v>2022</v>
      </c>
      <c r="AB684" s="91" t="s">
        <v>114</v>
      </c>
      <c r="AC684" s="91" t="s">
        <v>2023</v>
      </c>
      <c r="AD684" s="91" t="s">
        <v>134</v>
      </c>
      <c r="AE684" s="91" t="s">
        <v>2027</v>
      </c>
      <c r="AF684" s="91" t="s">
        <v>161</v>
      </c>
      <c r="AG684" s="91" t="s">
        <v>2025</v>
      </c>
      <c r="AH684" s="91" t="s">
        <v>114</v>
      </c>
      <c r="AI684" s="91" t="s">
        <v>2026</v>
      </c>
      <c r="AJ684" s="91" t="s">
        <v>137</v>
      </c>
      <c r="AK684" s="91" t="s">
        <v>211</v>
      </c>
      <c r="AL684" s="91" t="s">
        <v>284</v>
      </c>
      <c r="AM684" s="91" t="s">
        <v>180</v>
      </c>
      <c r="AN684" s="91" t="s">
        <v>141</v>
      </c>
      <c r="AO684" s="91" t="s">
        <v>142</v>
      </c>
      <c r="AP684" s="91" t="s">
        <v>143</v>
      </c>
      <c r="AQ684" s="91" t="s">
        <v>144</v>
      </c>
      <c r="AR684" s="91" t="s">
        <v>144</v>
      </c>
      <c r="AS684" s="91" t="s">
        <v>174</v>
      </c>
      <c r="AT684" s="91" t="s">
        <v>145</v>
      </c>
      <c r="AU684" s="91" t="s">
        <v>2028</v>
      </c>
      <c r="AV684" s="91" t="s">
        <v>114</v>
      </c>
      <c r="AW684" s="91" t="s">
        <v>148</v>
      </c>
      <c r="AX684" s="91" t="str">
        <f t="shared" si="32"/>
        <v>288360</v>
      </c>
      <c r="AY684" s="93" t="s">
        <v>149</v>
      </c>
    </row>
    <row r="685" spans="2:51" ht="15" customHeight="1" x14ac:dyDescent="0.25">
      <c r="B685" s="95" t="s">
        <v>6262</v>
      </c>
      <c r="C685" s="91" t="s">
        <v>113</v>
      </c>
      <c r="D685" s="91" t="s">
        <v>114</v>
      </c>
      <c r="E685" s="91" t="s">
        <v>216</v>
      </c>
      <c r="F685" s="91" t="s">
        <v>6263</v>
      </c>
      <c r="G685" s="91">
        <f t="shared" si="30"/>
        <v>6</v>
      </c>
      <c r="H685" s="91" t="s">
        <v>7331</v>
      </c>
      <c r="I685" s="91" t="s">
        <v>118</v>
      </c>
      <c r="J685" s="91" t="s">
        <v>119</v>
      </c>
      <c r="K685" s="91" t="s">
        <v>4603</v>
      </c>
      <c r="L685" s="91" t="s">
        <v>121</v>
      </c>
      <c r="M685" s="91" t="s">
        <v>219</v>
      </c>
      <c r="N685" s="91" t="s">
        <v>123</v>
      </c>
      <c r="O685" s="91" t="s">
        <v>6252</v>
      </c>
      <c r="P685" s="91">
        <f t="shared" si="31"/>
        <v>7</v>
      </c>
      <c r="Q685" s="91" t="s">
        <v>6735</v>
      </c>
      <c r="R685" s="91" t="s">
        <v>6038</v>
      </c>
      <c r="S685" s="91" t="s">
        <v>6264</v>
      </c>
      <c r="T685" s="91" t="s">
        <v>114</v>
      </c>
      <c r="U685" s="91" t="s">
        <v>6265</v>
      </c>
      <c r="V685" s="91" t="s">
        <v>225</v>
      </c>
      <c r="W685" s="91" t="s">
        <v>226</v>
      </c>
      <c r="X685" s="91" t="s">
        <v>426</v>
      </c>
      <c r="Y685" s="91" t="s">
        <v>6266</v>
      </c>
      <c r="Z685" s="91" t="s">
        <v>6267</v>
      </c>
      <c r="AA685" s="91" t="s">
        <v>6264</v>
      </c>
      <c r="AB685" s="91" t="s">
        <v>114</v>
      </c>
      <c r="AC685" s="91" t="s">
        <v>6265</v>
      </c>
      <c r="AD685" s="91" t="s">
        <v>134</v>
      </c>
      <c r="AE685" s="91" t="s">
        <v>6268</v>
      </c>
      <c r="AF685" s="91" t="s">
        <v>161</v>
      </c>
      <c r="AG685" s="91" t="s">
        <v>6266</v>
      </c>
      <c r="AH685" s="91" t="s">
        <v>114</v>
      </c>
      <c r="AI685" s="91" t="s">
        <v>6267</v>
      </c>
      <c r="AJ685" s="91" t="s">
        <v>137</v>
      </c>
      <c r="AK685" s="91" t="s">
        <v>162</v>
      </c>
      <c r="AL685" s="91" t="s">
        <v>163</v>
      </c>
      <c r="AM685" s="91" t="s">
        <v>233</v>
      </c>
      <c r="AN685" s="91" t="s">
        <v>141</v>
      </c>
      <c r="AO685" s="91" t="s">
        <v>142</v>
      </c>
      <c r="AP685" s="91" t="s">
        <v>333</v>
      </c>
      <c r="AQ685" s="91" t="s">
        <v>144</v>
      </c>
      <c r="AR685" s="91" t="s">
        <v>144</v>
      </c>
      <c r="AS685" s="91" t="s">
        <v>226</v>
      </c>
      <c r="AT685" s="91" t="s">
        <v>145</v>
      </c>
      <c r="AU685" s="91" t="s">
        <v>7332</v>
      </c>
      <c r="AV685" s="91" t="s">
        <v>7333</v>
      </c>
      <c r="AW685" s="91" t="s">
        <v>148</v>
      </c>
      <c r="AX685" s="91" t="str">
        <f t="shared" si="32"/>
        <v>323176</v>
      </c>
      <c r="AY685" s="93" t="s">
        <v>149</v>
      </c>
    </row>
    <row r="686" spans="2:51" ht="15" customHeight="1" x14ac:dyDescent="0.25">
      <c r="B686" s="95" t="s">
        <v>2048</v>
      </c>
      <c r="C686" s="91" t="s">
        <v>113</v>
      </c>
      <c r="D686" s="91" t="s">
        <v>114</v>
      </c>
      <c r="E686" s="91" t="s">
        <v>183</v>
      </c>
      <c r="F686" s="91" t="s">
        <v>2049</v>
      </c>
      <c r="G686" s="91">
        <f t="shared" si="30"/>
        <v>4</v>
      </c>
      <c r="H686" s="91" t="s">
        <v>2050</v>
      </c>
      <c r="I686" s="91" t="s">
        <v>118</v>
      </c>
      <c r="J686" s="91" t="s">
        <v>119</v>
      </c>
      <c r="K686" s="91" t="s">
        <v>545</v>
      </c>
      <c r="L686" s="91" t="s">
        <v>121</v>
      </c>
      <c r="M686" s="91" t="s">
        <v>187</v>
      </c>
      <c r="N686" s="91" t="s">
        <v>123</v>
      </c>
      <c r="O686" s="91" t="s">
        <v>725</v>
      </c>
      <c r="P686" s="91">
        <f t="shared" si="31"/>
        <v>4</v>
      </c>
      <c r="Q686" s="91" t="s">
        <v>423</v>
      </c>
      <c r="R686" s="91" t="s">
        <v>1965</v>
      </c>
      <c r="S686" s="91" t="s">
        <v>2051</v>
      </c>
      <c r="T686" s="91" t="s">
        <v>114</v>
      </c>
      <c r="U686" s="91" t="s">
        <v>2052</v>
      </c>
      <c r="V686" s="91" t="s">
        <v>129</v>
      </c>
      <c r="W686" s="91" t="s">
        <v>130</v>
      </c>
      <c r="X686" s="91" t="s">
        <v>157</v>
      </c>
      <c r="Y686" s="91" t="s">
        <v>2053</v>
      </c>
      <c r="Z686" s="91" t="s">
        <v>2054</v>
      </c>
      <c r="AA686" s="91" t="s">
        <v>2051</v>
      </c>
      <c r="AB686" s="91" t="s">
        <v>114</v>
      </c>
      <c r="AC686" s="91" t="s">
        <v>2052</v>
      </c>
      <c r="AD686" s="91" t="s">
        <v>134</v>
      </c>
      <c r="AE686" s="91" t="s">
        <v>2055</v>
      </c>
      <c r="AF686" s="91" t="s">
        <v>161</v>
      </c>
      <c r="AG686" s="91" t="s">
        <v>2053</v>
      </c>
      <c r="AH686" s="91" t="s">
        <v>114</v>
      </c>
      <c r="AI686" s="91" t="s">
        <v>2054</v>
      </c>
      <c r="AJ686" s="91" t="s">
        <v>137</v>
      </c>
      <c r="AK686" s="91" t="s">
        <v>162</v>
      </c>
      <c r="AL686" s="91" t="s">
        <v>179</v>
      </c>
      <c r="AM686" s="91" t="s">
        <v>180</v>
      </c>
      <c r="AN686" s="91" t="s">
        <v>141</v>
      </c>
      <c r="AO686" s="91" t="s">
        <v>142</v>
      </c>
      <c r="AP686" s="91" t="s">
        <v>143</v>
      </c>
      <c r="AQ686" s="91" t="s">
        <v>430</v>
      </c>
      <c r="AR686" s="91" t="s">
        <v>430</v>
      </c>
      <c r="AS686" s="91" t="s">
        <v>130</v>
      </c>
      <c r="AT686" s="91" t="s">
        <v>145</v>
      </c>
      <c r="AU686" s="91" t="s">
        <v>2056</v>
      </c>
      <c r="AV686" s="91" t="s">
        <v>114</v>
      </c>
      <c r="AW686" s="91" t="s">
        <v>148</v>
      </c>
      <c r="AX686" s="91" t="str">
        <f t="shared" si="32"/>
        <v>290410</v>
      </c>
      <c r="AY686" s="93" t="s">
        <v>149</v>
      </c>
    </row>
    <row r="687" spans="2:51" ht="15" customHeight="1" x14ac:dyDescent="0.25">
      <c r="B687" s="95" t="s">
        <v>9064</v>
      </c>
      <c r="C687" s="91" t="s">
        <v>113</v>
      </c>
      <c r="D687" s="91" t="s">
        <v>114</v>
      </c>
      <c r="E687" s="91" t="s">
        <v>167</v>
      </c>
      <c r="F687" s="91" t="s">
        <v>9065</v>
      </c>
      <c r="G687" s="91">
        <f t="shared" si="30"/>
        <v>10</v>
      </c>
      <c r="H687" s="91" t="s">
        <v>9066</v>
      </c>
      <c r="I687" s="91" t="s">
        <v>118</v>
      </c>
      <c r="J687" s="91" t="s">
        <v>119</v>
      </c>
      <c r="K687" s="91" t="s">
        <v>203</v>
      </c>
      <c r="L687" s="91" t="s">
        <v>121</v>
      </c>
      <c r="M687" s="91" t="s">
        <v>295</v>
      </c>
      <c r="N687" s="91" t="s">
        <v>123</v>
      </c>
      <c r="O687" s="91" t="s">
        <v>8703</v>
      </c>
      <c r="P687" s="91">
        <f t="shared" si="31"/>
        <v>10</v>
      </c>
      <c r="Q687" s="91" t="s">
        <v>8932</v>
      </c>
      <c r="R687" s="91" t="s">
        <v>8399</v>
      </c>
      <c r="S687" s="91" t="s">
        <v>9067</v>
      </c>
      <c r="T687" s="91" t="s">
        <v>114</v>
      </c>
      <c r="U687" s="91" t="s">
        <v>9068</v>
      </c>
      <c r="V687" s="91" t="s">
        <v>225</v>
      </c>
      <c r="W687" s="91" t="s">
        <v>174</v>
      </c>
      <c r="X687" s="91" t="s">
        <v>175</v>
      </c>
      <c r="Y687" s="91" t="s">
        <v>9069</v>
      </c>
      <c r="Z687" s="91" t="s">
        <v>9070</v>
      </c>
      <c r="AA687" s="91" t="s">
        <v>9067</v>
      </c>
      <c r="AB687" s="91" t="s">
        <v>114</v>
      </c>
      <c r="AC687" s="91" t="s">
        <v>9068</v>
      </c>
      <c r="AD687" s="91" t="s">
        <v>134</v>
      </c>
      <c r="AE687" s="91" t="s">
        <v>9071</v>
      </c>
      <c r="AF687" s="91" t="s">
        <v>136</v>
      </c>
      <c r="AG687" s="91" t="s">
        <v>114</v>
      </c>
      <c r="AH687" s="91" t="s">
        <v>114</v>
      </c>
      <c r="AI687" s="91" t="s">
        <v>9070</v>
      </c>
      <c r="AJ687" s="91" t="s">
        <v>137</v>
      </c>
      <c r="AK687" s="91" t="s">
        <v>162</v>
      </c>
      <c r="AL687" s="91" t="s">
        <v>284</v>
      </c>
      <c r="AM687" s="91" t="s">
        <v>164</v>
      </c>
      <c r="AN687" s="91" t="s">
        <v>918</v>
      </c>
      <c r="AO687" s="91" t="s">
        <v>142</v>
      </c>
      <c r="AP687" s="91" t="s">
        <v>143</v>
      </c>
      <c r="AQ687" s="91" t="s">
        <v>144</v>
      </c>
      <c r="AR687" s="91" t="s">
        <v>144</v>
      </c>
      <c r="AS687" s="91" t="s">
        <v>174</v>
      </c>
      <c r="AT687" s="91" t="s">
        <v>145</v>
      </c>
      <c r="AU687" s="91" t="s">
        <v>9072</v>
      </c>
      <c r="AV687" s="91" t="s">
        <v>114</v>
      </c>
      <c r="AW687" s="91" t="s">
        <v>148</v>
      </c>
      <c r="AX687" s="91" t="str">
        <f t="shared" si="32"/>
        <v>329335</v>
      </c>
      <c r="AY687" s="91" t="s">
        <v>5832</v>
      </c>
    </row>
    <row r="688" spans="2:51" ht="15" customHeight="1" x14ac:dyDescent="0.25">
      <c r="B688" s="95" t="s">
        <v>2057</v>
      </c>
      <c r="C688" s="91" t="s">
        <v>113</v>
      </c>
      <c r="D688" s="91" t="s">
        <v>114</v>
      </c>
      <c r="E688" s="91" t="s">
        <v>167</v>
      </c>
      <c r="F688" s="91" t="s">
        <v>2058</v>
      </c>
      <c r="G688" s="91">
        <f t="shared" si="30"/>
        <v>1</v>
      </c>
      <c r="H688" s="91" t="s">
        <v>2059</v>
      </c>
      <c r="I688" s="91" t="s">
        <v>118</v>
      </c>
      <c r="J688" s="91" t="s">
        <v>119</v>
      </c>
      <c r="K688" s="91" t="s">
        <v>545</v>
      </c>
      <c r="L688" s="91" t="s">
        <v>121</v>
      </c>
      <c r="M688" s="91" t="s">
        <v>295</v>
      </c>
      <c r="N688" s="91" t="s">
        <v>123</v>
      </c>
      <c r="O688" s="91" t="s">
        <v>1975</v>
      </c>
      <c r="P688" s="91">
        <f t="shared" si="31"/>
        <v>1</v>
      </c>
      <c r="Q688" s="91" t="s">
        <v>1975</v>
      </c>
      <c r="R688" s="91" t="s">
        <v>1976</v>
      </c>
      <c r="S688" s="91" t="s">
        <v>1358</v>
      </c>
      <c r="T688" s="91" t="s">
        <v>114</v>
      </c>
      <c r="U688" s="91" t="s">
        <v>2060</v>
      </c>
      <c r="V688" s="91" t="s">
        <v>129</v>
      </c>
      <c r="W688" s="91" t="s">
        <v>174</v>
      </c>
      <c r="X688" s="91" t="s">
        <v>300</v>
      </c>
      <c r="Y688" s="91" t="s">
        <v>1360</v>
      </c>
      <c r="Z688" s="91" t="s">
        <v>1361</v>
      </c>
      <c r="AA688" s="91" t="s">
        <v>1358</v>
      </c>
      <c r="AB688" s="91" t="s">
        <v>114</v>
      </c>
      <c r="AC688" s="91" t="s">
        <v>2060</v>
      </c>
      <c r="AD688" s="91" t="s">
        <v>134</v>
      </c>
      <c r="AE688" s="91" t="s">
        <v>2061</v>
      </c>
      <c r="AF688" s="91" t="s">
        <v>161</v>
      </c>
      <c r="AG688" s="91" t="s">
        <v>1360</v>
      </c>
      <c r="AH688" s="91" t="s">
        <v>114</v>
      </c>
      <c r="AI688" s="91" t="s">
        <v>1361</v>
      </c>
      <c r="AJ688" s="91" t="s">
        <v>137</v>
      </c>
      <c r="AK688" s="91" t="s">
        <v>162</v>
      </c>
      <c r="AL688" s="91" t="s">
        <v>212</v>
      </c>
      <c r="AM688" s="91" t="s">
        <v>2062</v>
      </c>
      <c r="AN688" s="91" t="s">
        <v>141</v>
      </c>
      <c r="AO688" s="91" t="s">
        <v>142</v>
      </c>
      <c r="AP688" s="91" t="s">
        <v>333</v>
      </c>
      <c r="AQ688" s="91" t="s">
        <v>430</v>
      </c>
      <c r="AR688" s="91" t="s">
        <v>430</v>
      </c>
      <c r="AS688" s="91" t="s">
        <v>174</v>
      </c>
      <c r="AT688" s="91" t="s">
        <v>145</v>
      </c>
      <c r="AU688" s="91" t="s">
        <v>1363</v>
      </c>
      <c r="AV688" s="91" t="s">
        <v>114</v>
      </c>
      <c r="AW688" s="91" t="s">
        <v>148</v>
      </c>
      <c r="AX688" s="91" t="str">
        <f t="shared" si="32"/>
        <v>288375</v>
      </c>
      <c r="AY688" s="93" t="s">
        <v>149</v>
      </c>
    </row>
    <row r="689" spans="2:51" ht="15" customHeight="1" x14ac:dyDescent="0.25">
      <c r="B689" s="95" t="s">
        <v>2063</v>
      </c>
      <c r="C689" s="91" t="s">
        <v>113</v>
      </c>
      <c r="D689" s="91" t="s">
        <v>114</v>
      </c>
      <c r="E689" s="91" t="s">
        <v>183</v>
      </c>
      <c r="F689" s="91" t="s">
        <v>2064</v>
      </c>
      <c r="G689" s="91">
        <f t="shared" si="30"/>
        <v>4</v>
      </c>
      <c r="H689" s="91" t="s">
        <v>2065</v>
      </c>
      <c r="I689" s="91" t="s">
        <v>118</v>
      </c>
      <c r="J689" s="91" t="s">
        <v>119</v>
      </c>
      <c r="K689" s="91" t="s">
        <v>240</v>
      </c>
      <c r="L689" s="91" t="s">
        <v>121</v>
      </c>
      <c r="M689" s="91" t="s">
        <v>187</v>
      </c>
      <c r="N689" s="91" t="s">
        <v>123</v>
      </c>
      <c r="O689" s="91" t="s">
        <v>1847</v>
      </c>
      <c r="P689" s="91">
        <f t="shared" si="31"/>
        <v>4</v>
      </c>
      <c r="Q689" s="91" t="s">
        <v>1399</v>
      </c>
      <c r="R689" s="91" t="s">
        <v>323</v>
      </c>
      <c r="S689" s="91" t="s">
        <v>114</v>
      </c>
      <c r="T689" s="91" t="s">
        <v>2066</v>
      </c>
      <c r="U689" s="91" t="s">
        <v>2067</v>
      </c>
      <c r="V689" s="91" t="s">
        <v>225</v>
      </c>
      <c r="W689" s="91" t="s">
        <v>130</v>
      </c>
      <c r="X689" s="91" t="s">
        <v>1107</v>
      </c>
      <c r="Y689" s="91" t="s">
        <v>2068</v>
      </c>
      <c r="Z689" s="91" t="s">
        <v>2069</v>
      </c>
      <c r="AA689" s="91" t="s">
        <v>114</v>
      </c>
      <c r="AB689" s="91" t="s">
        <v>2070</v>
      </c>
      <c r="AC689" s="91" t="s">
        <v>2071</v>
      </c>
      <c r="AD689" s="91" t="s">
        <v>134</v>
      </c>
      <c r="AE689" s="91" t="s">
        <v>2072</v>
      </c>
      <c r="AF689" s="91" t="s">
        <v>161</v>
      </c>
      <c r="AG689" s="91" t="s">
        <v>2068</v>
      </c>
      <c r="AH689" s="91" t="s">
        <v>114</v>
      </c>
      <c r="AI689" s="91" t="s">
        <v>2069</v>
      </c>
      <c r="AJ689" s="91" t="s">
        <v>137</v>
      </c>
      <c r="AK689" s="91" t="s">
        <v>211</v>
      </c>
      <c r="AL689" s="91" t="s">
        <v>163</v>
      </c>
      <c r="AM689" s="91" t="s">
        <v>252</v>
      </c>
      <c r="AN689" s="91" t="s">
        <v>141</v>
      </c>
      <c r="AO689" s="91" t="s">
        <v>142</v>
      </c>
      <c r="AP689" s="91" t="s">
        <v>143</v>
      </c>
      <c r="AQ689" s="91" t="s">
        <v>144</v>
      </c>
      <c r="AR689" s="91" t="s">
        <v>144</v>
      </c>
      <c r="AS689" s="91" t="s">
        <v>130</v>
      </c>
      <c r="AT689" s="91" t="s">
        <v>145</v>
      </c>
      <c r="AU689" s="91" t="s">
        <v>2073</v>
      </c>
      <c r="AV689" s="91" t="s">
        <v>114</v>
      </c>
      <c r="AW689" s="91" t="s">
        <v>148</v>
      </c>
      <c r="AX689" s="91" t="str">
        <f t="shared" si="32"/>
        <v>290423</v>
      </c>
      <c r="AY689" s="93" t="s">
        <v>149</v>
      </c>
    </row>
    <row r="690" spans="2:51" ht="15" customHeight="1" x14ac:dyDescent="0.25">
      <c r="B690" s="95" t="s">
        <v>2074</v>
      </c>
      <c r="C690" s="91" t="s">
        <v>113</v>
      </c>
      <c r="D690" s="91" t="s">
        <v>114</v>
      </c>
      <c r="E690" s="91" t="s">
        <v>2075</v>
      </c>
      <c r="F690" s="91" t="s">
        <v>2076</v>
      </c>
      <c r="G690" s="91">
        <f t="shared" si="30"/>
        <v>1</v>
      </c>
      <c r="H690" s="91" t="s">
        <v>2077</v>
      </c>
      <c r="I690" s="91" t="s">
        <v>118</v>
      </c>
      <c r="J690" s="91" t="s">
        <v>119</v>
      </c>
      <c r="K690" s="91" t="s">
        <v>260</v>
      </c>
      <c r="L690" s="91" t="s">
        <v>121</v>
      </c>
      <c r="M690" s="91" t="s">
        <v>901</v>
      </c>
      <c r="N690" s="91" t="s">
        <v>123</v>
      </c>
      <c r="O690" s="91" t="s">
        <v>1975</v>
      </c>
      <c r="P690" s="91">
        <f t="shared" si="31"/>
        <v>1</v>
      </c>
      <c r="Q690" s="91" t="s">
        <v>2078</v>
      </c>
      <c r="R690" s="91" t="s">
        <v>1976</v>
      </c>
      <c r="S690" s="91" t="s">
        <v>2079</v>
      </c>
      <c r="T690" s="91" t="s">
        <v>114</v>
      </c>
      <c r="U690" s="91" t="s">
        <v>2080</v>
      </c>
      <c r="V690" s="91" t="s">
        <v>129</v>
      </c>
      <c r="W690" s="91" t="s">
        <v>357</v>
      </c>
      <c r="X690" s="91" t="s">
        <v>904</v>
      </c>
      <c r="Y690" s="91" t="s">
        <v>2081</v>
      </c>
      <c r="Z690" s="91" t="s">
        <v>2082</v>
      </c>
      <c r="AA690" s="91" t="s">
        <v>2079</v>
      </c>
      <c r="AB690" s="91" t="s">
        <v>114</v>
      </c>
      <c r="AC690" s="91" t="s">
        <v>2080</v>
      </c>
      <c r="AD690" s="91" t="s">
        <v>269</v>
      </c>
      <c r="AE690" s="91" t="s">
        <v>2083</v>
      </c>
      <c r="AF690" s="91" t="s">
        <v>136</v>
      </c>
      <c r="AG690" s="91" t="s">
        <v>2081</v>
      </c>
      <c r="AH690" s="91" t="s">
        <v>114</v>
      </c>
      <c r="AI690" s="91" t="s">
        <v>2082</v>
      </c>
      <c r="AJ690" s="91" t="s">
        <v>137</v>
      </c>
      <c r="AK690" s="91" t="s">
        <v>162</v>
      </c>
      <c r="AL690" s="91" t="s">
        <v>284</v>
      </c>
      <c r="AM690" s="91" t="s">
        <v>233</v>
      </c>
      <c r="AN690" s="91" t="s">
        <v>141</v>
      </c>
      <c r="AO690" s="91" t="s">
        <v>142</v>
      </c>
      <c r="AP690" s="91" t="s">
        <v>143</v>
      </c>
      <c r="AQ690" s="91" t="s">
        <v>144</v>
      </c>
      <c r="AR690" s="91" t="s">
        <v>144</v>
      </c>
      <c r="AS690" s="91" t="s">
        <v>357</v>
      </c>
      <c r="AT690" s="91" t="s">
        <v>145</v>
      </c>
      <c r="AU690" s="91" t="s">
        <v>2084</v>
      </c>
      <c r="AV690" s="91" t="s">
        <v>114</v>
      </c>
      <c r="AW690" s="91" t="s">
        <v>148</v>
      </c>
      <c r="AX690" s="91" t="str">
        <f t="shared" si="32"/>
        <v>288368</v>
      </c>
      <c r="AY690" s="93" t="s">
        <v>149</v>
      </c>
    </row>
    <row r="691" spans="2:51" ht="15" customHeight="1" x14ac:dyDescent="0.25">
      <c r="B691" s="95" t="s">
        <v>2096</v>
      </c>
      <c r="C691" s="91" t="s">
        <v>113</v>
      </c>
      <c r="D691" s="91" t="s">
        <v>114</v>
      </c>
      <c r="E691" s="91" t="s">
        <v>257</v>
      </c>
      <c r="F691" s="91" t="s">
        <v>2097</v>
      </c>
      <c r="G691" s="91">
        <f t="shared" si="30"/>
        <v>4</v>
      </c>
      <c r="H691" s="91" t="s">
        <v>2098</v>
      </c>
      <c r="I691" s="91" t="s">
        <v>118</v>
      </c>
      <c r="J691" s="91" t="s">
        <v>119</v>
      </c>
      <c r="K691" s="91" t="s">
        <v>644</v>
      </c>
      <c r="L691" s="91" t="s">
        <v>121</v>
      </c>
      <c r="M691" s="91" t="s">
        <v>261</v>
      </c>
      <c r="N691" s="91" t="s">
        <v>123</v>
      </c>
      <c r="O691" s="91" t="s">
        <v>725</v>
      </c>
      <c r="P691" s="91">
        <f t="shared" si="31"/>
        <v>4</v>
      </c>
      <c r="Q691" s="91" t="s">
        <v>437</v>
      </c>
      <c r="R691" s="91" t="s">
        <v>1965</v>
      </c>
      <c r="S691" s="91" t="s">
        <v>2099</v>
      </c>
      <c r="T691" s="91" t="s">
        <v>114</v>
      </c>
      <c r="U691" s="91" t="s">
        <v>2100</v>
      </c>
      <c r="V691" s="91" t="s">
        <v>129</v>
      </c>
      <c r="W691" s="91" t="s">
        <v>265</v>
      </c>
      <c r="X691" s="91" t="s">
        <v>460</v>
      </c>
      <c r="Y691" s="91" t="s">
        <v>2101</v>
      </c>
      <c r="Z691" s="91" t="s">
        <v>2102</v>
      </c>
      <c r="AA691" s="91" t="s">
        <v>2099</v>
      </c>
      <c r="AB691" s="91" t="s">
        <v>114</v>
      </c>
      <c r="AC691" s="91" t="s">
        <v>2100</v>
      </c>
      <c r="AD691" s="91" t="s">
        <v>134</v>
      </c>
      <c r="AE691" s="91" t="s">
        <v>2103</v>
      </c>
      <c r="AF691" s="91" t="s">
        <v>161</v>
      </c>
      <c r="AG691" s="91" t="s">
        <v>2101</v>
      </c>
      <c r="AH691" s="91" t="s">
        <v>114</v>
      </c>
      <c r="AI691" s="91" t="s">
        <v>2102</v>
      </c>
      <c r="AJ691" s="91" t="s">
        <v>137</v>
      </c>
      <c r="AK691" s="91" t="s">
        <v>162</v>
      </c>
      <c r="AL691" s="91" t="s">
        <v>179</v>
      </c>
      <c r="AM691" s="91" t="s">
        <v>140</v>
      </c>
      <c r="AN691" s="91" t="s">
        <v>141</v>
      </c>
      <c r="AO691" s="91" t="s">
        <v>142</v>
      </c>
      <c r="AP691" s="91" t="s">
        <v>333</v>
      </c>
      <c r="AQ691" s="91" t="s">
        <v>144</v>
      </c>
      <c r="AR691" s="91" t="s">
        <v>144</v>
      </c>
      <c r="AS691" s="91" t="s">
        <v>265</v>
      </c>
      <c r="AT691" s="91" t="s">
        <v>145</v>
      </c>
      <c r="AU691" s="91" t="s">
        <v>2104</v>
      </c>
      <c r="AV691" s="91" t="s">
        <v>2105</v>
      </c>
      <c r="AW691" s="91" t="s">
        <v>433</v>
      </c>
      <c r="AX691" s="91" t="str">
        <f t="shared" si="32"/>
        <v>290419</v>
      </c>
      <c r="AY691" s="93" t="s">
        <v>149</v>
      </c>
    </row>
    <row r="692" spans="2:51" ht="15" customHeight="1" x14ac:dyDescent="0.25">
      <c r="B692" s="95" t="s">
        <v>2106</v>
      </c>
      <c r="C692" s="91" t="s">
        <v>113</v>
      </c>
      <c r="D692" s="91" t="s">
        <v>114</v>
      </c>
      <c r="E692" s="91" t="s">
        <v>553</v>
      </c>
      <c r="F692" s="91" t="s">
        <v>2107</v>
      </c>
      <c r="G692" s="91">
        <f t="shared" si="30"/>
        <v>4</v>
      </c>
      <c r="H692" s="91" t="s">
        <v>2108</v>
      </c>
      <c r="I692" s="91" t="s">
        <v>118</v>
      </c>
      <c r="J692" s="91" t="s">
        <v>119</v>
      </c>
      <c r="K692" s="91" t="s">
        <v>259</v>
      </c>
      <c r="L692" s="91" t="s">
        <v>121</v>
      </c>
      <c r="M692" s="91" t="s">
        <v>556</v>
      </c>
      <c r="N692" s="91" t="s">
        <v>123</v>
      </c>
      <c r="O692" s="91" t="s">
        <v>1847</v>
      </c>
      <c r="P692" s="91">
        <f t="shared" si="31"/>
        <v>4</v>
      </c>
      <c r="Q692" s="91" t="s">
        <v>1441</v>
      </c>
      <c r="R692" s="91" t="s">
        <v>323</v>
      </c>
      <c r="S692" s="91" t="s">
        <v>2109</v>
      </c>
      <c r="T692" s="91" t="s">
        <v>114</v>
      </c>
      <c r="U692" s="91" t="s">
        <v>2110</v>
      </c>
      <c r="V692" s="91" t="s">
        <v>129</v>
      </c>
      <c r="W692" s="91" t="s">
        <v>562</v>
      </c>
      <c r="X692" s="91" t="s">
        <v>563</v>
      </c>
      <c r="Y692" s="91" t="s">
        <v>2111</v>
      </c>
      <c r="Z692" s="91" t="s">
        <v>2112</v>
      </c>
      <c r="AA692" s="91" t="s">
        <v>2109</v>
      </c>
      <c r="AB692" s="91" t="s">
        <v>114</v>
      </c>
      <c r="AC692" s="91" t="s">
        <v>2110</v>
      </c>
      <c r="AD692" s="91" t="s">
        <v>269</v>
      </c>
      <c r="AE692" s="91" t="s">
        <v>2113</v>
      </c>
      <c r="AF692" s="91" t="s">
        <v>136</v>
      </c>
      <c r="AG692" s="91" t="s">
        <v>2111</v>
      </c>
      <c r="AH692" s="91" t="s">
        <v>114</v>
      </c>
      <c r="AI692" s="91" t="s">
        <v>2112</v>
      </c>
      <c r="AJ692" s="91" t="s">
        <v>137</v>
      </c>
      <c r="AK692" s="91" t="s">
        <v>197</v>
      </c>
      <c r="AL692" s="91" t="s">
        <v>305</v>
      </c>
      <c r="AM692" s="91" t="s">
        <v>233</v>
      </c>
      <c r="AN692" s="91" t="s">
        <v>141</v>
      </c>
      <c r="AO692" s="91" t="s">
        <v>142</v>
      </c>
      <c r="AP692" s="91" t="s">
        <v>143</v>
      </c>
      <c r="AQ692" s="91" t="s">
        <v>144</v>
      </c>
      <c r="AR692" s="91" t="s">
        <v>144</v>
      </c>
      <c r="AS692" s="91" t="s">
        <v>562</v>
      </c>
      <c r="AT692" s="91" t="s">
        <v>145</v>
      </c>
      <c r="AU692" s="91" t="s">
        <v>2114</v>
      </c>
      <c r="AV692" s="91" t="s">
        <v>2115</v>
      </c>
      <c r="AW692" s="91" t="s">
        <v>148</v>
      </c>
      <c r="AX692" s="91" t="str">
        <f t="shared" si="32"/>
        <v>290430</v>
      </c>
      <c r="AY692" s="93" t="s">
        <v>149</v>
      </c>
    </row>
    <row r="693" spans="2:51" ht="15" customHeight="1" x14ac:dyDescent="0.25">
      <c r="B693" s="95" t="s">
        <v>6271</v>
      </c>
      <c r="C693" s="91" t="s">
        <v>113</v>
      </c>
      <c r="D693" s="91" t="s">
        <v>114</v>
      </c>
      <c r="E693" s="91" t="s">
        <v>4481</v>
      </c>
      <c r="F693" s="91" t="s">
        <v>6272</v>
      </c>
      <c r="G693" s="91">
        <f t="shared" si="30"/>
        <v>6</v>
      </c>
      <c r="H693" s="91" t="s">
        <v>7334</v>
      </c>
      <c r="I693" s="91" t="s">
        <v>118</v>
      </c>
      <c r="J693" s="91" t="s">
        <v>119</v>
      </c>
      <c r="K693" s="91" t="s">
        <v>260</v>
      </c>
      <c r="L693" s="91" t="s">
        <v>121</v>
      </c>
      <c r="M693" s="91" t="s">
        <v>3526</v>
      </c>
      <c r="N693" s="91" t="s">
        <v>123</v>
      </c>
      <c r="O693" s="91" t="s">
        <v>6252</v>
      </c>
      <c r="P693" s="91">
        <f t="shared" si="31"/>
        <v>7</v>
      </c>
      <c r="Q693" s="91" t="s">
        <v>6659</v>
      </c>
      <c r="R693" s="91" t="s">
        <v>6038</v>
      </c>
      <c r="S693" s="91" t="s">
        <v>6273</v>
      </c>
      <c r="T693" s="91" t="s">
        <v>114</v>
      </c>
      <c r="U693" s="91" t="s">
        <v>6274</v>
      </c>
      <c r="V693" s="91" t="s">
        <v>225</v>
      </c>
      <c r="W693" s="91" t="s">
        <v>485</v>
      </c>
      <c r="X693" s="91" t="s">
        <v>3529</v>
      </c>
      <c r="Y693" s="91" t="s">
        <v>6275</v>
      </c>
      <c r="Z693" s="91" t="s">
        <v>6276</v>
      </c>
      <c r="AA693" s="91" t="s">
        <v>6273</v>
      </c>
      <c r="AB693" s="91" t="s">
        <v>114</v>
      </c>
      <c r="AC693" s="91" t="s">
        <v>6274</v>
      </c>
      <c r="AD693" s="91" t="s">
        <v>269</v>
      </c>
      <c r="AE693" s="91" t="s">
        <v>6277</v>
      </c>
      <c r="AF693" s="91" t="s">
        <v>161</v>
      </c>
      <c r="AG693" s="91" t="s">
        <v>6275</v>
      </c>
      <c r="AH693" s="91" t="s">
        <v>114</v>
      </c>
      <c r="AI693" s="91" t="s">
        <v>6276</v>
      </c>
      <c r="AJ693" s="91" t="s">
        <v>137</v>
      </c>
      <c r="AK693" s="91" t="s">
        <v>162</v>
      </c>
      <c r="AL693" s="91" t="s">
        <v>212</v>
      </c>
      <c r="AM693" s="91" t="s">
        <v>2158</v>
      </c>
      <c r="AN693" s="91" t="s">
        <v>141</v>
      </c>
      <c r="AO693" s="91" t="s">
        <v>142</v>
      </c>
      <c r="AP693" s="91" t="s">
        <v>143</v>
      </c>
      <c r="AQ693" s="91" t="s">
        <v>430</v>
      </c>
      <c r="AR693" s="91" t="s">
        <v>430</v>
      </c>
      <c r="AS693" s="91" t="s">
        <v>485</v>
      </c>
      <c r="AT693" s="91" t="s">
        <v>145</v>
      </c>
      <c r="AU693" s="91" t="s">
        <v>7335</v>
      </c>
      <c r="AV693" s="91" t="s">
        <v>7336</v>
      </c>
      <c r="AW693" s="91" t="s">
        <v>148</v>
      </c>
      <c r="AX693" s="91" t="str">
        <f t="shared" si="32"/>
        <v>323194</v>
      </c>
      <c r="AY693" s="93" t="s">
        <v>149</v>
      </c>
    </row>
    <row r="694" spans="2:51" ht="15" customHeight="1" x14ac:dyDescent="0.25">
      <c r="B694" s="95" t="s">
        <v>2131</v>
      </c>
      <c r="C694" s="91" t="s">
        <v>113</v>
      </c>
      <c r="D694" s="91" t="s">
        <v>114</v>
      </c>
      <c r="E694" s="91" t="s">
        <v>594</v>
      </c>
      <c r="F694" s="91" t="s">
        <v>2132</v>
      </c>
      <c r="G694" s="91">
        <f t="shared" si="30"/>
        <v>1</v>
      </c>
      <c r="H694" s="91" t="s">
        <v>2133</v>
      </c>
      <c r="I694" s="91" t="s">
        <v>118</v>
      </c>
      <c r="J694" s="91" t="s">
        <v>119</v>
      </c>
      <c r="K694" s="91" t="s">
        <v>367</v>
      </c>
      <c r="L694" s="91" t="s">
        <v>121</v>
      </c>
      <c r="M694" s="91" t="s">
        <v>597</v>
      </c>
      <c r="N694" s="91" t="s">
        <v>123</v>
      </c>
      <c r="O694" s="91" t="s">
        <v>1908</v>
      </c>
      <c r="P694" s="91">
        <f t="shared" si="31"/>
        <v>1</v>
      </c>
      <c r="Q694" s="91" t="s">
        <v>1949</v>
      </c>
      <c r="R694" s="91" t="s">
        <v>1919</v>
      </c>
      <c r="S694" s="91" t="s">
        <v>1977</v>
      </c>
      <c r="T694" s="91" t="s">
        <v>114</v>
      </c>
      <c r="U694" s="91" t="s">
        <v>2134</v>
      </c>
      <c r="V694" s="91" t="s">
        <v>129</v>
      </c>
      <c r="W694" s="91" t="s">
        <v>600</v>
      </c>
      <c r="X694" s="91" t="s">
        <v>1979</v>
      </c>
      <c r="Y694" s="91" t="s">
        <v>1980</v>
      </c>
      <c r="Z694" s="91" t="s">
        <v>1981</v>
      </c>
      <c r="AA694" s="91" t="s">
        <v>1977</v>
      </c>
      <c r="AB694" s="91" t="s">
        <v>114</v>
      </c>
      <c r="AC694" s="91" t="s">
        <v>2134</v>
      </c>
      <c r="AD694" s="91" t="s">
        <v>134</v>
      </c>
      <c r="AE694" s="91" t="s">
        <v>2135</v>
      </c>
      <c r="AF694" s="91" t="s">
        <v>161</v>
      </c>
      <c r="AG694" s="91" t="s">
        <v>1980</v>
      </c>
      <c r="AH694" s="91" t="s">
        <v>114</v>
      </c>
      <c r="AI694" s="91" t="s">
        <v>1981</v>
      </c>
      <c r="AJ694" s="91" t="s">
        <v>114</v>
      </c>
      <c r="AK694" s="91" t="s">
        <v>114</v>
      </c>
      <c r="AL694" s="91" t="s">
        <v>114</v>
      </c>
      <c r="AM694" s="91" t="s">
        <v>233</v>
      </c>
      <c r="AN694" s="91" t="s">
        <v>141</v>
      </c>
      <c r="AO694" s="91" t="s">
        <v>142</v>
      </c>
      <c r="AP694" s="91" t="s">
        <v>143</v>
      </c>
      <c r="AQ694" s="91" t="s">
        <v>430</v>
      </c>
      <c r="AR694" s="91" t="s">
        <v>430</v>
      </c>
      <c r="AS694" s="91" t="s">
        <v>600</v>
      </c>
      <c r="AT694" s="91" t="s">
        <v>145</v>
      </c>
      <c r="AU694" s="91" t="s">
        <v>2136</v>
      </c>
      <c r="AV694" s="91" t="s">
        <v>2137</v>
      </c>
      <c r="AW694" s="91" t="s">
        <v>148</v>
      </c>
      <c r="AX694" s="91" t="str">
        <f t="shared" si="32"/>
        <v>288390</v>
      </c>
      <c r="AY694" s="93" t="s">
        <v>149</v>
      </c>
    </row>
    <row r="695" spans="2:51" ht="15" customHeight="1" x14ac:dyDescent="0.25">
      <c r="B695" s="95" t="s">
        <v>2149</v>
      </c>
      <c r="C695" s="91" t="s">
        <v>113</v>
      </c>
      <c r="D695" s="91" t="s">
        <v>114</v>
      </c>
      <c r="E695" s="91" t="s">
        <v>167</v>
      </c>
      <c r="F695" s="91" t="s">
        <v>2150</v>
      </c>
      <c r="G695" s="91">
        <f t="shared" si="30"/>
        <v>1</v>
      </c>
      <c r="H695" s="91" t="s">
        <v>2151</v>
      </c>
      <c r="I695" s="91" t="s">
        <v>118</v>
      </c>
      <c r="J695" s="91" t="s">
        <v>119</v>
      </c>
      <c r="K695" s="91" t="s">
        <v>153</v>
      </c>
      <c r="L695" s="91" t="s">
        <v>121</v>
      </c>
      <c r="M695" s="91" t="s">
        <v>170</v>
      </c>
      <c r="N695" s="91" t="s">
        <v>123</v>
      </c>
      <c r="O695" s="91" t="s">
        <v>1908</v>
      </c>
      <c r="P695" s="91">
        <f t="shared" si="31"/>
        <v>1</v>
      </c>
      <c r="Q695" s="91" t="s">
        <v>2152</v>
      </c>
      <c r="R695" s="91" t="s">
        <v>1919</v>
      </c>
      <c r="S695" s="91" t="s">
        <v>2153</v>
      </c>
      <c r="T695" s="91" t="s">
        <v>114</v>
      </c>
      <c r="U695" s="91" t="s">
        <v>2154</v>
      </c>
      <c r="V695" s="91" t="s">
        <v>225</v>
      </c>
      <c r="W695" s="91" t="s">
        <v>174</v>
      </c>
      <c r="X695" s="91" t="s">
        <v>175</v>
      </c>
      <c r="Y695" s="91" t="s">
        <v>2155</v>
      </c>
      <c r="Z695" s="91" t="s">
        <v>2156</v>
      </c>
      <c r="AA695" s="91" t="s">
        <v>2153</v>
      </c>
      <c r="AB695" s="91" t="s">
        <v>114</v>
      </c>
      <c r="AC695" s="91" t="s">
        <v>2154</v>
      </c>
      <c r="AD695" s="91" t="s">
        <v>269</v>
      </c>
      <c r="AE695" s="91" t="s">
        <v>2157</v>
      </c>
      <c r="AF695" s="91" t="s">
        <v>136</v>
      </c>
      <c r="AG695" s="91" t="s">
        <v>2155</v>
      </c>
      <c r="AH695" s="91" t="s">
        <v>114</v>
      </c>
      <c r="AI695" s="91" t="s">
        <v>2156</v>
      </c>
      <c r="AJ695" s="91" t="s">
        <v>137</v>
      </c>
      <c r="AK695" s="91" t="s">
        <v>138</v>
      </c>
      <c r="AL695" s="91" t="s">
        <v>212</v>
      </c>
      <c r="AM695" s="91" t="s">
        <v>2158</v>
      </c>
      <c r="AN695" s="91" t="s">
        <v>141</v>
      </c>
      <c r="AO695" s="91" t="s">
        <v>142</v>
      </c>
      <c r="AP695" s="91" t="s">
        <v>143</v>
      </c>
      <c r="AQ695" s="91" t="s">
        <v>144</v>
      </c>
      <c r="AR695" s="91" t="s">
        <v>144</v>
      </c>
      <c r="AS695" s="91" t="s">
        <v>174</v>
      </c>
      <c r="AT695" s="91" t="s">
        <v>145</v>
      </c>
      <c r="AU695" s="91" t="s">
        <v>2159</v>
      </c>
      <c r="AV695" s="91" t="s">
        <v>114</v>
      </c>
      <c r="AW695" s="91" t="s">
        <v>433</v>
      </c>
      <c r="AX695" s="91" t="str">
        <f t="shared" si="32"/>
        <v>288386</v>
      </c>
      <c r="AY695" s="93" t="s">
        <v>149</v>
      </c>
    </row>
    <row r="696" spans="2:51" ht="15" customHeight="1" x14ac:dyDescent="0.25">
      <c r="B696" s="95" t="s">
        <v>2160</v>
      </c>
      <c r="C696" s="91" t="s">
        <v>113</v>
      </c>
      <c r="D696" s="91" t="s">
        <v>114</v>
      </c>
      <c r="E696" s="91" t="s">
        <v>167</v>
      </c>
      <c r="F696" s="91" t="s">
        <v>2161</v>
      </c>
      <c r="G696" s="91">
        <f t="shared" si="30"/>
        <v>1</v>
      </c>
      <c r="H696" s="91" t="s">
        <v>2162</v>
      </c>
      <c r="I696" s="91" t="s">
        <v>118</v>
      </c>
      <c r="J696" s="91" t="s">
        <v>119</v>
      </c>
      <c r="K696" s="91" t="s">
        <v>240</v>
      </c>
      <c r="L696" s="91" t="s">
        <v>121</v>
      </c>
      <c r="M696" s="91" t="s">
        <v>170</v>
      </c>
      <c r="N696" s="91" t="s">
        <v>123</v>
      </c>
      <c r="O696" s="91" t="s">
        <v>1908</v>
      </c>
      <c r="P696" s="91">
        <f t="shared" si="31"/>
        <v>1</v>
      </c>
      <c r="Q696" s="91" t="s">
        <v>2152</v>
      </c>
      <c r="R696" s="91" t="s">
        <v>1919</v>
      </c>
      <c r="S696" s="91" t="s">
        <v>2163</v>
      </c>
      <c r="T696" s="91" t="s">
        <v>114</v>
      </c>
      <c r="U696" s="91" t="s">
        <v>2164</v>
      </c>
      <c r="V696" s="91" t="s">
        <v>129</v>
      </c>
      <c r="W696" s="91" t="s">
        <v>174</v>
      </c>
      <c r="X696" s="91" t="s">
        <v>473</v>
      </c>
      <c r="Y696" s="91" t="s">
        <v>2165</v>
      </c>
      <c r="Z696" s="91" t="s">
        <v>2166</v>
      </c>
      <c r="AA696" s="91" t="s">
        <v>2163</v>
      </c>
      <c r="AB696" s="91" t="s">
        <v>114</v>
      </c>
      <c r="AC696" s="91" t="s">
        <v>2164</v>
      </c>
      <c r="AD696" s="91" t="s">
        <v>331</v>
      </c>
      <c r="AE696" s="91" t="s">
        <v>2167</v>
      </c>
      <c r="AF696" s="91" t="s">
        <v>161</v>
      </c>
      <c r="AG696" s="91" t="s">
        <v>2165</v>
      </c>
      <c r="AH696" s="91" t="s">
        <v>114</v>
      </c>
      <c r="AI696" s="91" t="s">
        <v>2166</v>
      </c>
      <c r="AJ696" s="91" t="s">
        <v>317</v>
      </c>
      <c r="AK696" s="91" t="s">
        <v>114</v>
      </c>
      <c r="AL696" s="91" t="s">
        <v>179</v>
      </c>
      <c r="AM696" s="91" t="s">
        <v>180</v>
      </c>
      <c r="AN696" s="91" t="s">
        <v>141</v>
      </c>
      <c r="AO696" s="91" t="s">
        <v>142</v>
      </c>
      <c r="AP696" s="91" t="s">
        <v>143</v>
      </c>
      <c r="AQ696" s="91" t="s">
        <v>144</v>
      </c>
      <c r="AR696" s="91" t="s">
        <v>144</v>
      </c>
      <c r="AS696" s="91" t="s">
        <v>174</v>
      </c>
      <c r="AT696" s="91" t="s">
        <v>145</v>
      </c>
      <c r="AU696" s="91" t="s">
        <v>2168</v>
      </c>
      <c r="AV696" s="91" t="s">
        <v>114</v>
      </c>
      <c r="AW696" s="91" t="s">
        <v>148</v>
      </c>
      <c r="AX696" s="91" t="str">
        <f t="shared" si="32"/>
        <v>288399</v>
      </c>
      <c r="AY696" s="93" t="s">
        <v>149</v>
      </c>
    </row>
    <row r="697" spans="2:51" ht="15" customHeight="1" x14ac:dyDescent="0.25">
      <c r="B697" s="95" t="s">
        <v>2169</v>
      </c>
      <c r="C697" s="91" t="s">
        <v>113</v>
      </c>
      <c r="D697" s="91" t="s">
        <v>114</v>
      </c>
      <c r="E697" s="91" t="s">
        <v>167</v>
      </c>
      <c r="F697" s="91" t="s">
        <v>2170</v>
      </c>
      <c r="G697" s="91">
        <f t="shared" si="30"/>
        <v>1</v>
      </c>
      <c r="H697" s="91" t="s">
        <v>2171</v>
      </c>
      <c r="I697" s="91" t="s">
        <v>118</v>
      </c>
      <c r="J697" s="91" t="s">
        <v>119</v>
      </c>
      <c r="K697" s="91" t="s">
        <v>367</v>
      </c>
      <c r="L697" s="91" t="s">
        <v>121</v>
      </c>
      <c r="M697" s="91" t="s">
        <v>2172</v>
      </c>
      <c r="N697" s="91" t="s">
        <v>123</v>
      </c>
      <c r="O697" s="91" t="s">
        <v>1908</v>
      </c>
      <c r="P697" s="91">
        <f t="shared" si="31"/>
        <v>1</v>
      </c>
      <c r="Q697" s="91" t="s">
        <v>1949</v>
      </c>
      <c r="R697" s="91" t="s">
        <v>1919</v>
      </c>
      <c r="S697" s="91" t="s">
        <v>2173</v>
      </c>
      <c r="T697" s="91" t="s">
        <v>114</v>
      </c>
      <c r="U697" s="91" t="s">
        <v>2174</v>
      </c>
      <c r="V697" s="91" t="s">
        <v>225</v>
      </c>
      <c r="W697" s="91" t="s">
        <v>130</v>
      </c>
      <c r="X697" s="91" t="s">
        <v>2175</v>
      </c>
      <c r="Y697" s="91" t="s">
        <v>2176</v>
      </c>
      <c r="Z697" s="91" t="s">
        <v>2177</v>
      </c>
      <c r="AA697" s="91" t="s">
        <v>2173</v>
      </c>
      <c r="AB697" s="91" t="s">
        <v>114</v>
      </c>
      <c r="AC697" s="91" t="s">
        <v>2174</v>
      </c>
      <c r="AD697" s="91" t="s">
        <v>134</v>
      </c>
      <c r="AE697" s="91" t="s">
        <v>2178</v>
      </c>
      <c r="AF697" s="91" t="s">
        <v>161</v>
      </c>
      <c r="AG697" s="91" t="s">
        <v>2176</v>
      </c>
      <c r="AH697" s="91" t="s">
        <v>114</v>
      </c>
      <c r="AI697" s="91" t="s">
        <v>2177</v>
      </c>
      <c r="AJ697" s="91" t="s">
        <v>137</v>
      </c>
      <c r="AK697" s="91" t="s">
        <v>162</v>
      </c>
      <c r="AL697" s="91" t="s">
        <v>179</v>
      </c>
      <c r="AM697" s="91" t="s">
        <v>140</v>
      </c>
      <c r="AN697" s="91" t="s">
        <v>141</v>
      </c>
      <c r="AO697" s="91" t="s">
        <v>142</v>
      </c>
      <c r="AP697" s="91" t="s">
        <v>143</v>
      </c>
      <c r="AQ697" s="91" t="s">
        <v>144</v>
      </c>
      <c r="AR697" s="91" t="s">
        <v>144</v>
      </c>
      <c r="AS697" s="91" t="s">
        <v>130</v>
      </c>
      <c r="AT697" s="91" t="s">
        <v>145</v>
      </c>
      <c r="AU697" s="91" t="s">
        <v>2179</v>
      </c>
      <c r="AV697" s="91" t="s">
        <v>114</v>
      </c>
      <c r="AW697" s="91" t="s">
        <v>148</v>
      </c>
      <c r="AX697" s="91" t="str">
        <f t="shared" si="32"/>
        <v>288392</v>
      </c>
      <c r="AY697" s="93" t="s">
        <v>149</v>
      </c>
    </row>
    <row r="698" spans="2:51" ht="15" customHeight="1" x14ac:dyDescent="0.25">
      <c r="B698" s="95" t="s">
        <v>2180</v>
      </c>
      <c r="C698" s="91" t="s">
        <v>113</v>
      </c>
      <c r="D698" s="91" t="s">
        <v>114</v>
      </c>
      <c r="E698" s="91" t="s">
        <v>2181</v>
      </c>
      <c r="F698" s="91" t="s">
        <v>2182</v>
      </c>
      <c r="G698" s="91">
        <f t="shared" si="30"/>
        <v>4</v>
      </c>
      <c r="H698" s="91" t="s">
        <v>2183</v>
      </c>
      <c r="I698" s="91" t="s">
        <v>118</v>
      </c>
      <c r="J698" s="91" t="s">
        <v>119</v>
      </c>
      <c r="K698" s="91" t="s">
        <v>240</v>
      </c>
      <c r="L698" s="91" t="s">
        <v>121</v>
      </c>
      <c r="M698" s="91" t="s">
        <v>631</v>
      </c>
      <c r="N698" s="91" t="s">
        <v>123</v>
      </c>
      <c r="O698" s="91" t="s">
        <v>1847</v>
      </c>
      <c r="P698" s="91">
        <f t="shared" si="31"/>
        <v>4</v>
      </c>
      <c r="Q698" s="91" t="s">
        <v>1399</v>
      </c>
      <c r="R698" s="91" t="s">
        <v>323</v>
      </c>
      <c r="S698" s="91" t="s">
        <v>2184</v>
      </c>
      <c r="T698" s="91" t="s">
        <v>114</v>
      </c>
      <c r="U698" s="91" t="s">
        <v>2185</v>
      </c>
      <c r="V698" s="91" t="s">
        <v>129</v>
      </c>
      <c r="W698" s="91" t="s">
        <v>635</v>
      </c>
      <c r="X698" s="91" t="s">
        <v>2144</v>
      </c>
      <c r="Y698" s="91" t="s">
        <v>2186</v>
      </c>
      <c r="Z698" s="91" t="s">
        <v>2187</v>
      </c>
      <c r="AA698" s="91" t="s">
        <v>2184</v>
      </c>
      <c r="AB698" s="91" t="s">
        <v>114</v>
      </c>
      <c r="AC698" s="91" t="s">
        <v>2185</v>
      </c>
      <c r="AD698" s="91" t="s">
        <v>134</v>
      </c>
      <c r="AE698" s="91" t="s">
        <v>2188</v>
      </c>
      <c r="AF698" s="91" t="s">
        <v>161</v>
      </c>
      <c r="AG698" s="91" t="s">
        <v>2186</v>
      </c>
      <c r="AH698" s="91" t="s">
        <v>114</v>
      </c>
      <c r="AI698" s="91" t="s">
        <v>2187</v>
      </c>
      <c r="AJ698" s="91" t="s">
        <v>137</v>
      </c>
      <c r="AK698" s="91" t="s">
        <v>138</v>
      </c>
      <c r="AL698" s="91" t="s">
        <v>284</v>
      </c>
      <c r="AM698" s="91" t="s">
        <v>180</v>
      </c>
      <c r="AN698" s="91" t="s">
        <v>141</v>
      </c>
      <c r="AO698" s="91" t="s">
        <v>142</v>
      </c>
      <c r="AP698" s="91" t="s">
        <v>143</v>
      </c>
      <c r="AQ698" s="91" t="s">
        <v>144</v>
      </c>
      <c r="AR698" s="91" t="s">
        <v>144</v>
      </c>
      <c r="AS698" s="91" t="s">
        <v>635</v>
      </c>
      <c r="AT698" s="91" t="s">
        <v>145</v>
      </c>
      <c r="AU698" s="91" t="s">
        <v>2189</v>
      </c>
      <c r="AV698" s="91" t="s">
        <v>114</v>
      </c>
      <c r="AW698" s="91" t="s">
        <v>148</v>
      </c>
      <c r="AX698" s="91" t="str">
        <f t="shared" si="32"/>
        <v>290442</v>
      </c>
      <c r="AY698" s="93" t="s">
        <v>149</v>
      </c>
    </row>
    <row r="699" spans="2:51" ht="15" customHeight="1" x14ac:dyDescent="0.25">
      <c r="B699" s="95" t="s">
        <v>8564</v>
      </c>
      <c r="C699" s="91" t="s">
        <v>113</v>
      </c>
      <c r="D699" s="91" t="s">
        <v>114</v>
      </c>
      <c r="E699" s="91" t="s">
        <v>6689</v>
      </c>
      <c r="F699" s="91" t="s">
        <v>8565</v>
      </c>
      <c r="G699" s="91">
        <f t="shared" si="30"/>
        <v>9</v>
      </c>
      <c r="H699" s="91" t="s">
        <v>9073</v>
      </c>
      <c r="I699" s="91" t="s">
        <v>118</v>
      </c>
      <c r="J699" s="91" t="s">
        <v>119</v>
      </c>
      <c r="K699" s="91" t="s">
        <v>422</v>
      </c>
      <c r="L699" s="91" t="s">
        <v>121</v>
      </c>
      <c r="M699" s="91" t="s">
        <v>261</v>
      </c>
      <c r="N699" s="91" t="s">
        <v>123</v>
      </c>
      <c r="O699" s="91" t="s">
        <v>8136</v>
      </c>
      <c r="P699" s="91">
        <f t="shared" si="31"/>
        <v>10</v>
      </c>
      <c r="Q699" s="91" t="s">
        <v>8227</v>
      </c>
      <c r="R699" s="91" t="s">
        <v>8032</v>
      </c>
      <c r="S699" s="91" t="s">
        <v>8566</v>
      </c>
      <c r="T699" s="91" t="s">
        <v>114</v>
      </c>
      <c r="U699" s="91" t="s">
        <v>8567</v>
      </c>
      <c r="V699" s="91" t="s">
        <v>225</v>
      </c>
      <c r="W699" s="91" t="s">
        <v>265</v>
      </c>
      <c r="X699" s="91" t="s">
        <v>460</v>
      </c>
      <c r="Y699" s="91" t="s">
        <v>8568</v>
      </c>
      <c r="Z699" s="91" t="s">
        <v>8569</v>
      </c>
      <c r="AA699" s="91" t="s">
        <v>8566</v>
      </c>
      <c r="AB699" s="91" t="s">
        <v>114</v>
      </c>
      <c r="AC699" s="91" t="s">
        <v>8567</v>
      </c>
      <c r="AD699" s="91" t="s">
        <v>134</v>
      </c>
      <c r="AE699" s="91" t="s">
        <v>8570</v>
      </c>
      <c r="AF699" s="91" t="s">
        <v>161</v>
      </c>
      <c r="AG699" s="91" t="s">
        <v>8568</v>
      </c>
      <c r="AH699" s="91" t="s">
        <v>114</v>
      </c>
      <c r="AI699" s="91" t="s">
        <v>8569</v>
      </c>
      <c r="AJ699" s="91" t="s">
        <v>137</v>
      </c>
      <c r="AK699" s="91" t="s">
        <v>197</v>
      </c>
      <c r="AL699" s="91" t="s">
        <v>139</v>
      </c>
      <c r="AM699" s="91" t="s">
        <v>140</v>
      </c>
      <c r="AN699" s="91" t="s">
        <v>141</v>
      </c>
      <c r="AO699" s="91" t="s">
        <v>142</v>
      </c>
      <c r="AP699" s="91" t="s">
        <v>333</v>
      </c>
      <c r="AQ699" s="91" t="s">
        <v>144</v>
      </c>
      <c r="AR699" s="91" t="s">
        <v>144</v>
      </c>
      <c r="AS699" s="91" t="s">
        <v>265</v>
      </c>
      <c r="AT699" s="91" t="s">
        <v>362</v>
      </c>
      <c r="AU699" s="91" t="s">
        <v>9074</v>
      </c>
      <c r="AV699" s="91" t="s">
        <v>9075</v>
      </c>
      <c r="AW699" s="91" t="s">
        <v>148</v>
      </c>
      <c r="AX699" s="91" t="str">
        <f t="shared" si="32"/>
        <v>327307</v>
      </c>
      <c r="AY699" s="93" t="s">
        <v>149</v>
      </c>
    </row>
    <row r="700" spans="2:51" ht="15" customHeight="1" x14ac:dyDescent="0.25">
      <c r="B700" s="95" t="s">
        <v>2200</v>
      </c>
      <c r="C700" s="91" t="s">
        <v>113</v>
      </c>
      <c r="D700" s="91" t="s">
        <v>114</v>
      </c>
      <c r="E700" s="91" t="s">
        <v>2201</v>
      </c>
      <c r="F700" s="91" t="s">
        <v>2202</v>
      </c>
      <c r="G700" s="91">
        <f t="shared" si="30"/>
        <v>1</v>
      </c>
      <c r="H700" s="91" t="s">
        <v>2203</v>
      </c>
      <c r="I700" s="91" t="s">
        <v>118</v>
      </c>
      <c r="J700" s="91" t="s">
        <v>119</v>
      </c>
      <c r="K700" s="91" t="s">
        <v>367</v>
      </c>
      <c r="L700" s="91" t="s">
        <v>121</v>
      </c>
      <c r="M700" s="91" t="s">
        <v>170</v>
      </c>
      <c r="N700" s="91" t="s">
        <v>123</v>
      </c>
      <c r="O700" s="91" t="s">
        <v>2204</v>
      </c>
      <c r="P700" s="91">
        <f t="shared" si="31"/>
        <v>1</v>
      </c>
      <c r="Q700" s="91" t="s">
        <v>2205</v>
      </c>
      <c r="R700" s="91" t="s">
        <v>2206</v>
      </c>
      <c r="S700" s="91" t="s">
        <v>2207</v>
      </c>
      <c r="T700" s="91" t="s">
        <v>114</v>
      </c>
      <c r="U700" s="91" t="s">
        <v>2208</v>
      </c>
      <c r="V700" s="91" t="s">
        <v>129</v>
      </c>
      <c r="W700" s="91" t="s">
        <v>174</v>
      </c>
      <c r="X700" s="91" t="s">
        <v>924</v>
      </c>
      <c r="Y700" s="91" t="s">
        <v>2209</v>
      </c>
      <c r="Z700" s="91" t="s">
        <v>2210</v>
      </c>
      <c r="AA700" s="91" t="s">
        <v>2207</v>
      </c>
      <c r="AB700" s="91" t="s">
        <v>114</v>
      </c>
      <c r="AC700" s="91" t="s">
        <v>2211</v>
      </c>
      <c r="AD700" s="91" t="s">
        <v>134</v>
      </c>
      <c r="AE700" s="91" t="s">
        <v>2212</v>
      </c>
      <c r="AF700" s="91" t="s">
        <v>161</v>
      </c>
      <c r="AG700" s="91" t="s">
        <v>2209</v>
      </c>
      <c r="AH700" s="91" t="s">
        <v>114</v>
      </c>
      <c r="AI700" s="91" t="s">
        <v>2210</v>
      </c>
      <c r="AJ700" s="91" t="s">
        <v>137</v>
      </c>
      <c r="AK700" s="91" t="s">
        <v>404</v>
      </c>
      <c r="AL700" s="91" t="s">
        <v>530</v>
      </c>
      <c r="AM700" s="91" t="s">
        <v>233</v>
      </c>
      <c r="AN700" s="91" t="s">
        <v>141</v>
      </c>
      <c r="AO700" s="91" t="s">
        <v>142</v>
      </c>
      <c r="AP700" s="91" t="s">
        <v>143</v>
      </c>
      <c r="AQ700" s="91" t="s">
        <v>144</v>
      </c>
      <c r="AR700" s="91" t="s">
        <v>144</v>
      </c>
      <c r="AS700" s="91" t="s">
        <v>174</v>
      </c>
      <c r="AT700" s="91" t="s">
        <v>145</v>
      </c>
      <c r="AU700" s="91" t="s">
        <v>2213</v>
      </c>
      <c r="AV700" s="91" t="s">
        <v>114</v>
      </c>
      <c r="AW700" s="91" t="s">
        <v>433</v>
      </c>
      <c r="AX700" s="91" t="str">
        <f t="shared" si="32"/>
        <v>267924</v>
      </c>
      <c r="AY700" s="93" t="s">
        <v>149</v>
      </c>
    </row>
    <row r="701" spans="2:51" ht="15" customHeight="1" x14ac:dyDescent="0.25">
      <c r="B701" s="95" t="s">
        <v>2214</v>
      </c>
      <c r="C701" s="91" t="s">
        <v>113</v>
      </c>
      <c r="D701" s="91" t="s">
        <v>114</v>
      </c>
      <c r="E701" s="91" t="s">
        <v>167</v>
      </c>
      <c r="F701" s="91" t="s">
        <v>2215</v>
      </c>
      <c r="G701" s="91">
        <f t="shared" si="30"/>
        <v>4</v>
      </c>
      <c r="H701" s="91" t="s">
        <v>2216</v>
      </c>
      <c r="I701" s="91" t="s">
        <v>118</v>
      </c>
      <c r="J701" s="91" t="s">
        <v>119</v>
      </c>
      <c r="K701" s="91" t="s">
        <v>186</v>
      </c>
      <c r="L701" s="91" t="s">
        <v>121</v>
      </c>
      <c r="M701" s="91" t="s">
        <v>295</v>
      </c>
      <c r="N701" s="91" t="s">
        <v>123</v>
      </c>
      <c r="O701" s="91" t="s">
        <v>2217</v>
      </c>
      <c r="P701" s="91">
        <f t="shared" si="31"/>
        <v>4</v>
      </c>
      <c r="Q701" s="91" t="s">
        <v>725</v>
      </c>
      <c r="R701" s="91" t="s">
        <v>1299</v>
      </c>
      <c r="S701" s="91" t="s">
        <v>1767</v>
      </c>
      <c r="T701" s="91" t="s">
        <v>114</v>
      </c>
      <c r="U701" s="91" t="s">
        <v>1768</v>
      </c>
      <c r="V701" s="91" t="s">
        <v>225</v>
      </c>
      <c r="W701" s="91" t="s">
        <v>174</v>
      </c>
      <c r="X701" s="91" t="s">
        <v>1557</v>
      </c>
      <c r="Y701" s="91" t="s">
        <v>1769</v>
      </c>
      <c r="Z701" s="91" t="s">
        <v>1770</v>
      </c>
      <c r="AA701" s="91" t="s">
        <v>1767</v>
      </c>
      <c r="AB701" s="91" t="s">
        <v>114</v>
      </c>
      <c r="AC701" s="91" t="s">
        <v>1768</v>
      </c>
      <c r="AD701" s="91" t="s">
        <v>134</v>
      </c>
      <c r="AE701" s="91" t="s">
        <v>2218</v>
      </c>
      <c r="AF701" s="91" t="s">
        <v>161</v>
      </c>
      <c r="AG701" s="91" t="s">
        <v>1769</v>
      </c>
      <c r="AH701" s="91" t="s">
        <v>114</v>
      </c>
      <c r="AI701" s="91" t="s">
        <v>1770</v>
      </c>
      <c r="AJ701" s="91" t="s">
        <v>137</v>
      </c>
      <c r="AK701" s="91" t="s">
        <v>162</v>
      </c>
      <c r="AL701" s="91" t="s">
        <v>179</v>
      </c>
      <c r="AM701" s="91" t="s">
        <v>417</v>
      </c>
      <c r="AN701" s="91" t="s">
        <v>141</v>
      </c>
      <c r="AO701" s="91" t="s">
        <v>142</v>
      </c>
      <c r="AP701" s="91" t="s">
        <v>143</v>
      </c>
      <c r="AQ701" s="91" t="s">
        <v>430</v>
      </c>
      <c r="AR701" s="91" t="s">
        <v>430</v>
      </c>
      <c r="AS701" s="91" t="s">
        <v>174</v>
      </c>
      <c r="AT701" s="91" t="s">
        <v>145</v>
      </c>
      <c r="AU701" s="91" t="s">
        <v>2219</v>
      </c>
      <c r="AV701" s="91" t="s">
        <v>114</v>
      </c>
      <c r="AW701" s="91" t="s">
        <v>148</v>
      </c>
      <c r="AX701" s="91" t="str">
        <f t="shared" si="32"/>
        <v>290453</v>
      </c>
      <c r="AY701" s="93" t="s">
        <v>149</v>
      </c>
    </row>
    <row r="702" spans="2:51" ht="15" customHeight="1" x14ac:dyDescent="0.25">
      <c r="B702" s="95" t="s">
        <v>2225</v>
      </c>
      <c r="C702" s="91" t="s">
        <v>113</v>
      </c>
      <c r="D702" s="91" t="s">
        <v>114</v>
      </c>
      <c r="E702" s="91" t="s">
        <v>594</v>
      </c>
      <c r="F702" s="91" t="s">
        <v>2226</v>
      </c>
      <c r="G702" s="91">
        <f t="shared" si="30"/>
        <v>1</v>
      </c>
      <c r="H702" s="91" t="s">
        <v>2227</v>
      </c>
      <c r="I702" s="91" t="s">
        <v>118</v>
      </c>
      <c r="J702" s="91" t="s">
        <v>119</v>
      </c>
      <c r="K702" s="91" t="s">
        <v>119</v>
      </c>
      <c r="L702" s="91" t="s">
        <v>121</v>
      </c>
      <c r="M702" s="91" t="s">
        <v>597</v>
      </c>
      <c r="N702" s="91" t="s">
        <v>123</v>
      </c>
      <c r="O702" s="91" t="s">
        <v>1908</v>
      </c>
      <c r="P702" s="91">
        <f t="shared" si="31"/>
        <v>1</v>
      </c>
      <c r="Q702" s="91" t="s">
        <v>1949</v>
      </c>
      <c r="R702" s="91" t="s">
        <v>1919</v>
      </c>
      <c r="S702" s="91" t="s">
        <v>1977</v>
      </c>
      <c r="T702" s="91" t="s">
        <v>114</v>
      </c>
      <c r="U702" s="91" t="s">
        <v>2228</v>
      </c>
      <c r="V702" s="91" t="s">
        <v>129</v>
      </c>
      <c r="W702" s="91" t="s">
        <v>600</v>
      </c>
      <c r="X702" s="91" t="s">
        <v>1979</v>
      </c>
      <c r="Y702" s="91" t="s">
        <v>1980</v>
      </c>
      <c r="Z702" s="91" t="s">
        <v>1981</v>
      </c>
      <c r="AA702" s="91" t="s">
        <v>1977</v>
      </c>
      <c r="AB702" s="91" t="s">
        <v>114</v>
      </c>
      <c r="AC702" s="91" t="s">
        <v>2228</v>
      </c>
      <c r="AD702" s="91" t="s">
        <v>331</v>
      </c>
      <c r="AE702" s="91" t="s">
        <v>2229</v>
      </c>
      <c r="AF702" s="91" t="s">
        <v>161</v>
      </c>
      <c r="AG702" s="91" t="s">
        <v>1980</v>
      </c>
      <c r="AH702" s="91" t="s">
        <v>114</v>
      </c>
      <c r="AI702" s="91" t="s">
        <v>1981</v>
      </c>
      <c r="AJ702" s="91" t="s">
        <v>137</v>
      </c>
      <c r="AK702" s="91" t="s">
        <v>162</v>
      </c>
      <c r="AL702" s="91" t="s">
        <v>284</v>
      </c>
      <c r="AM702" s="91" t="s">
        <v>233</v>
      </c>
      <c r="AN702" s="91" t="s">
        <v>141</v>
      </c>
      <c r="AO702" s="91" t="s">
        <v>142</v>
      </c>
      <c r="AP702" s="91" t="s">
        <v>143</v>
      </c>
      <c r="AQ702" s="91" t="s">
        <v>430</v>
      </c>
      <c r="AR702" s="91" t="s">
        <v>430</v>
      </c>
      <c r="AS702" s="91" t="s">
        <v>600</v>
      </c>
      <c r="AT702" s="91" t="s">
        <v>145</v>
      </c>
      <c r="AU702" s="91" t="s">
        <v>2230</v>
      </c>
      <c r="AV702" s="91" t="s">
        <v>2137</v>
      </c>
      <c r="AW702" s="91" t="s">
        <v>148</v>
      </c>
      <c r="AX702" s="91" t="str">
        <f t="shared" si="32"/>
        <v>288401</v>
      </c>
      <c r="AY702" s="93" t="s">
        <v>149</v>
      </c>
    </row>
    <row r="703" spans="2:51" ht="15" customHeight="1" x14ac:dyDescent="0.25">
      <c r="B703" s="95" t="s">
        <v>9076</v>
      </c>
      <c r="C703" s="91" t="s">
        <v>113</v>
      </c>
      <c r="D703" s="91" t="s">
        <v>114</v>
      </c>
      <c r="E703" s="91" t="s">
        <v>167</v>
      </c>
      <c r="F703" s="91" t="s">
        <v>9077</v>
      </c>
      <c r="G703" s="91">
        <f t="shared" si="30"/>
        <v>10</v>
      </c>
      <c r="H703" s="91" t="s">
        <v>9078</v>
      </c>
      <c r="I703" s="91" t="s">
        <v>118</v>
      </c>
      <c r="J703" s="91" t="s">
        <v>119</v>
      </c>
      <c r="K703" s="91" t="s">
        <v>120</v>
      </c>
      <c r="L703" s="91" t="s">
        <v>121</v>
      </c>
      <c r="M703" s="91" t="s">
        <v>295</v>
      </c>
      <c r="N703" s="91" t="s">
        <v>123</v>
      </c>
      <c r="O703" s="91" t="s">
        <v>8703</v>
      </c>
      <c r="P703" s="91">
        <f t="shared" si="31"/>
        <v>10</v>
      </c>
      <c r="Q703" s="91" t="s">
        <v>8932</v>
      </c>
      <c r="R703" s="91" t="s">
        <v>8399</v>
      </c>
      <c r="S703" s="91" t="s">
        <v>114</v>
      </c>
      <c r="T703" s="91" t="s">
        <v>9079</v>
      </c>
      <c r="U703" s="91" t="s">
        <v>9080</v>
      </c>
      <c r="V703" s="91" t="s">
        <v>225</v>
      </c>
      <c r="W703" s="91" t="s">
        <v>174</v>
      </c>
      <c r="X703" s="91" t="s">
        <v>313</v>
      </c>
      <c r="Y703" s="91" t="s">
        <v>9081</v>
      </c>
      <c r="Z703" s="91" t="s">
        <v>9082</v>
      </c>
      <c r="AA703" s="91" t="s">
        <v>9083</v>
      </c>
      <c r="AB703" s="91" t="s">
        <v>114</v>
      </c>
      <c r="AC703" s="91" t="s">
        <v>9080</v>
      </c>
      <c r="AD703" s="91" t="s">
        <v>269</v>
      </c>
      <c r="AE703" s="91" t="s">
        <v>9084</v>
      </c>
      <c r="AF703" s="91" t="s">
        <v>161</v>
      </c>
      <c r="AG703" s="91" t="s">
        <v>9081</v>
      </c>
      <c r="AH703" s="91" t="s">
        <v>114</v>
      </c>
      <c r="AI703" s="91" t="s">
        <v>9082</v>
      </c>
      <c r="AJ703" s="91" t="s">
        <v>137</v>
      </c>
      <c r="AK703" s="91" t="s">
        <v>197</v>
      </c>
      <c r="AL703" s="91" t="s">
        <v>114</v>
      </c>
      <c r="AM703" s="91" t="s">
        <v>417</v>
      </c>
      <c r="AN703" s="91" t="s">
        <v>141</v>
      </c>
      <c r="AO703" s="91" t="s">
        <v>142</v>
      </c>
      <c r="AP703" s="91" t="s">
        <v>143</v>
      </c>
      <c r="AQ703" s="91" t="s">
        <v>777</v>
      </c>
      <c r="AR703" s="91" t="s">
        <v>214</v>
      </c>
      <c r="AS703" s="91" t="s">
        <v>174</v>
      </c>
      <c r="AT703" s="91" t="s">
        <v>145</v>
      </c>
      <c r="AU703" s="91" t="s">
        <v>9085</v>
      </c>
      <c r="AV703" s="91" t="s">
        <v>114</v>
      </c>
      <c r="AW703" s="91" t="s">
        <v>148</v>
      </c>
      <c r="AX703" s="91" t="str">
        <f t="shared" si="32"/>
        <v>329363</v>
      </c>
      <c r="AY703" s="93" t="s">
        <v>149</v>
      </c>
    </row>
    <row r="704" spans="2:51" ht="15" customHeight="1" x14ac:dyDescent="0.25">
      <c r="B704" s="95" t="s">
        <v>2231</v>
      </c>
      <c r="C704" s="91" t="s">
        <v>113</v>
      </c>
      <c r="D704" s="91" t="s">
        <v>114</v>
      </c>
      <c r="E704" s="91" t="s">
        <v>2201</v>
      </c>
      <c r="F704" s="91" t="s">
        <v>2232</v>
      </c>
      <c r="G704" s="91">
        <f t="shared" si="30"/>
        <v>1</v>
      </c>
      <c r="H704" s="91" t="s">
        <v>2233</v>
      </c>
      <c r="I704" s="91" t="s">
        <v>118</v>
      </c>
      <c r="J704" s="91" t="s">
        <v>119</v>
      </c>
      <c r="K704" s="91" t="s">
        <v>153</v>
      </c>
      <c r="L704" s="91" t="s">
        <v>121</v>
      </c>
      <c r="M704" s="91" t="s">
        <v>170</v>
      </c>
      <c r="N704" s="91" t="s">
        <v>123</v>
      </c>
      <c r="O704" s="91" t="s">
        <v>2204</v>
      </c>
      <c r="P704" s="91">
        <f t="shared" si="31"/>
        <v>1</v>
      </c>
      <c r="Q704" s="91" t="s">
        <v>2234</v>
      </c>
      <c r="R704" s="91" t="s">
        <v>2206</v>
      </c>
      <c r="S704" s="91" t="s">
        <v>2235</v>
      </c>
      <c r="T704" s="91" t="s">
        <v>114</v>
      </c>
      <c r="U704" s="91" t="s">
        <v>2236</v>
      </c>
      <c r="V704" s="91" t="s">
        <v>129</v>
      </c>
      <c r="W704" s="91" t="s">
        <v>174</v>
      </c>
      <c r="X704" s="91" t="s">
        <v>588</v>
      </c>
      <c r="Y704" s="91" t="s">
        <v>2237</v>
      </c>
      <c r="Z704" s="91" t="s">
        <v>2238</v>
      </c>
      <c r="AA704" s="91" t="s">
        <v>114</v>
      </c>
      <c r="AB704" s="91" t="s">
        <v>2239</v>
      </c>
      <c r="AC704" s="91" t="s">
        <v>2240</v>
      </c>
      <c r="AD704" s="91" t="s">
        <v>134</v>
      </c>
      <c r="AE704" s="91" t="s">
        <v>2241</v>
      </c>
      <c r="AF704" s="91" t="s">
        <v>161</v>
      </c>
      <c r="AG704" s="91" t="s">
        <v>2237</v>
      </c>
      <c r="AH704" s="91" t="s">
        <v>114</v>
      </c>
      <c r="AI704" s="91" t="s">
        <v>114</v>
      </c>
      <c r="AJ704" s="91" t="s">
        <v>114</v>
      </c>
      <c r="AK704" s="91" t="s">
        <v>114</v>
      </c>
      <c r="AL704" s="91" t="s">
        <v>114</v>
      </c>
      <c r="AM704" s="91" t="s">
        <v>180</v>
      </c>
      <c r="AN704" s="91" t="s">
        <v>141</v>
      </c>
      <c r="AO704" s="91" t="s">
        <v>142</v>
      </c>
      <c r="AP704" s="91" t="s">
        <v>143</v>
      </c>
      <c r="AQ704" s="91" t="s">
        <v>144</v>
      </c>
      <c r="AR704" s="91" t="s">
        <v>144</v>
      </c>
      <c r="AS704" s="91" t="s">
        <v>174</v>
      </c>
      <c r="AT704" s="91" t="s">
        <v>145</v>
      </c>
      <c r="AU704" s="91" t="s">
        <v>2242</v>
      </c>
      <c r="AV704" s="91" t="s">
        <v>114</v>
      </c>
      <c r="AW704" s="91" t="s">
        <v>148</v>
      </c>
      <c r="AX704" s="91" t="str">
        <f t="shared" si="32"/>
        <v>267934</v>
      </c>
      <c r="AY704" s="93" t="s">
        <v>149</v>
      </c>
    </row>
    <row r="705" spans="2:51" ht="15" customHeight="1" x14ac:dyDescent="0.25">
      <c r="B705" s="95" t="s">
        <v>2250</v>
      </c>
      <c r="C705" s="91" t="s">
        <v>113</v>
      </c>
      <c r="D705" s="91" t="s">
        <v>114</v>
      </c>
      <c r="E705" s="91" t="s">
        <v>183</v>
      </c>
      <c r="F705" s="91" t="s">
        <v>2251</v>
      </c>
      <c r="G705" s="91">
        <f t="shared" si="30"/>
        <v>4</v>
      </c>
      <c r="H705" s="91" t="s">
        <v>2252</v>
      </c>
      <c r="I705" s="91" t="s">
        <v>118</v>
      </c>
      <c r="J705" s="91" t="s">
        <v>119</v>
      </c>
      <c r="K705" s="91" t="s">
        <v>260</v>
      </c>
      <c r="L705" s="91" t="s">
        <v>121</v>
      </c>
      <c r="M705" s="91" t="s">
        <v>187</v>
      </c>
      <c r="N705" s="91" t="s">
        <v>123</v>
      </c>
      <c r="O705" s="91" t="s">
        <v>222</v>
      </c>
      <c r="P705" s="91">
        <f t="shared" si="31"/>
        <v>4</v>
      </c>
      <c r="Q705" s="91" t="s">
        <v>725</v>
      </c>
      <c r="R705" s="91" t="s">
        <v>1440</v>
      </c>
      <c r="S705" s="91" t="s">
        <v>2253</v>
      </c>
      <c r="T705" s="91" t="s">
        <v>114</v>
      </c>
      <c r="U705" s="91" t="s">
        <v>2254</v>
      </c>
      <c r="V705" s="91" t="s">
        <v>225</v>
      </c>
      <c r="W705" s="91" t="s">
        <v>130</v>
      </c>
      <c r="X705" s="91" t="s">
        <v>2255</v>
      </c>
      <c r="Y705" s="91" t="s">
        <v>2256</v>
      </c>
      <c r="Z705" s="91" t="s">
        <v>2257</v>
      </c>
      <c r="AA705" s="91" t="s">
        <v>114</v>
      </c>
      <c r="AB705" s="91" t="s">
        <v>2258</v>
      </c>
      <c r="AC705" s="91" t="s">
        <v>2254</v>
      </c>
      <c r="AD705" s="91" t="s">
        <v>253</v>
      </c>
      <c r="AE705" s="91" t="s">
        <v>2259</v>
      </c>
      <c r="AF705" s="91" t="s">
        <v>161</v>
      </c>
      <c r="AG705" s="91" t="s">
        <v>2256</v>
      </c>
      <c r="AH705" s="91" t="s">
        <v>114</v>
      </c>
      <c r="AI705" s="91" t="s">
        <v>2257</v>
      </c>
      <c r="AJ705" s="91" t="s">
        <v>137</v>
      </c>
      <c r="AK705" s="91" t="s">
        <v>197</v>
      </c>
      <c r="AL705" s="91" t="s">
        <v>284</v>
      </c>
      <c r="AM705" s="91" t="s">
        <v>347</v>
      </c>
      <c r="AN705" s="91" t="s">
        <v>141</v>
      </c>
      <c r="AO705" s="91" t="s">
        <v>142</v>
      </c>
      <c r="AP705" s="91" t="s">
        <v>143</v>
      </c>
      <c r="AQ705" s="91" t="s">
        <v>214</v>
      </c>
      <c r="AR705" s="91" t="s">
        <v>214</v>
      </c>
      <c r="AS705" s="91" t="s">
        <v>130</v>
      </c>
      <c r="AT705" s="91" t="s">
        <v>145</v>
      </c>
      <c r="AU705" s="91" t="s">
        <v>2260</v>
      </c>
      <c r="AV705" s="91" t="s">
        <v>114</v>
      </c>
      <c r="AW705" s="91" t="s">
        <v>148</v>
      </c>
      <c r="AX705" s="91" t="str">
        <f t="shared" si="32"/>
        <v>290457</v>
      </c>
      <c r="AY705" s="93" t="s">
        <v>149</v>
      </c>
    </row>
    <row r="706" spans="2:51" ht="15" customHeight="1" x14ac:dyDescent="0.25">
      <c r="B706" s="95" t="s">
        <v>9086</v>
      </c>
      <c r="C706" s="91" t="s">
        <v>113</v>
      </c>
      <c r="D706" s="91" t="s">
        <v>114</v>
      </c>
      <c r="E706" s="91" t="s">
        <v>9087</v>
      </c>
      <c r="F706" s="91" t="s">
        <v>9088</v>
      </c>
      <c r="G706" s="91">
        <f t="shared" si="30"/>
        <v>10</v>
      </c>
      <c r="H706" s="91" t="s">
        <v>9089</v>
      </c>
      <c r="I706" s="91" t="s">
        <v>118</v>
      </c>
      <c r="J706" s="91" t="s">
        <v>119</v>
      </c>
      <c r="K706" s="91" t="s">
        <v>2484</v>
      </c>
      <c r="L706" s="91" t="s">
        <v>121</v>
      </c>
      <c r="M706" s="91" t="s">
        <v>2519</v>
      </c>
      <c r="N706" s="91" t="s">
        <v>123</v>
      </c>
      <c r="O706" s="91" t="s">
        <v>8703</v>
      </c>
      <c r="P706" s="91">
        <f t="shared" si="31"/>
        <v>10</v>
      </c>
      <c r="Q706" s="91" t="s">
        <v>8683</v>
      </c>
      <c r="R706" s="91" t="s">
        <v>8399</v>
      </c>
      <c r="S706" s="91" t="s">
        <v>7661</v>
      </c>
      <c r="T706" s="91" t="s">
        <v>114</v>
      </c>
      <c r="U706" s="91" t="s">
        <v>7662</v>
      </c>
      <c r="V706" s="91" t="s">
        <v>129</v>
      </c>
      <c r="W706" s="91" t="s">
        <v>748</v>
      </c>
      <c r="X706" s="91" t="s">
        <v>1425</v>
      </c>
      <c r="Y706" s="91" t="s">
        <v>7663</v>
      </c>
      <c r="Z706" s="91" t="s">
        <v>7664</v>
      </c>
      <c r="AA706" s="91" t="s">
        <v>7661</v>
      </c>
      <c r="AB706" s="91" t="s">
        <v>114</v>
      </c>
      <c r="AC706" s="91" t="s">
        <v>7662</v>
      </c>
      <c r="AD706" s="91" t="s">
        <v>134</v>
      </c>
      <c r="AE706" s="91" t="s">
        <v>9090</v>
      </c>
      <c r="AF706" s="91" t="s">
        <v>161</v>
      </c>
      <c r="AG706" s="91" t="s">
        <v>7663</v>
      </c>
      <c r="AH706" s="91" t="s">
        <v>114</v>
      </c>
      <c r="AI706" s="91" t="s">
        <v>7664</v>
      </c>
      <c r="AJ706" s="91" t="s">
        <v>137</v>
      </c>
      <c r="AK706" s="91" t="s">
        <v>197</v>
      </c>
      <c r="AL706" s="91" t="s">
        <v>212</v>
      </c>
      <c r="AM706" s="91" t="s">
        <v>492</v>
      </c>
      <c r="AN706" s="91" t="s">
        <v>141</v>
      </c>
      <c r="AO706" s="91" t="s">
        <v>142</v>
      </c>
      <c r="AP706" s="91" t="s">
        <v>143</v>
      </c>
      <c r="AQ706" s="91" t="s">
        <v>144</v>
      </c>
      <c r="AR706" s="91" t="s">
        <v>144</v>
      </c>
      <c r="AS706" s="91" t="s">
        <v>748</v>
      </c>
      <c r="AT706" s="91" t="s">
        <v>145</v>
      </c>
      <c r="AU706" s="91" t="s">
        <v>9091</v>
      </c>
      <c r="AV706" s="91" t="s">
        <v>9092</v>
      </c>
      <c r="AW706" s="91" t="s">
        <v>148</v>
      </c>
      <c r="AX706" s="91" t="str">
        <f t="shared" si="32"/>
        <v>329370</v>
      </c>
      <c r="AY706" s="93" t="s">
        <v>149</v>
      </c>
    </row>
    <row r="707" spans="2:51" ht="15" customHeight="1" x14ac:dyDescent="0.25">
      <c r="B707" s="95" t="s">
        <v>2261</v>
      </c>
      <c r="C707" s="91" t="s">
        <v>113</v>
      </c>
      <c r="D707" s="91" t="s">
        <v>114</v>
      </c>
      <c r="E707" s="91" t="s">
        <v>2201</v>
      </c>
      <c r="F707" s="91" t="s">
        <v>2262</v>
      </c>
      <c r="G707" s="91">
        <f t="shared" si="30"/>
        <v>1</v>
      </c>
      <c r="H707" s="91" t="s">
        <v>2263</v>
      </c>
      <c r="I707" s="91" t="s">
        <v>118</v>
      </c>
      <c r="J707" s="91" t="s">
        <v>119</v>
      </c>
      <c r="K707" s="91" t="s">
        <v>498</v>
      </c>
      <c r="L707" s="91" t="s">
        <v>121</v>
      </c>
      <c r="M707" s="91" t="s">
        <v>122</v>
      </c>
      <c r="N707" s="91" t="s">
        <v>123</v>
      </c>
      <c r="O707" s="91" t="s">
        <v>2204</v>
      </c>
      <c r="P707" s="91">
        <f t="shared" si="31"/>
        <v>1</v>
      </c>
      <c r="Q707" s="91" t="s">
        <v>2264</v>
      </c>
      <c r="R707" s="91" t="s">
        <v>2206</v>
      </c>
      <c r="S707" s="91" t="s">
        <v>2265</v>
      </c>
      <c r="T707" s="91" t="s">
        <v>114</v>
      </c>
      <c r="U707" s="91" t="s">
        <v>2266</v>
      </c>
      <c r="V707" s="91" t="s">
        <v>225</v>
      </c>
      <c r="W707" s="91" t="s">
        <v>130</v>
      </c>
      <c r="X707" s="91" t="s">
        <v>2267</v>
      </c>
      <c r="Y707" s="91" t="s">
        <v>2268</v>
      </c>
      <c r="Z707" s="91" t="s">
        <v>2269</v>
      </c>
      <c r="AA707" s="91" t="s">
        <v>2265</v>
      </c>
      <c r="AB707" s="91" t="s">
        <v>114</v>
      </c>
      <c r="AC707" s="91" t="s">
        <v>2266</v>
      </c>
      <c r="AD707" s="91" t="s">
        <v>134</v>
      </c>
      <c r="AE707" s="91" t="s">
        <v>2270</v>
      </c>
      <c r="AF707" s="91" t="s">
        <v>161</v>
      </c>
      <c r="AG707" s="91" t="s">
        <v>2268</v>
      </c>
      <c r="AH707" s="91" t="s">
        <v>114</v>
      </c>
      <c r="AI707" s="91" t="s">
        <v>2269</v>
      </c>
      <c r="AJ707" s="91" t="s">
        <v>137</v>
      </c>
      <c r="AK707" s="91" t="s">
        <v>138</v>
      </c>
      <c r="AL707" s="91" t="s">
        <v>179</v>
      </c>
      <c r="AM707" s="91" t="s">
        <v>213</v>
      </c>
      <c r="AN707" s="91" t="s">
        <v>141</v>
      </c>
      <c r="AO707" s="91" t="s">
        <v>142</v>
      </c>
      <c r="AP707" s="91" t="s">
        <v>143</v>
      </c>
      <c r="AQ707" s="91" t="s">
        <v>214</v>
      </c>
      <c r="AR707" s="91" t="s">
        <v>214</v>
      </c>
      <c r="AS707" s="91" t="s">
        <v>130</v>
      </c>
      <c r="AT707" s="91" t="s">
        <v>145</v>
      </c>
      <c r="AU707" s="91" t="s">
        <v>146</v>
      </c>
      <c r="AV707" s="91" t="s">
        <v>147</v>
      </c>
      <c r="AW707" s="91" t="s">
        <v>148</v>
      </c>
      <c r="AX707" s="91" t="str">
        <f t="shared" si="32"/>
        <v>267941</v>
      </c>
      <c r="AY707" s="93" t="s">
        <v>149</v>
      </c>
    </row>
    <row r="708" spans="2:51" ht="15" customHeight="1" x14ac:dyDescent="0.25">
      <c r="B708" s="95" t="s">
        <v>2271</v>
      </c>
      <c r="C708" s="91" t="s">
        <v>113</v>
      </c>
      <c r="D708" s="91" t="s">
        <v>114</v>
      </c>
      <c r="E708" s="91" t="s">
        <v>2201</v>
      </c>
      <c r="F708" s="91" t="s">
        <v>2272</v>
      </c>
      <c r="G708" s="91">
        <f t="shared" si="30"/>
        <v>1</v>
      </c>
      <c r="H708" s="91" t="s">
        <v>2273</v>
      </c>
      <c r="I708" s="91" t="s">
        <v>118</v>
      </c>
      <c r="J708" s="91" t="s">
        <v>119</v>
      </c>
      <c r="K708" s="91" t="s">
        <v>339</v>
      </c>
      <c r="L708" s="91" t="s">
        <v>121</v>
      </c>
      <c r="M708" s="91" t="s">
        <v>170</v>
      </c>
      <c r="N708" s="91" t="s">
        <v>123</v>
      </c>
      <c r="O708" s="91" t="s">
        <v>2204</v>
      </c>
      <c r="P708" s="91">
        <f t="shared" si="31"/>
        <v>1</v>
      </c>
      <c r="Q708" s="91" t="s">
        <v>2274</v>
      </c>
      <c r="R708" s="91" t="s">
        <v>2206</v>
      </c>
      <c r="S708" s="91" t="s">
        <v>114</v>
      </c>
      <c r="T708" s="91" t="s">
        <v>2275</v>
      </c>
      <c r="U708" s="91" t="s">
        <v>2276</v>
      </c>
      <c r="V708" s="91" t="s">
        <v>225</v>
      </c>
      <c r="W708" s="91" t="s">
        <v>174</v>
      </c>
      <c r="X708" s="91" t="s">
        <v>370</v>
      </c>
      <c r="Y708" s="91" t="s">
        <v>2277</v>
      </c>
      <c r="Z708" s="91" t="s">
        <v>2278</v>
      </c>
      <c r="AA708" s="91" t="s">
        <v>114</v>
      </c>
      <c r="AB708" s="91" t="s">
        <v>2275</v>
      </c>
      <c r="AC708" s="91" t="s">
        <v>2276</v>
      </c>
      <c r="AD708" s="91" t="s">
        <v>134</v>
      </c>
      <c r="AE708" s="91" t="s">
        <v>2279</v>
      </c>
      <c r="AF708" s="91" t="s">
        <v>161</v>
      </c>
      <c r="AG708" s="91" t="s">
        <v>2277</v>
      </c>
      <c r="AH708" s="91" t="s">
        <v>114</v>
      </c>
      <c r="AI708" s="91" t="s">
        <v>2278</v>
      </c>
      <c r="AJ708" s="91" t="s">
        <v>137</v>
      </c>
      <c r="AK708" s="91" t="s">
        <v>138</v>
      </c>
      <c r="AL708" s="91" t="s">
        <v>530</v>
      </c>
      <c r="AM708" s="91" t="s">
        <v>291</v>
      </c>
      <c r="AN708" s="91" t="s">
        <v>141</v>
      </c>
      <c r="AO708" s="91" t="s">
        <v>142</v>
      </c>
      <c r="AP708" s="91" t="s">
        <v>143</v>
      </c>
      <c r="AQ708" s="91" t="s">
        <v>144</v>
      </c>
      <c r="AR708" s="91" t="s">
        <v>144</v>
      </c>
      <c r="AS708" s="91" t="s">
        <v>174</v>
      </c>
      <c r="AT708" s="91" t="s">
        <v>145</v>
      </c>
      <c r="AU708" s="91" t="s">
        <v>2280</v>
      </c>
      <c r="AV708" s="91" t="s">
        <v>114</v>
      </c>
      <c r="AW708" s="91" t="s">
        <v>433</v>
      </c>
      <c r="AX708" s="91" t="str">
        <f t="shared" si="32"/>
        <v>267936</v>
      </c>
      <c r="AY708" s="93" t="s">
        <v>149</v>
      </c>
    </row>
    <row r="709" spans="2:51" ht="15" customHeight="1" x14ac:dyDescent="0.25">
      <c r="B709" s="95" t="s">
        <v>2281</v>
      </c>
      <c r="C709" s="91" t="s">
        <v>113</v>
      </c>
      <c r="D709" s="91" t="s">
        <v>114</v>
      </c>
      <c r="E709" s="91" t="s">
        <v>183</v>
      </c>
      <c r="F709" s="91" t="s">
        <v>2282</v>
      </c>
      <c r="G709" s="91">
        <f t="shared" si="30"/>
        <v>4</v>
      </c>
      <c r="H709" s="91" t="s">
        <v>2283</v>
      </c>
      <c r="I709" s="91" t="s">
        <v>118</v>
      </c>
      <c r="J709" s="91" t="s">
        <v>119</v>
      </c>
      <c r="K709" s="91" t="s">
        <v>339</v>
      </c>
      <c r="L709" s="91" t="s">
        <v>121</v>
      </c>
      <c r="M709" s="91" t="s">
        <v>187</v>
      </c>
      <c r="N709" s="91" t="s">
        <v>123</v>
      </c>
      <c r="O709" s="91" t="s">
        <v>222</v>
      </c>
      <c r="P709" s="91">
        <f t="shared" si="31"/>
        <v>4</v>
      </c>
      <c r="Q709" s="91" t="s">
        <v>1010</v>
      </c>
      <c r="R709" s="91" t="s">
        <v>1441</v>
      </c>
      <c r="S709" s="91" t="s">
        <v>1033</v>
      </c>
      <c r="T709" s="91" t="s">
        <v>114</v>
      </c>
      <c r="U709" s="91" t="s">
        <v>2284</v>
      </c>
      <c r="V709" s="91" t="s">
        <v>129</v>
      </c>
      <c r="W709" s="91" t="s">
        <v>130</v>
      </c>
      <c r="X709" s="91" t="s">
        <v>1035</v>
      </c>
      <c r="Y709" s="91" t="s">
        <v>1036</v>
      </c>
      <c r="Z709" s="91" t="s">
        <v>1037</v>
      </c>
      <c r="AA709" s="91" t="s">
        <v>1033</v>
      </c>
      <c r="AB709" s="91" t="s">
        <v>114</v>
      </c>
      <c r="AC709" s="91" t="s">
        <v>2284</v>
      </c>
      <c r="AD709" s="91" t="s">
        <v>134</v>
      </c>
      <c r="AE709" s="91" t="s">
        <v>2285</v>
      </c>
      <c r="AF709" s="91" t="s">
        <v>161</v>
      </c>
      <c r="AG709" s="91" t="s">
        <v>1036</v>
      </c>
      <c r="AH709" s="91" t="s">
        <v>114</v>
      </c>
      <c r="AI709" s="91" t="s">
        <v>1037</v>
      </c>
      <c r="AJ709" s="91" t="s">
        <v>137</v>
      </c>
      <c r="AK709" s="91" t="s">
        <v>231</v>
      </c>
      <c r="AL709" s="91" t="s">
        <v>284</v>
      </c>
      <c r="AM709" s="91" t="s">
        <v>252</v>
      </c>
      <c r="AN709" s="91" t="s">
        <v>141</v>
      </c>
      <c r="AO709" s="91" t="s">
        <v>142</v>
      </c>
      <c r="AP709" s="91" t="s">
        <v>143</v>
      </c>
      <c r="AQ709" s="91" t="s">
        <v>493</v>
      </c>
      <c r="AR709" s="91" t="s">
        <v>493</v>
      </c>
      <c r="AS709" s="91" t="s">
        <v>130</v>
      </c>
      <c r="AT709" s="91" t="s">
        <v>145</v>
      </c>
      <c r="AU709" s="91" t="s">
        <v>2286</v>
      </c>
      <c r="AV709" s="91" t="s">
        <v>114</v>
      </c>
      <c r="AW709" s="91" t="s">
        <v>148</v>
      </c>
      <c r="AX709" s="91" t="str">
        <f t="shared" si="32"/>
        <v>290464</v>
      </c>
      <c r="AY709" s="93" t="s">
        <v>149</v>
      </c>
    </row>
    <row r="710" spans="2:51" ht="15" customHeight="1" x14ac:dyDescent="0.25">
      <c r="B710" s="95" t="s">
        <v>2287</v>
      </c>
      <c r="C710" s="91" t="s">
        <v>113</v>
      </c>
      <c r="D710" s="91" t="s">
        <v>114</v>
      </c>
      <c r="E710" s="91" t="s">
        <v>167</v>
      </c>
      <c r="F710" s="91" t="s">
        <v>2288</v>
      </c>
      <c r="G710" s="91">
        <f t="shared" si="30"/>
        <v>4</v>
      </c>
      <c r="H710" s="91" t="s">
        <v>2289</v>
      </c>
      <c r="I710" s="91" t="s">
        <v>118</v>
      </c>
      <c r="J710" s="91" t="s">
        <v>119</v>
      </c>
      <c r="K710" s="91" t="s">
        <v>260</v>
      </c>
      <c r="L710" s="91" t="s">
        <v>121</v>
      </c>
      <c r="M710" s="91" t="s">
        <v>295</v>
      </c>
      <c r="N710" s="91" t="s">
        <v>123</v>
      </c>
      <c r="O710" s="91" t="s">
        <v>222</v>
      </c>
      <c r="P710" s="91">
        <f t="shared" si="31"/>
        <v>4</v>
      </c>
      <c r="Q710" s="91" t="s">
        <v>725</v>
      </c>
      <c r="R710" s="91" t="s">
        <v>1441</v>
      </c>
      <c r="S710" s="91" t="s">
        <v>569</v>
      </c>
      <c r="T710" s="91" t="s">
        <v>114</v>
      </c>
      <c r="U710" s="91" t="s">
        <v>2290</v>
      </c>
      <c r="V710" s="91" t="s">
        <v>225</v>
      </c>
      <c r="W710" s="91" t="s">
        <v>174</v>
      </c>
      <c r="X710" s="91" t="s">
        <v>313</v>
      </c>
      <c r="Y710" s="91" t="s">
        <v>2291</v>
      </c>
      <c r="Z710" s="91" t="s">
        <v>572</v>
      </c>
      <c r="AA710" s="91" t="s">
        <v>569</v>
      </c>
      <c r="AB710" s="91" t="s">
        <v>114</v>
      </c>
      <c r="AC710" s="91" t="s">
        <v>2290</v>
      </c>
      <c r="AD710" s="91" t="s">
        <v>134</v>
      </c>
      <c r="AE710" s="91" t="s">
        <v>2292</v>
      </c>
      <c r="AF710" s="91" t="s">
        <v>161</v>
      </c>
      <c r="AG710" s="91" t="s">
        <v>2291</v>
      </c>
      <c r="AH710" s="91" t="s">
        <v>114</v>
      </c>
      <c r="AI710" s="91" t="s">
        <v>572</v>
      </c>
      <c r="AJ710" s="91" t="s">
        <v>137</v>
      </c>
      <c r="AK710" s="91" t="s">
        <v>138</v>
      </c>
      <c r="AL710" s="91" t="s">
        <v>305</v>
      </c>
      <c r="AM710" s="91" t="s">
        <v>233</v>
      </c>
      <c r="AN710" s="91" t="s">
        <v>141</v>
      </c>
      <c r="AO710" s="91" t="s">
        <v>142</v>
      </c>
      <c r="AP710" s="91" t="s">
        <v>143</v>
      </c>
      <c r="AQ710" s="91" t="s">
        <v>144</v>
      </c>
      <c r="AR710" s="91" t="s">
        <v>144</v>
      </c>
      <c r="AS710" s="91" t="s">
        <v>174</v>
      </c>
      <c r="AT710" s="91" t="s">
        <v>145</v>
      </c>
      <c r="AU710" s="91" t="s">
        <v>2293</v>
      </c>
      <c r="AV710" s="91" t="s">
        <v>114</v>
      </c>
      <c r="AW710" s="91" t="s">
        <v>148</v>
      </c>
      <c r="AX710" s="91" t="str">
        <f t="shared" si="32"/>
        <v>290465</v>
      </c>
      <c r="AY710" s="93" t="s">
        <v>149</v>
      </c>
    </row>
    <row r="711" spans="2:51" ht="15" customHeight="1" x14ac:dyDescent="0.25">
      <c r="B711" s="95" t="s">
        <v>2294</v>
      </c>
      <c r="C711" s="91" t="s">
        <v>113</v>
      </c>
      <c r="D711" s="91" t="s">
        <v>114</v>
      </c>
      <c r="E711" s="91" t="s">
        <v>2201</v>
      </c>
      <c r="F711" s="91" t="s">
        <v>2295</v>
      </c>
      <c r="G711" s="91">
        <f t="shared" si="30"/>
        <v>1</v>
      </c>
      <c r="H711" s="91" t="s">
        <v>2296</v>
      </c>
      <c r="I711" s="91" t="s">
        <v>118</v>
      </c>
      <c r="J711" s="91" t="s">
        <v>119</v>
      </c>
      <c r="K711" s="91" t="s">
        <v>339</v>
      </c>
      <c r="L711" s="91" t="s">
        <v>121</v>
      </c>
      <c r="M711" s="91" t="s">
        <v>170</v>
      </c>
      <c r="N711" s="91" t="s">
        <v>123</v>
      </c>
      <c r="O711" s="91" t="s">
        <v>2204</v>
      </c>
      <c r="P711" s="91">
        <f t="shared" si="31"/>
        <v>1</v>
      </c>
      <c r="Q711" s="91" t="s">
        <v>2297</v>
      </c>
      <c r="R711" s="91" t="s">
        <v>2206</v>
      </c>
      <c r="S711" s="91" t="s">
        <v>2298</v>
      </c>
      <c r="T711" s="91" t="s">
        <v>114</v>
      </c>
      <c r="U711" s="91" t="s">
        <v>2299</v>
      </c>
      <c r="V711" s="91" t="s">
        <v>225</v>
      </c>
      <c r="W711" s="91" t="s">
        <v>174</v>
      </c>
      <c r="X711" s="91" t="s">
        <v>894</v>
      </c>
      <c r="Y711" s="91" t="s">
        <v>2300</v>
      </c>
      <c r="Z711" s="91" t="s">
        <v>2301</v>
      </c>
      <c r="AA711" s="91" t="s">
        <v>2298</v>
      </c>
      <c r="AB711" s="91" t="s">
        <v>114</v>
      </c>
      <c r="AC711" s="91" t="s">
        <v>2299</v>
      </c>
      <c r="AD711" s="91" t="s">
        <v>269</v>
      </c>
      <c r="AE711" s="91" t="s">
        <v>2302</v>
      </c>
      <c r="AF711" s="91" t="s">
        <v>136</v>
      </c>
      <c r="AG711" s="91" t="s">
        <v>2300</v>
      </c>
      <c r="AH711" s="91" t="s">
        <v>114</v>
      </c>
      <c r="AI711" s="91" t="s">
        <v>2301</v>
      </c>
      <c r="AJ711" s="91" t="s">
        <v>137</v>
      </c>
      <c r="AK711" s="91" t="s">
        <v>197</v>
      </c>
      <c r="AL711" s="91" t="s">
        <v>198</v>
      </c>
      <c r="AM711" s="91" t="s">
        <v>180</v>
      </c>
      <c r="AN711" s="91" t="s">
        <v>141</v>
      </c>
      <c r="AO711" s="91" t="s">
        <v>142</v>
      </c>
      <c r="AP711" s="91" t="s">
        <v>143</v>
      </c>
      <c r="AQ711" s="91" t="s">
        <v>430</v>
      </c>
      <c r="AR711" s="91" t="s">
        <v>430</v>
      </c>
      <c r="AS711" s="91" t="s">
        <v>174</v>
      </c>
      <c r="AT711" s="91" t="s">
        <v>145</v>
      </c>
      <c r="AU711" s="91" t="s">
        <v>2303</v>
      </c>
      <c r="AV711" s="91" t="s">
        <v>114</v>
      </c>
      <c r="AW711" s="91" t="s">
        <v>433</v>
      </c>
      <c r="AX711" s="91" t="str">
        <f t="shared" si="32"/>
        <v>267938</v>
      </c>
      <c r="AY711" s="93" t="s">
        <v>149</v>
      </c>
    </row>
    <row r="712" spans="2:51" ht="15" customHeight="1" x14ac:dyDescent="0.25">
      <c r="B712" s="95" t="s">
        <v>7853</v>
      </c>
      <c r="C712" s="91" t="s">
        <v>113</v>
      </c>
      <c r="D712" s="91" t="s">
        <v>114</v>
      </c>
      <c r="E712" s="91" t="s">
        <v>756</v>
      </c>
      <c r="F712" s="91" t="s">
        <v>7854</v>
      </c>
      <c r="G712" s="91">
        <f t="shared" si="30"/>
        <v>8</v>
      </c>
      <c r="H712" s="91" t="s">
        <v>7855</v>
      </c>
      <c r="I712" s="91" t="s">
        <v>118</v>
      </c>
      <c r="J712" s="91" t="s">
        <v>119</v>
      </c>
      <c r="K712" s="91" t="s">
        <v>945</v>
      </c>
      <c r="L712" s="91" t="s">
        <v>121</v>
      </c>
      <c r="M712" s="91" t="s">
        <v>2519</v>
      </c>
      <c r="N712" s="91" t="s">
        <v>123</v>
      </c>
      <c r="O712" s="91" t="s">
        <v>7380</v>
      </c>
      <c r="P712" s="91">
        <f t="shared" si="31"/>
        <v>8</v>
      </c>
      <c r="Q712" s="91" t="s">
        <v>7536</v>
      </c>
      <c r="R712" s="91" t="s">
        <v>7092</v>
      </c>
      <c r="S712" s="91" t="s">
        <v>7082</v>
      </c>
      <c r="T712" s="91" t="s">
        <v>114</v>
      </c>
      <c r="U712" s="91" t="s">
        <v>7083</v>
      </c>
      <c r="V712" s="91" t="s">
        <v>225</v>
      </c>
      <c r="W712" s="91" t="s">
        <v>748</v>
      </c>
      <c r="X712" s="91" t="s">
        <v>749</v>
      </c>
      <c r="Y712" s="91" t="s">
        <v>7084</v>
      </c>
      <c r="Z712" s="91" t="s">
        <v>7085</v>
      </c>
      <c r="AA712" s="91" t="s">
        <v>7082</v>
      </c>
      <c r="AB712" s="91" t="s">
        <v>114</v>
      </c>
      <c r="AC712" s="91" t="s">
        <v>7083</v>
      </c>
      <c r="AD712" s="91" t="s">
        <v>134</v>
      </c>
      <c r="AE712" s="91" t="s">
        <v>7856</v>
      </c>
      <c r="AF712" s="91" t="s">
        <v>161</v>
      </c>
      <c r="AG712" s="91" t="s">
        <v>7084</v>
      </c>
      <c r="AH712" s="91" t="s">
        <v>114</v>
      </c>
      <c r="AI712" s="91" t="s">
        <v>7085</v>
      </c>
      <c r="AJ712" s="91" t="s">
        <v>114</v>
      </c>
      <c r="AK712" s="91" t="s">
        <v>114</v>
      </c>
      <c r="AL712" s="91" t="s">
        <v>114</v>
      </c>
      <c r="AM712" s="91" t="s">
        <v>180</v>
      </c>
      <c r="AN712" s="91" t="s">
        <v>141</v>
      </c>
      <c r="AO712" s="91" t="s">
        <v>142</v>
      </c>
      <c r="AP712" s="91" t="s">
        <v>143</v>
      </c>
      <c r="AQ712" s="91" t="s">
        <v>144</v>
      </c>
      <c r="AR712" s="91" t="s">
        <v>144</v>
      </c>
      <c r="AS712" s="91" t="s">
        <v>748</v>
      </c>
      <c r="AT712" s="91" t="s">
        <v>145</v>
      </c>
      <c r="AU712" s="91" t="s">
        <v>7857</v>
      </c>
      <c r="AV712" s="91" t="s">
        <v>7858</v>
      </c>
      <c r="AW712" s="91" t="s">
        <v>148</v>
      </c>
      <c r="AX712" s="91" t="str">
        <f t="shared" si="32"/>
        <v>325282</v>
      </c>
      <c r="AY712" s="93" t="s">
        <v>149</v>
      </c>
    </row>
    <row r="713" spans="2:51" ht="15" customHeight="1" x14ac:dyDescent="0.25">
      <c r="B713" s="95" t="s">
        <v>2304</v>
      </c>
      <c r="C713" s="91" t="s">
        <v>113</v>
      </c>
      <c r="D713" s="91" t="s">
        <v>114</v>
      </c>
      <c r="E713" s="91" t="s">
        <v>219</v>
      </c>
      <c r="F713" s="91" t="s">
        <v>2305</v>
      </c>
      <c r="G713" s="91">
        <f t="shared" si="30"/>
        <v>1</v>
      </c>
      <c r="H713" s="91" t="s">
        <v>2306</v>
      </c>
      <c r="I713" s="91" t="s">
        <v>118</v>
      </c>
      <c r="J713" s="91" t="s">
        <v>119</v>
      </c>
      <c r="K713" s="91" t="s">
        <v>186</v>
      </c>
      <c r="L713" s="91" t="s">
        <v>121</v>
      </c>
      <c r="M713" s="91" t="s">
        <v>219</v>
      </c>
      <c r="N713" s="91" t="s">
        <v>123</v>
      </c>
      <c r="O713" s="91" t="s">
        <v>2204</v>
      </c>
      <c r="P713" s="91">
        <f t="shared" si="31"/>
        <v>1</v>
      </c>
      <c r="Q713" s="91" t="s">
        <v>2307</v>
      </c>
      <c r="R713" s="91" t="s">
        <v>2206</v>
      </c>
      <c r="S713" s="91" t="s">
        <v>2308</v>
      </c>
      <c r="T713" s="91" t="s">
        <v>114</v>
      </c>
      <c r="U713" s="91" t="s">
        <v>2309</v>
      </c>
      <c r="V713" s="91" t="s">
        <v>129</v>
      </c>
      <c r="W713" s="91" t="s">
        <v>226</v>
      </c>
      <c r="X713" s="91" t="s">
        <v>440</v>
      </c>
      <c r="Y713" s="91" t="s">
        <v>2310</v>
      </c>
      <c r="Z713" s="91" t="s">
        <v>2311</v>
      </c>
      <c r="AA713" s="91" t="s">
        <v>2308</v>
      </c>
      <c r="AB713" s="91" t="s">
        <v>114</v>
      </c>
      <c r="AC713" s="91" t="s">
        <v>2309</v>
      </c>
      <c r="AD713" s="91" t="s">
        <v>134</v>
      </c>
      <c r="AE713" s="91" t="s">
        <v>2312</v>
      </c>
      <c r="AF713" s="91" t="s">
        <v>161</v>
      </c>
      <c r="AG713" s="91" t="s">
        <v>2310</v>
      </c>
      <c r="AH713" s="91" t="s">
        <v>114</v>
      </c>
      <c r="AI713" s="91" t="s">
        <v>2311</v>
      </c>
      <c r="AJ713" s="91" t="s">
        <v>137</v>
      </c>
      <c r="AK713" s="91" t="s">
        <v>211</v>
      </c>
      <c r="AL713" s="91" t="s">
        <v>212</v>
      </c>
      <c r="AM713" s="91" t="s">
        <v>233</v>
      </c>
      <c r="AN713" s="91" t="s">
        <v>141</v>
      </c>
      <c r="AO713" s="91" t="s">
        <v>142</v>
      </c>
      <c r="AP713" s="91" t="s">
        <v>143</v>
      </c>
      <c r="AQ713" s="91" t="s">
        <v>144</v>
      </c>
      <c r="AR713" s="91" t="s">
        <v>144</v>
      </c>
      <c r="AS713" s="91" t="s">
        <v>226</v>
      </c>
      <c r="AT713" s="91" t="s">
        <v>145</v>
      </c>
      <c r="AU713" s="91" t="s">
        <v>2313</v>
      </c>
      <c r="AV713" s="91" t="s">
        <v>2314</v>
      </c>
      <c r="AW713" s="91" t="s">
        <v>148</v>
      </c>
      <c r="AX713" s="91" t="str">
        <f t="shared" si="32"/>
        <v>267948</v>
      </c>
      <c r="AY713" s="93" t="s">
        <v>149</v>
      </c>
    </row>
    <row r="714" spans="2:51" ht="15" customHeight="1" x14ac:dyDescent="0.25">
      <c r="B714" s="95" t="s">
        <v>2315</v>
      </c>
      <c r="C714" s="91" t="s">
        <v>113</v>
      </c>
      <c r="D714" s="91" t="s">
        <v>114</v>
      </c>
      <c r="E714" s="91" t="s">
        <v>167</v>
      </c>
      <c r="F714" s="91" t="s">
        <v>2316</v>
      </c>
      <c r="G714" s="91">
        <f t="shared" si="30"/>
        <v>4</v>
      </c>
      <c r="H714" s="91" t="s">
        <v>2317</v>
      </c>
      <c r="I714" s="91" t="s">
        <v>118</v>
      </c>
      <c r="J714" s="91" t="s">
        <v>119</v>
      </c>
      <c r="K714" s="91" t="s">
        <v>260</v>
      </c>
      <c r="L714" s="91" t="s">
        <v>121</v>
      </c>
      <c r="M714" s="91" t="s">
        <v>295</v>
      </c>
      <c r="N714" s="91" t="s">
        <v>123</v>
      </c>
      <c r="O714" s="91" t="s">
        <v>222</v>
      </c>
      <c r="P714" s="91">
        <f t="shared" si="31"/>
        <v>4</v>
      </c>
      <c r="Q714" s="91" t="s">
        <v>725</v>
      </c>
      <c r="R714" s="91" t="s">
        <v>1441</v>
      </c>
      <c r="S714" s="91" t="s">
        <v>114</v>
      </c>
      <c r="T714" s="91" t="s">
        <v>2318</v>
      </c>
      <c r="U714" s="91" t="s">
        <v>1005</v>
      </c>
      <c r="V714" s="91" t="s">
        <v>129</v>
      </c>
      <c r="W714" s="91" t="s">
        <v>174</v>
      </c>
      <c r="X714" s="91" t="s">
        <v>650</v>
      </c>
      <c r="Y714" s="91" t="s">
        <v>1002</v>
      </c>
      <c r="Z714" s="91" t="s">
        <v>2319</v>
      </c>
      <c r="AA714" s="91" t="s">
        <v>114</v>
      </c>
      <c r="AB714" s="91" t="s">
        <v>2318</v>
      </c>
      <c r="AC714" s="91" t="s">
        <v>1005</v>
      </c>
      <c r="AD714" s="91" t="s">
        <v>269</v>
      </c>
      <c r="AE714" s="91" t="s">
        <v>2320</v>
      </c>
      <c r="AF714" s="91" t="s">
        <v>161</v>
      </c>
      <c r="AG714" s="91" t="s">
        <v>1002</v>
      </c>
      <c r="AH714" s="91" t="s">
        <v>114</v>
      </c>
      <c r="AI714" s="91" t="s">
        <v>2319</v>
      </c>
      <c r="AJ714" s="91" t="s">
        <v>137</v>
      </c>
      <c r="AK714" s="91" t="s">
        <v>231</v>
      </c>
      <c r="AL714" s="91" t="s">
        <v>305</v>
      </c>
      <c r="AM714" s="91" t="s">
        <v>1125</v>
      </c>
      <c r="AN714" s="91" t="s">
        <v>141</v>
      </c>
      <c r="AO714" s="91" t="s">
        <v>142</v>
      </c>
      <c r="AP714" s="91" t="s">
        <v>143</v>
      </c>
      <c r="AQ714" s="91" t="s">
        <v>214</v>
      </c>
      <c r="AR714" s="91" t="s">
        <v>144</v>
      </c>
      <c r="AS714" s="91" t="s">
        <v>174</v>
      </c>
      <c r="AT714" s="91" t="s">
        <v>145</v>
      </c>
      <c r="AU714" s="91" t="s">
        <v>2321</v>
      </c>
      <c r="AV714" s="91" t="s">
        <v>114</v>
      </c>
      <c r="AW714" s="91" t="s">
        <v>148</v>
      </c>
      <c r="AX714" s="91" t="str">
        <f t="shared" si="32"/>
        <v>290476</v>
      </c>
      <c r="AY714" s="93" t="s">
        <v>149</v>
      </c>
    </row>
    <row r="715" spans="2:51" ht="15" customHeight="1" x14ac:dyDescent="0.25">
      <c r="B715" s="95" t="s">
        <v>2327</v>
      </c>
      <c r="C715" s="91" t="s">
        <v>113</v>
      </c>
      <c r="D715" s="91" t="s">
        <v>114</v>
      </c>
      <c r="E715" s="91" t="s">
        <v>167</v>
      </c>
      <c r="F715" s="91" t="s">
        <v>2328</v>
      </c>
      <c r="G715" s="91">
        <f t="shared" si="30"/>
        <v>4</v>
      </c>
      <c r="H715" s="91" t="s">
        <v>5178</v>
      </c>
      <c r="I715" s="91" t="s">
        <v>118</v>
      </c>
      <c r="J715" s="91" t="s">
        <v>119</v>
      </c>
      <c r="K715" s="91" t="s">
        <v>4230</v>
      </c>
      <c r="L715" s="91" t="s">
        <v>121</v>
      </c>
      <c r="M715" s="91" t="s">
        <v>295</v>
      </c>
      <c r="N715" s="91" t="s">
        <v>123</v>
      </c>
      <c r="O715" s="91" t="s">
        <v>222</v>
      </c>
      <c r="P715" s="91">
        <f t="shared" si="31"/>
        <v>5</v>
      </c>
      <c r="Q715" s="91" t="s">
        <v>4241</v>
      </c>
      <c r="R715" s="91" t="s">
        <v>1441</v>
      </c>
      <c r="S715" s="91" t="s">
        <v>2329</v>
      </c>
      <c r="T715" s="91" t="s">
        <v>114</v>
      </c>
      <c r="U715" s="91" t="s">
        <v>2330</v>
      </c>
      <c r="V715" s="91" t="s">
        <v>225</v>
      </c>
      <c r="W715" s="91" t="s">
        <v>174</v>
      </c>
      <c r="X715" s="91" t="s">
        <v>413</v>
      </c>
      <c r="Y715" s="91" t="s">
        <v>2331</v>
      </c>
      <c r="Z715" s="91" t="s">
        <v>2332</v>
      </c>
      <c r="AA715" s="91" t="s">
        <v>2329</v>
      </c>
      <c r="AB715" s="91" t="s">
        <v>114</v>
      </c>
      <c r="AC715" s="91" t="s">
        <v>2330</v>
      </c>
      <c r="AD715" s="91" t="s">
        <v>134</v>
      </c>
      <c r="AE715" s="91" t="s">
        <v>2333</v>
      </c>
      <c r="AF715" s="91" t="s">
        <v>161</v>
      </c>
      <c r="AG715" s="91" t="s">
        <v>2331</v>
      </c>
      <c r="AH715" s="91" t="s">
        <v>114</v>
      </c>
      <c r="AI715" s="91" t="s">
        <v>2332</v>
      </c>
      <c r="AJ715" s="91" t="s">
        <v>137</v>
      </c>
      <c r="AK715" s="91" t="s">
        <v>197</v>
      </c>
      <c r="AL715" s="91" t="s">
        <v>212</v>
      </c>
      <c r="AM715" s="91" t="s">
        <v>180</v>
      </c>
      <c r="AN715" s="91" t="s">
        <v>141</v>
      </c>
      <c r="AO715" s="91" t="s">
        <v>142</v>
      </c>
      <c r="AP715" s="91" t="s">
        <v>333</v>
      </c>
      <c r="AQ715" s="91" t="s">
        <v>144</v>
      </c>
      <c r="AR715" s="91" t="s">
        <v>144</v>
      </c>
      <c r="AS715" s="91" t="s">
        <v>174</v>
      </c>
      <c r="AT715" s="91" t="s">
        <v>145</v>
      </c>
      <c r="AU715" s="91" t="s">
        <v>5179</v>
      </c>
      <c r="AV715" s="91" t="s">
        <v>114</v>
      </c>
      <c r="AW715" s="91" t="s">
        <v>148</v>
      </c>
      <c r="AX715" s="91" t="str">
        <f t="shared" si="32"/>
        <v>290477</v>
      </c>
      <c r="AY715" s="93" t="s">
        <v>149</v>
      </c>
    </row>
    <row r="716" spans="2:51" ht="15" customHeight="1" x14ac:dyDescent="0.25">
      <c r="B716" s="95" t="s">
        <v>2334</v>
      </c>
      <c r="C716" s="91" t="s">
        <v>113</v>
      </c>
      <c r="D716" s="91" t="s">
        <v>114</v>
      </c>
      <c r="E716" s="91" t="s">
        <v>257</v>
      </c>
      <c r="F716" s="91" t="s">
        <v>2335</v>
      </c>
      <c r="G716" s="91">
        <f t="shared" si="30"/>
        <v>4</v>
      </c>
      <c r="H716" s="91" t="s">
        <v>5202</v>
      </c>
      <c r="I716" s="91" t="s">
        <v>118</v>
      </c>
      <c r="J716" s="91" t="s">
        <v>119</v>
      </c>
      <c r="K716" s="91" t="s">
        <v>4400</v>
      </c>
      <c r="L716" s="91" t="s">
        <v>121</v>
      </c>
      <c r="M716" s="91" t="s">
        <v>261</v>
      </c>
      <c r="N716" s="91" t="s">
        <v>123</v>
      </c>
      <c r="O716" s="91" t="s">
        <v>222</v>
      </c>
      <c r="P716" s="91">
        <f t="shared" si="31"/>
        <v>5</v>
      </c>
      <c r="Q716" s="91" t="s">
        <v>911</v>
      </c>
      <c r="R716" s="91" t="s">
        <v>1441</v>
      </c>
      <c r="S716" s="91" t="s">
        <v>1724</v>
      </c>
      <c r="T716" s="91" t="s">
        <v>114</v>
      </c>
      <c r="U716" s="91" t="s">
        <v>1725</v>
      </c>
      <c r="V716" s="91" t="s">
        <v>225</v>
      </c>
      <c r="W716" s="91" t="s">
        <v>265</v>
      </c>
      <c r="X716" s="91" t="s">
        <v>460</v>
      </c>
      <c r="Y716" s="91" t="s">
        <v>1726</v>
      </c>
      <c r="Z716" s="91" t="s">
        <v>1727</v>
      </c>
      <c r="AA716" s="91" t="s">
        <v>1724</v>
      </c>
      <c r="AB716" s="91" t="s">
        <v>114</v>
      </c>
      <c r="AC716" s="91" t="s">
        <v>1725</v>
      </c>
      <c r="AD716" s="91" t="s">
        <v>134</v>
      </c>
      <c r="AE716" s="91" t="s">
        <v>2336</v>
      </c>
      <c r="AF716" s="91" t="s">
        <v>161</v>
      </c>
      <c r="AG716" s="91" t="s">
        <v>1726</v>
      </c>
      <c r="AH716" s="91" t="s">
        <v>114</v>
      </c>
      <c r="AI716" s="91" t="s">
        <v>1727</v>
      </c>
      <c r="AJ716" s="91" t="s">
        <v>137</v>
      </c>
      <c r="AK716" s="91" t="s">
        <v>138</v>
      </c>
      <c r="AL716" s="91" t="s">
        <v>284</v>
      </c>
      <c r="AM716" s="91" t="s">
        <v>140</v>
      </c>
      <c r="AN716" s="91" t="s">
        <v>141</v>
      </c>
      <c r="AO716" s="91" t="s">
        <v>142</v>
      </c>
      <c r="AP716" s="91" t="s">
        <v>333</v>
      </c>
      <c r="AQ716" s="91" t="s">
        <v>144</v>
      </c>
      <c r="AR716" s="91" t="s">
        <v>144</v>
      </c>
      <c r="AS716" s="91" t="s">
        <v>265</v>
      </c>
      <c r="AT716" s="91" t="s">
        <v>145</v>
      </c>
      <c r="AU716" s="91" t="s">
        <v>5203</v>
      </c>
      <c r="AV716" s="91" t="s">
        <v>5204</v>
      </c>
      <c r="AW716" s="91" t="s">
        <v>433</v>
      </c>
      <c r="AX716" s="91" t="str">
        <f t="shared" si="32"/>
        <v>290473</v>
      </c>
      <c r="AY716" s="93" t="s">
        <v>149</v>
      </c>
    </row>
    <row r="717" spans="2:51" ht="15" customHeight="1" x14ac:dyDescent="0.25">
      <c r="B717" s="95" t="s">
        <v>6283</v>
      </c>
      <c r="C717" s="91" t="s">
        <v>113</v>
      </c>
      <c r="D717" s="91" t="s">
        <v>114</v>
      </c>
      <c r="E717" s="91" t="s">
        <v>2338</v>
      </c>
      <c r="F717" s="91" t="s">
        <v>6284</v>
      </c>
      <c r="G717" s="91">
        <f t="shared" ref="G717:G780" si="33">MONTH(F717)</f>
        <v>6</v>
      </c>
      <c r="H717" s="91" t="s">
        <v>7337</v>
      </c>
      <c r="I717" s="91" t="s">
        <v>118</v>
      </c>
      <c r="J717" s="91" t="s">
        <v>119</v>
      </c>
      <c r="K717" s="91" t="s">
        <v>498</v>
      </c>
      <c r="L717" s="91" t="s">
        <v>121</v>
      </c>
      <c r="M717" s="91" t="s">
        <v>2341</v>
      </c>
      <c r="N717" s="91" t="s">
        <v>123</v>
      </c>
      <c r="O717" s="91" t="s">
        <v>6252</v>
      </c>
      <c r="P717" s="91">
        <f t="shared" ref="P717:P780" si="34">MONTH(Q717)</f>
        <v>7</v>
      </c>
      <c r="Q717" s="91" t="s">
        <v>6160</v>
      </c>
      <c r="R717" s="91" t="s">
        <v>6038</v>
      </c>
      <c r="S717" s="91" t="s">
        <v>6285</v>
      </c>
      <c r="T717" s="91" t="s">
        <v>114</v>
      </c>
      <c r="U717" s="91" t="s">
        <v>6286</v>
      </c>
      <c r="V717" s="91" t="s">
        <v>225</v>
      </c>
      <c r="W717" s="91" t="s">
        <v>2344</v>
      </c>
      <c r="X717" s="91" t="s">
        <v>2345</v>
      </c>
      <c r="Y717" s="91" t="s">
        <v>6287</v>
      </c>
      <c r="Z717" s="91" t="s">
        <v>6288</v>
      </c>
      <c r="AA717" s="91" t="s">
        <v>6285</v>
      </c>
      <c r="AB717" s="91" t="s">
        <v>114</v>
      </c>
      <c r="AC717" s="91" t="s">
        <v>6286</v>
      </c>
      <c r="AD717" s="91" t="s">
        <v>134</v>
      </c>
      <c r="AE717" s="91" t="s">
        <v>6289</v>
      </c>
      <c r="AF717" s="91" t="s">
        <v>161</v>
      </c>
      <c r="AG717" s="91" t="s">
        <v>6287</v>
      </c>
      <c r="AH717" s="91" t="s">
        <v>114</v>
      </c>
      <c r="AI717" s="91" t="s">
        <v>6288</v>
      </c>
      <c r="AJ717" s="91" t="s">
        <v>137</v>
      </c>
      <c r="AK717" s="91" t="s">
        <v>404</v>
      </c>
      <c r="AL717" s="91" t="s">
        <v>284</v>
      </c>
      <c r="AM717" s="91" t="s">
        <v>233</v>
      </c>
      <c r="AN717" s="91" t="s">
        <v>141</v>
      </c>
      <c r="AO717" s="91" t="s">
        <v>142</v>
      </c>
      <c r="AP717" s="91" t="s">
        <v>143</v>
      </c>
      <c r="AQ717" s="91" t="s">
        <v>144</v>
      </c>
      <c r="AR717" s="91" t="s">
        <v>144</v>
      </c>
      <c r="AS717" s="91" t="s">
        <v>2344</v>
      </c>
      <c r="AT717" s="91" t="s">
        <v>145</v>
      </c>
      <c r="AU717" s="91" t="s">
        <v>7338</v>
      </c>
      <c r="AV717" s="91" t="s">
        <v>7339</v>
      </c>
      <c r="AW717" s="91" t="s">
        <v>148</v>
      </c>
      <c r="AX717" s="91" t="str">
        <f t="shared" ref="AX717:AX780" si="35">B717</f>
        <v>323249</v>
      </c>
      <c r="AY717" s="93" t="s">
        <v>149</v>
      </c>
    </row>
    <row r="718" spans="2:51" ht="15" customHeight="1" x14ac:dyDescent="0.25">
      <c r="B718" s="95" t="s">
        <v>9093</v>
      </c>
      <c r="C718" s="91" t="s">
        <v>113</v>
      </c>
      <c r="D718" s="91" t="s">
        <v>114</v>
      </c>
      <c r="E718" s="91" t="s">
        <v>6296</v>
      </c>
      <c r="F718" s="91" t="s">
        <v>9094</v>
      </c>
      <c r="G718" s="91">
        <f t="shared" si="33"/>
        <v>10</v>
      </c>
      <c r="H718" s="91" t="s">
        <v>9095</v>
      </c>
      <c r="I718" s="91" t="s">
        <v>118</v>
      </c>
      <c r="J718" s="91" t="s">
        <v>119</v>
      </c>
      <c r="K718" s="91" t="s">
        <v>260</v>
      </c>
      <c r="L718" s="91" t="s">
        <v>121</v>
      </c>
      <c r="M718" s="91" t="s">
        <v>1619</v>
      </c>
      <c r="N718" s="91" t="s">
        <v>123</v>
      </c>
      <c r="O718" s="91" t="s">
        <v>8702</v>
      </c>
      <c r="P718" s="91">
        <f t="shared" si="34"/>
        <v>10</v>
      </c>
      <c r="Q718" s="91" t="s">
        <v>8684</v>
      </c>
      <c r="R718" s="91" t="s">
        <v>8882</v>
      </c>
      <c r="S718" s="91" t="s">
        <v>8944</v>
      </c>
      <c r="T718" s="91" t="s">
        <v>114</v>
      </c>
      <c r="U718" s="91" t="s">
        <v>8945</v>
      </c>
      <c r="V718" s="91" t="s">
        <v>129</v>
      </c>
      <c r="W718" s="91" t="s">
        <v>1622</v>
      </c>
      <c r="X718" s="91" t="s">
        <v>1623</v>
      </c>
      <c r="Y718" s="91" t="s">
        <v>8946</v>
      </c>
      <c r="Z718" s="91" t="s">
        <v>9096</v>
      </c>
      <c r="AA718" s="91" t="s">
        <v>8944</v>
      </c>
      <c r="AB718" s="91" t="s">
        <v>114</v>
      </c>
      <c r="AC718" s="91" t="s">
        <v>8945</v>
      </c>
      <c r="AD718" s="91" t="s">
        <v>134</v>
      </c>
      <c r="AE718" s="91" t="s">
        <v>9097</v>
      </c>
      <c r="AF718" s="91" t="s">
        <v>161</v>
      </c>
      <c r="AG718" s="91" t="s">
        <v>8946</v>
      </c>
      <c r="AH718" s="91" t="s">
        <v>114</v>
      </c>
      <c r="AI718" s="91" t="s">
        <v>9096</v>
      </c>
      <c r="AJ718" s="91" t="s">
        <v>137</v>
      </c>
      <c r="AK718" s="91" t="s">
        <v>211</v>
      </c>
      <c r="AL718" s="91" t="s">
        <v>179</v>
      </c>
      <c r="AM718" s="91" t="s">
        <v>252</v>
      </c>
      <c r="AN718" s="91" t="s">
        <v>141</v>
      </c>
      <c r="AO718" s="91" t="s">
        <v>142</v>
      </c>
      <c r="AP718" s="91" t="s">
        <v>143</v>
      </c>
      <c r="AQ718" s="91" t="s">
        <v>144</v>
      </c>
      <c r="AR718" s="91" t="s">
        <v>144</v>
      </c>
      <c r="AS718" s="91" t="s">
        <v>1622</v>
      </c>
      <c r="AT718" s="91" t="s">
        <v>145</v>
      </c>
      <c r="AU718" s="91" t="s">
        <v>9098</v>
      </c>
      <c r="AV718" s="91" t="s">
        <v>9099</v>
      </c>
      <c r="AW718" s="91" t="s">
        <v>148</v>
      </c>
      <c r="AX718" s="91" t="str">
        <f t="shared" si="35"/>
        <v>329395</v>
      </c>
      <c r="AY718" s="93" t="s">
        <v>149</v>
      </c>
    </row>
    <row r="719" spans="2:51" ht="15" customHeight="1" x14ac:dyDescent="0.25">
      <c r="B719" s="95" t="s">
        <v>2352</v>
      </c>
      <c r="C719" s="91" t="s">
        <v>113</v>
      </c>
      <c r="D719" s="91" t="s">
        <v>114</v>
      </c>
      <c r="E719" s="91" t="s">
        <v>167</v>
      </c>
      <c r="F719" s="91" t="s">
        <v>2353</v>
      </c>
      <c r="G719" s="91">
        <f t="shared" si="33"/>
        <v>1</v>
      </c>
      <c r="H719" s="91" t="s">
        <v>2354</v>
      </c>
      <c r="I719" s="91" t="s">
        <v>118</v>
      </c>
      <c r="J719" s="91" t="s">
        <v>119</v>
      </c>
      <c r="K719" s="91" t="s">
        <v>259</v>
      </c>
      <c r="L719" s="91" t="s">
        <v>121</v>
      </c>
      <c r="M719" s="91" t="s">
        <v>170</v>
      </c>
      <c r="N719" s="91" t="s">
        <v>123</v>
      </c>
      <c r="O719" s="91" t="s">
        <v>2355</v>
      </c>
      <c r="P719" s="91">
        <f t="shared" si="34"/>
        <v>1</v>
      </c>
      <c r="Q719" s="91" t="s">
        <v>2356</v>
      </c>
      <c r="R719" s="91" t="s">
        <v>2205</v>
      </c>
      <c r="S719" s="91" t="s">
        <v>1633</v>
      </c>
      <c r="T719" s="91" t="s">
        <v>114</v>
      </c>
      <c r="U719" s="91" t="s">
        <v>2357</v>
      </c>
      <c r="V719" s="91" t="s">
        <v>225</v>
      </c>
      <c r="W719" s="91" t="s">
        <v>174</v>
      </c>
      <c r="X719" s="91" t="s">
        <v>313</v>
      </c>
      <c r="Y719" s="91" t="s">
        <v>1635</v>
      </c>
      <c r="Z719" s="91" t="s">
        <v>1636</v>
      </c>
      <c r="AA719" s="91" t="s">
        <v>1633</v>
      </c>
      <c r="AB719" s="91" t="s">
        <v>114</v>
      </c>
      <c r="AC719" s="91" t="s">
        <v>2357</v>
      </c>
      <c r="AD719" s="91" t="s">
        <v>134</v>
      </c>
      <c r="AE719" s="91" t="s">
        <v>2358</v>
      </c>
      <c r="AF719" s="91" t="s">
        <v>161</v>
      </c>
      <c r="AG719" s="91" t="s">
        <v>1635</v>
      </c>
      <c r="AH719" s="91" t="s">
        <v>114</v>
      </c>
      <c r="AI719" s="91" t="s">
        <v>1636</v>
      </c>
      <c r="AJ719" s="91" t="s">
        <v>137</v>
      </c>
      <c r="AK719" s="91" t="s">
        <v>138</v>
      </c>
      <c r="AL719" s="91" t="s">
        <v>212</v>
      </c>
      <c r="AM719" s="91" t="s">
        <v>180</v>
      </c>
      <c r="AN719" s="91" t="s">
        <v>141</v>
      </c>
      <c r="AO719" s="91" t="s">
        <v>142</v>
      </c>
      <c r="AP719" s="91" t="s">
        <v>143</v>
      </c>
      <c r="AQ719" s="91" t="s">
        <v>144</v>
      </c>
      <c r="AR719" s="91" t="s">
        <v>144</v>
      </c>
      <c r="AS719" s="91" t="s">
        <v>174</v>
      </c>
      <c r="AT719" s="91" t="s">
        <v>145</v>
      </c>
      <c r="AU719" s="91" t="s">
        <v>2359</v>
      </c>
      <c r="AV719" s="91" t="s">
        <v>114</v>
      </c>
      <c r="AW719" s="91" t="s">
        <v>148</v>
      </c>
      <c r="AX719" s="91" t="str">
        <f t="shared" si="35"/>
        <v>267965</v>
      </c>
      <c r="AY719" s="93" t="s">
        <v>149</v>
      </c>
    </row>
    <row r="720" spans="2:51" ht="15" customHeight="1" x14ac:dyDescent="0.25">
      <c r="B720" s="95" t="s">
        <v>6292</v>
      </c>
      <c r="C720" s="91" t="s">
        <v>113</v>
      </c>
      <c r="D720" s="91" t="s">
        <v>114</v>
      </c>
      <c r="E720" s="91" t="s">
        <v>167</v>
      </c>
      <c r="F720" s="91" t="s">
        <v>6293</v>
      </c>
      <c r="G720" s="91">
        <f t="shared" si="33"/>
        <v>6</v>
      </c>
      <c r="H720" s="91" t="s">
        <v>7340</v>
      </c>
      <c r="I720" s="91" t="s">
        <v>118</v>
      </c>
      <c r="J720" s="91" t="s">
        <v>119</v>
      </c>
      <c r="K720" s="91" t="s">
        <v>387</v>
      </c>
      <c r="L720" s="91" t="s">
        <v>121</v>
      </c>
      <c r="M720" s="91" t="s">
        <v>295</v>
      </c>
      <c r="N720" s="91" t="s">
        <v>123</v>
      </c>
      <c r="O720" s="91" t="s">
        <v>6252</v>
      </c>
      <c r="P720" s="91">
        <f t="shared" si="34"/>
        <v>7</v>
      </c>
      <c r="Q720" s="91" t="s">
        <v>6313</v>
      </c>
      <c r="R720" s="91" t="s">
        <v>6038</v>
      </c>
      <c r="S720" s="91" t="s">
        <v>311</v>
      </c>
      <c r="T720" s="91" t="s">
        <v>114</v>
      </c>
      <c r="U720" s="91" t="s">
        <v>1434</v>
      </c>
      <c r="V720" s="91" t="s">
        <v>129</v>
      </c>
      <c r="W720" s="91" t="s">
        <v>174</v>
      </c>
      <c r="X720" s="91" t="s">
        <v>313</v>
      </c>
      <c r="Y720" s="91" t="s">
        <v>314</v>
      </c>
      <c r="Z720" s="91" t="s">
        <v>315</v>
      </c>
      <c r="AA720" s="91" t="s">
        <v>311</v>
      </c>
      <c r="AB720" s="91" t="s">
        <v>114</v>
      </c>
      <c r="AC720" s="91" t="s">
        <v>1434</v>
      </c>
      <c r="AD720" s="91" t="s">
        <v>134</v>
      </c>
      <c r="AE720" s="91" t="s">
        <v>6294</v>
      </c>
      <c r="AF720" s="91" t="s">
        <v>161</v>
      </c>
      <c r="AG720" s="91" t="s">
        <v>314</v>
      </c>
      <c r="AH720" s="91" t="s">
        <v>114</v>
      </c>
      <c r="AI720" s="91" t="s">
        <v>315</v>
      </c>
      <c r="AJ720" s="91" t="s">
        <v>317</v>
      </c>
      <c r="AK720" s="91" t="s">
        <v>211</v>
      </c>
      <c r="AL720" s="91" t="s">
        <v>305</v>
      </c>
      <c r="AM720" s="91" t="s">
        <v>180</v>
      </c>
      <c r="AN720" s="91" t="s">
        <v>141</v>
      </c>
      <c r="AO720" s="91" t="s">
        <v>142</v>
      </c>
      <c r="AP720" s="91" t="s">
        <v>143</v>
      </c>
      <c r="AQ720" s="91" t="s">
        <v>144</v>
      </c>
      <c r="AR720" s="91" t="s">
        <v>144</v>
      </c>
      <c r="AS720" s="91" t="s">
        <v>174</v>
      </c>
      <c r="AT720" s="91" t="s">
        <v>145</v>
      </c>
      <c r="AU720" s="91" t="s">
        <v>7341</v>
      </c>
      <c r="AV720" s="91" t="s">
        <v>114</v>
      </c>
      <c r="AW720" s="91" t="s">
        <v>148</v>
      </c>
      <c r="AX720" s="91" t="str">
        <f t="shared" si="35"/>
        <v>323256</v>
      </c>
      <c r="AY720" s="93" t="s">
        <v>149</v>
      </c>
    </row>
    <row r="721" spans="2:51" ht="15" customHeight="1" x14ac:dyDescent="0.25">
      <c r="B721" s="95" t="s">
        <v>2360</v>
      </c>
      <c r="C721" s="91" t="s">
        <v>113</v>
      </c>
      <c r="D721" s="91" t="s">
        <v>114</v>
      </c>
      <c r="E721" s="91" t="s">
        <v>2361</v>
      </c>
      <c r="F721" s="91" t="s">
        <v>2362</v>
      </c>
      <c r="G721" s="91">
        <f t="shared" si="33"/>
        <v>1</v>
      </c>
      <c r="H721" s="91" t="s">
        <v>2363</v>
      </c>
      <c r="I721" s="91" t="s">
        <v>118</v>
      </c>
      <c r="J721" s="91" t="s">
        <v>119</v>
      </c>
      <c r="K721" s="91" t="s">
        <v>260</v>
      </c>
      <c r="L721" s="91" t="s">
        <v>121</v>
      </c>
      <c r="M721" s="91" t="s">
        <v>744</v>
      </c>
      <c r="N721" s="91" t="s">
        <v>123</v>
      </c>
      <c r="O721" s="91" t="s">
        <v>2355</v>
      </c>
      <c r="P721" s="91">
        <f t="shared" si="34"/>
        <v>1</v>
      </c>
      <c r="Q721" s="91" t="s">
        <v>2364</v>
      </c>
      <c r="R721" s="91" t="s">
        <v>2205</v>
      </c>
      <c r="S721" s="91" t="s">
        <v>2365</v>
      </c>
      <c r="T721" s="91" t="s">
        <v>114</v>
      </c>
      <c r="U721" s="91" t="s">
        <v>2366</v>
      </c>
      <c r="V721" s="91" t="s">
        <v>129</v>
      </c>
      <c r="W721" s="91" t="s">
        <v>748</v>
      </c>
      <c r="X721" s="91" t="s">
        <v>761</v>
      </c>
      <c r="Y721" s="91" t="s">
        <v>2367</v>
      </c>
      <c r="Z721" s="91" t="s">
        <v>2368</v>
      </c>
      <c r="AA721" s="91" t="s">
        <v>2369</v>
      </c>
      <c r="AB721" s="91" t="s">
        <v>114</v>
      </c>
      <c r="AC721" s="91" t="s">
        <v>2370</v>
      </c>
      <c r="AD721" s="91" t="s">
        <v>625</v>
      </c>
      <c r="AE721" s="91" t="s">
        <v>2371</v>
      </c>
      <c r="AF721" s="91" t="s">
        <v>161</v>
      </c>
      <c r="AG721" s="91" t="s">
        <v>2367</v>
      </c>
      <c r="AH721" s="91" t="s">
        <v>114</v>
      </c>
      <c r="AI721" s="91" t="s">
        <v>2368</v>
      </c>
      <c r="AJ721" s="91" t="s">
        <v>137</v>
      </c>
      <c r="AK721" s="91" t="s">
        <v>162</v>
      </c>
      <c r="AL721" s="91" t="s">
        <v>179</v>
      </c>
      <c r="AM721" s="91" t="s">
        <v>347</v>
      </c>
      <c r="AN721" s="91" t="s">
        <v>141</v>
      </c>
      <c r="AO721" s="91" t="s">
        <v>142</v>
      </c>
      <c r="AP721" s="91" t="s">
        <v>143</v>
      </c>
      <c r="AQ721" s="91" t="s">
        <v>214</v>
      </c>
      <c r="AR721" s="91" t="s">
        <v>214</v>
      </c>
      <c r="AS721" s="91" t="s">
        <v>748</v>
      </c>
      <c r="AT721" s="91" t="s">
        <v>145</v>
      </c>
      <c r="AU721" s="91" t="s">
        <v>2372</v>
      </c>
      <c r="AV721" s="91" t="s">
        <v>2373</v>
      </c>
      <c r="AW721" s="91" t="s">
        <v>148</v>
      </c>
      <c r="AX721" s="91" t="str">
        <f t="shared" si="35"/>
        <v>267962</v>
      </c>
      <c r="AY721" s="93" t="s">
        <v>149</v>
      </c>
    </row>
    <row r="722" spans="2:51" ht="15" customHeight="1" x14ac:dyDescent="0.25">
      <c r="B722" s="95" t="s">
        <v>2374</v>
      </c>
      <c r="C722" s="91" t="s">
        <v>113</v>
      </c>
      <c r="D722" s="91" t="s">
        <v>114</v>
      </c>
      <c r="E722" s="91" t="s">
        <v>167</v>
      </c>
      <c r="F722" s="91" t="s">
        <v>2375</v>
      </c>
      <c r="G722" s="91">
        <f t="shared" si="33"/>
        <v>1</v>
      </c>
      <c r="H722" s="91" t="s">
        <v>2376</v>
      </c>
      <c r="I722" s="91" t="s">
        <v>118</v>
      </c>
      <c r="J722" s="91" t="s">
        <v>119</v>
      </c>
      <c r="K722" s="91" t="s">
        <v>259</v>
      </c>
      <c r="L722" s="91" t="s">
        <v>121</v>
      </c>
      <c r="M722" s="91" t="s">
        <v>170</v>
      </c>
      <c r="N722" s="91" t="s">
        <v>123</v>
      </c>
      <c r="O722" s="91" t="s">
        <v>2355</v>
      </c>
      <c r="P722" s="91">
        <f t="shared" si="34"/>
        <v>1</v>
      </c>
      <c r="Q722" s="91" t="s">
        <v>2356</v>
      </c>
      <c r="R722" s="91" t="s">
        <v>2205</v>
      </c>
      <c r="S722" s="91" t="s">
        <v>2377</v>
      </c>
      <c r="T722" s="91" t="s">
        <v>114</v>
      </c>
      <c r="U722" s="91" t="s">
        <v>2378</v>
      </c>
      <c r="V722" s="91" t="s">
        <v>225</v>
      </c>
      <c r="W722" s="91" t="s">
        <v>174</v>
      </c>
      <c r="X722" s="91" t="s">
        <v>2379</v>
      </c>
      <c r="Y722" s="91" t="s">
        <v>2380</v>
      </c>
      <c r="Z722" s="91" t="s">
        <v>2381</v>
      </c>
      <c r="AA722" s="91" t="s">
        <v>2377</v>
      </c>
      <c r="AB722" s="91" t="s">
        <v>114</v>
      </c>
      <c r="AC722" s="91" t="s">
        <v>2378</v>
      </c>
      <c r="AD722" s="91" t="s">
        <v>134</v>
      </c>
      <c r="AE722" s="91" t="s">
        <v>2382</v>
      </c>
      <c r="AF722" s="91" t="s">
        <v>161</v>
      </c>
      <c r="AG722" s="91" t="s">
        <v>2380</v>
      </c>
      <c r="AH722" s="91" t="s">
        <v>114</v>
      </c>
      <c r="AI722" s="91" t="s">
        <v>2381</v>
      </c>
      <c r="AJ722" s="91" t="s">
        <v>137</v>
      </c>
      <c r="AK722" s="91" t="s">
        <v>162</v>
      </c>
      <c r="AL722" s="91" t="s">
        <v>605</v>
      </c>
      <c r="AM722" s="91" t="s">
        <v>180</v>
      </c>
      <c r="AN722" s="91" t="s">
        <v>141</v>
      </c>
      <c r="AO722" s="91" t="s">
        <v>142</v>
      </c>
      <c r="AP722" s="91" t="s">
        <v>143</v>
      </c>
      <c r="AQ722" s="91" t="s">
        <v>144</v>
      </c>
      <c r="AR722" s="91" t="s">
        <v>144</v>
      </c>
      <c r="AS722" s="91" t="s">
        <v>174</v>
      </c>
      <c r="AT722" s="91" t="s">
        <v>145</v>
      </c>
      <c r="AU722" s="91" t="s">
        <v>2383</v>
      </c>
      <c r="AV722" s="91" t="s">
        <v>114</v>
      </c>
      <c r="AW722" s="91" t="s">
        <v>148</v>
      </c>
      <c r="AX722" s="91" t="str">
        <f t="shared" si="35"/>
        <v>267963</v>
      </c>
      <c r="AY722" s="93" t="s">
        <v>149</v>
      </c>
    </row>
    <row r="723" spans="2:51" ht="15" customHeight="1" x14ac:dyDescent="0.25">
      <c r="B723" s="95" t="s">
        <v>6295</v>
      </c>
      <c r="C723" s="91" t="s">
        <v>113</v>
      </c>
      <c r="D723" s="91" t="s">
        <v>114</v>
      </c>
      <c r="E723" s="91" t="s">
        <v>6296</v>
      </c>
      <c r="F723" s="91" t="s">
        <v>6297</v>
      </c>
      <c r="G723" s="91">
        <f t="shared" si="33"/>
        <v>6</v>
      </c>
      <c r="H723" s="91" t="s">
        <v>7342</v>
      </c>
      <c r="I723" s="91" t="s">
        <v>118</v>
      </c>
      <c r="J723" s="91" t="s">
        <v>119</v>
      </c>
      <c r="K723" s="91" t="s">
        <v>260</v>
      </c>
      <c r="L723" s="91" t="s">
        <v>121</v>
      </c>
      <c r="M723" s="91" t="s">
        <v>1619</v>
      </c>
      <c r="N723" s="91" t="s">
        <v>123</v>
      </c>
      <c r="O723" s="91" t="s">
        <v>6252</v>
      </c>
      <c r="P723" s="91">
        <f t="shared" si="34"/>
        <v>7</v>
      </c>
      <c r="Q723" s="91" t="s">
        <v>6160</v>
      </c>
      <c r="R723" s="91" t="s">
        <v>6038</v>
      </c>
      <c r="S723" s="91" t="s">
        <v>6298</v>
      </c>
      <c r="T723" s="91" t="s">
        <v>114</v>
      </c>
      <c r="U723" s="91" t="s">
        <v>6299</v>
      </c>
      <c r="V723" s="91" t="s">
        <v>129</v>
      </c>
      <c r="W723" s="91" t="s">
        <v>1622</v>
      </c>
      <c r="X723" s="91" t="s">
        <v>1623</v>
      </c>
      <c r="Y723" s="91" t="s">
        <v>6300</v>
      </c>
      <c r="Z723" s="91" t="s">
        <v>6301</v>
      </c>
      <c r="AA723" s="91" t="s">
        <v>6298</v>
      </c>
      <c r="AB723" s="91" t="s">
        <v>114</v>
      </c>
      <c r="AC723" s="91" t="s">
        <v>6299</v>
      </c>
      <c r="AD723" s="91" t="s">
        <v>134</v>
      </c>
      <c r="AE723" s="91" t="s">
        <v>6302</v>
      </c>
      <c r="AF723" s="91" t="s">
        <v>161</v>
      </c>
      <c r="AG723" s="91" t="s">
        <v>6300</v>
      </c>
      <c r="AH723" s="91" t="s">
        <v>114</v>
      </c>
      <c r="AI723" s="91" t="s">
        <v>6301</v>
      </c>
      <c r="AJ723" s="91" t="s">
        <v>137</v>
      </c>
      <c r="AK723" s="91" t="s">
        <v>211</v>
      </c>
      <c r="AL723" s="91" t="s">
        <v>530</v>
      </c>
      <c r="AM723" s="91" t="s">
        <v>213</v>
      </c>
      <c r="AN723" s="91" t="s">
        <v>141</v>
      </c>
      <c r="AO723" s="91" t="s">
        <v>142</v>
      </c>
      <c r="AP723" s="91" t="s">
        <v>143</v>
      </c>
      <c r="AQ723" s="91" t="s">
        <v>144</v>
      </c>
      <c r="AR723" s="91" t="s">
        <v>144</v>
      </c>
      <c r="AS723" s="91" t="s">
        <v>1622</v>
      </c>
      <c r="AT723" s="91" t="s">
        <v>145</v>
      </c>
      <c r="AU723" s="91" t="s">
        <v>7343</v>
      </c>
      <c r="AV723" s="91" t="s">
        <v>7344</v>
      </c>
      <c r="AW723" s="91" t="s">
        <v>148</v>
      </c>
      <c r="AX723" s="91" t="str">
        <f t="shared" si="35"/>
        <v>323259</v>
      </c>
      <c r="AY723" s="93" t="s">
        <v>149</v>
      </c>
    </row>
    <row r="724" spans="2:51" ht="15" customHeight="1" x14ac:dyDescent="0.25">
      <c r="B724" s="95" t="s">
        <v>2384</v>
      </c>
      <c r="C724" s="91" t="s">
        <v>113</v>
      </c>
      <c r="D724" s="91" t="s">
        <v>114</v>
      </c>
      <c r="E724" s="91" t="s">
        <v>167</v>
      </c>
      <c r="F724" s="91" t="s">
        <v>2385</v>
      </c>
      <c r="G724" s="91">
        <f t="shared" si="33"/>
        <v>1</v>
      </c>
      <c r="H724" s="91" t="s">
        <v>2386</v>
      </c>
      <c r="I724" s="91" t="s">
        <v>118</v>
      </c>
      <c r="J724" s="91" t="s">
        <v>119</v>
      </c>
      <c r="K724" s="91" t="s">
        <v>339</v>
      </c>
      <c r="L724" s="91" t="s">
        <v>121</v>
      </c>
      <c r="M724" s="91" t="s">
        <v>170</v>
      </c>
      <c r="N724" s="91" t="s">
        <v>123</v>
      </c>
      <c r="O724" s="91" t="s">
        <v>2355</v>
      </c>
      <c r="P724" s="91">
        <f t="shared" si="34"/>
        <v>1</v>
      </c>
      <c r="Q724" s="91" t="s">
        <v>2356</v>
      </c>
      <c r="R724" s="91" t="s">
        <v>2205</v>
      </c>
      <c r="S724" s="91" t="s">
        <v>2387</v>
      </c>
      <c r="T724" s="91" t="s">
        <v>114</v>
      </c>
      <c r="U724" s="91" t="s">
        <v>2388</v>
      </c>
      <c r="V724" s="91" t="s">
        <v>129</v>
      </c>
      <c r="W724" s="91" t="s">
        <v>174</v>
      </c>
      <c r="X724" s="91" t="s">
        <v>313</v>
      </c>
      <c r="Y724" s="91" t="s">
        <v>2389</v>
      </c>
      <c r="Z724" s="91" t="s">
        <v>2390</v>
      </c>
      <c r="AA724" s="91" t="s">
        <v>2387</v>
      </c>
      <c r="AB724" s="91" t="s">
        <v>114</v>
      </c>
      <c r="AC724" s="91" t="s">
        <v>2388</v>
      </c>
      <c r="AD724" s="91" t="s">
        <v>134</v>
      </c>
      <c r="AE724" s="91" t="s">
        <v>2391</v>
      </c>
      <c r="AF724" s="91" t="s">
        <v>161</v>
      </c>
      <c r="AG724" s="91" t="s">
        <v>2389</v>
      </c>
      <c r="AH724" s="91" t="s">
        <v>114</v>
      </c>
      <c r="AI724" s="91" t="s">
        <v>2390</v>
      </c>
      <c r="AJ724" s="91" t="s">
        <v>137</v>
      </c>
      <c r="AK724" s="91" t="s">
        <v>211</v>
      </c>
      <c r="AL724" s="91" t="s">
        <v>198</v>
      </c>
      <c r="AM724" s="91" t="s">
        <v>180</v>
      </c>
      <c r="AN724" s="91" t="s">
        <v>141</v>
      </c>
      <c r="AO724" s="91" t="s">
        <v>142</v>
      </c>
      <c r="AP724" s="91" t="s">
        <v>143</v>
      </c>
      <c r="AQ724" s="91" t="s">
        <v>144</v>
      </c>
      <c r="AR724" s="91" t="s">
        <v>144</v>
      </c>
      <c r="AS724" s="91" t="s">
        <v>174</v>
      </c>
      <c r="AT724" s="91" t="s">
        <v>145</v>
      </c>
      <c r="AU724" s="91" t="s">
        <v>2392</v>
      </c>
      <c r="AV724" s="91" t="s">
        <v>114</v>
      </c>
      <c r="AW724" s="91" t="s">
        <v>148</v>
      </c>
      <c r="AX724" s="91" t="str">
        <f t="shared" si="35"/>
        <v>267973</v>
      </c>
      <c r="AY724" s="93" t="s">
        <v>149</v>
      </c>
    </row>
    <row r="725" spans="2:51" ht="15" customHeight="1" x14ac:dyDescent="0.25">
      <c r="B725" s="95" t="s">
        <v>2393</v>
      </c>
      <c r="C725" s="91" t="s">
        <v>113</v>
      </c>
      <c r="D725" s="91" t="s">
        <v>114</v>
      </c>
      <c r="E725" s="91" t="s">
        <v>167</v>
      </c>
      <c r="F725" s="91" t="s">
        <v>2394</v>
      </c>
      <c r="G725" s="91">
        <f t="shared" si="33"/>
        <v>4</v>
      </c>
      <c r="H725" s="91" t="s">
        <v>5278</v>
      </c>
      <c r="I725" s="91" t="s">
        <v>118</v>
      </c>
      <c r="J725" s="91" t="s">
        <v>119</v>
      </c>
      <c r="K725" s="91" t="s">
        <v>1823</v>
      </c>
      <c r="L725" s="91" t="s">
        <v>121</v>
      </c>
      <c r="M725" s="91" t="s">
        <v>295</v>
      </c>
      <c r="N725" s="91" t="s">
        <v>123</v>
      </c>
      <c r="O725" s="91" t="s">
        <v>222</v>
      </c>
      <c r="P725" s="91">
        <f t="shared" si="34"/>
        <v>5</v>
      </c>
      <c r="Q725" s="91" t="s">
        <v>795</v>
      </c>
      <c r="R725" s="91" t="s">
        <v>1441</v>
      </c>
      <c r="S725" s="91" t="s">
        <v>2395</v>
      </c>
      <c r="T725" s="91" t="s">
        <v>114</v>
      </c>
      <c r="U725" s="91" t="s">
        <v>2396</v>
      </c>
      <c r="V725" s="91" t="s">
        <v>129</v>
      </c>
      <c r="W725" s="91" t="s">
        <v>174</v>
      </c>
      <c r="X725" s="91" t="s">
        <v>650</v>
      </c>
      <c r="Y725" s="91" t="s">
        <v>2397</v>
      </c>
      <c r="Z725" s="91" t="s">
        <v>2398</v>
      </c>
      <c r="AA725" s="91" t="s">
        <v>2395</v>
      </c>
      <c r="AB725" s="91" t="s">
        <v>114</v>
      </c>
      <c r="AC725" s="91" t="s">
        <v>2396</v>
      </c>
      <c r="AD725" s="91" t="s">
        <v>134</v>
      </c>
      <c r="AE725" s="91" t="s">
        <v>2399</v>
      </c>
      <c r="AF725" s="91" t="s">
        <v>136</v>
      </c>
      <c r="AG725" s="91" t="s">
        <v>2397</v>
      </c>
      <c r="AH725" s="91" t="s">
        <v>114</v>
      </c>
      <c r="AI725" s="91" t="s">
        <v>2398</v>
      </c>
      <c r="AJ725" s="91" t="s">
        <v>137</v>
      </c>
      <c r="AK725" s="91" t="s">
        <v>404</v>
      </c>
      <c r="AL725" s="91" t="s">
        <v>284</v>
      </c>
      <c r="AM725" s="91" t="s">
        <v>180</v>
      </c>
      <c r="AN725" s="91" t="s">
        <v>141</v>
      </c>
      <c r="AO725" s="91" t="s">
        <v>142</v>
      </c>
      <c r="AP725" s="91" t="s">
        <v>333</v>
      </c>
      <c r="AQ725" s="91" t="s">
        <v>144</v>
      </c>
      <c r="AR725" s="91" t="s">
        <v>144</v>
      </c>
      <c r="AS725" s="91" t="s">
        <v>174</v>
      </c>
      <c r="AT725" s="91" t="s">
        <v>145</v>
      </c>
      <c r="AU725" s="91" t="s">
        <v>5279</v>
      </c>
      <c r="AV725" s="91" t="s">
        <v>114</v>
      </c>
      <c r="AW725" s="91" t="s">
        <v>148</v>
      </c>
      <c r="AX725" s="91" t="str">
        <f t="shared" si="35"/>
        <v>290501</v>
      </c>
      <c r="AY725" s="93" t="s">
        <v>149</v>
      </c>
    </row>
    <row r="726" spans="2:51" ht="15" customHeight="1" x14ac:dyDescent="0.25">
      <c r="B726" s="95" t="s">
        <v>2400</v>
      </c>
      <c r="C726" s="91" t="s">
        <v>113</v>
      </c>
      <c r="D726" s="91" t="s">
        <v>114</v>
      </c>
      <c r="E726" s="91" t="s">
        <v>594</v>
      </c>
      <c r="F726" s="91" t="s">
        <v>2401</v>
      </c>
      <c r="G726" s="91">
        <f t="shared" si="33"/>
        <v>1</v>
      </c>
      <c r="H726" s="91" t="s">
        <v>2402</v>
      </c>
      <c r="I726" s="91" t="s">
        <v>118</v>
      </c>
      <c r="J726" s="91" t="s">
        <v>119</v>
      </c>
      <c r="K726" s="91" t="s">
        <v>367</v>
      </c>
      <c r="L726" s="91" t="s">
        <v>121</v>
      </c>
      <c r="M726" s="91" t="s">
        <v>597</v>
      </c>
      <c r="N726" s="91" t="s">
        <v>123</v>
      </c>
      <c r="O726" s="91" t="s">
        <v>2355</v>
      </c>
      <c r="P726" s="91">
        <f t="shared" si="34"/>
        <v>1</v>
      </c>
      <c r="Q726" s="91" t="s">
        <v>2297</v>
      </c>
      <c r="R726" s="91" t="s">
        <v>2205</v>
      </c>
      <c r="S726" s="91" t="s">
        <v>1257</v>
      </c>
      <c r="T726" s="91" t="s">
        <v>114</v>
      </c>
      <c r="U726" s="91" t="s">
        <v>1258</v>
      </c>
      <c r="V726" s="91" t="s">
        <v>225</v>
      </c>
      <c r="W726" s="91" t="s">
        <v>600</v>
      </c>
      <c r="X726" s="91" t="s">
        <v>1259</v>
      </c>
      <c r="Y726" s="91" t="s">
        <v>1260</v>
      </c>
      <c r="Z726" s="91" t="s">
        <v>1261</v>
      </c>
      <c r="AA726" s="91" t="s">
        <v>1257</v>
      </c>
      <c r="AB726" s="91" t="s">
        <v>114</v>
      </c>
      <c r="AC726" s="91" t="s">
        <v>1258</v>
      </c>
      <c r="AD726" s="91" t="s">
        <v>134</v>
      </c>
      <c r="AE726" s="91" t="s">
        <v>2403</v>
      </c>
      <c r="AF726" s="91" t="s">
        <v>161</v>
      </c>
      <c r="AG726" s="91" t="s">
        <v>1260</v>
      </c>
      <c r="AH726" s="91" t="s">
        <v>114</v>
      </c>
      <c r="AI726" s="91" t="s">
        <v>1261</v>
      </c>
      <c r="AJ726" s="91" t="s">
        <v>137</v>
      </c>
      <c r="AK726" s="91" t="s">
        <v>162</v>
      </c>
      <c r="AL726" s="91" t="s">
        <v>179</v>
      </c>
      <c r="AM726" s="91" t="s">
        <v>164</v>
      </c>
      <c r="AN726" s="91" t="s">
        <v>141</v>
      </c>
      <c r="AO726" s="91" t="s">
        <v>142</v>
      </c>
      <c r="AP726" s="91" t="s">
        <v>143</v>
      </c>
      <c r="AQ726" s="91" t="s">
        <v>144</v>
      </c>
      <c r="AR726" s="91" t="s">
        <v>144</v>
      </c>
      <c r="AS726" s="91" t="s">
        <v>600</v>
      </c>
      <c r="AT726" s="91" t="s">
        <v>145</v>
      </c>
      <c r="AU726" s="91" t="s">
        <v>2404</v>
      </c>
      <c r="AV726" s="91" t="s">
        <v>2405</v>
      </c>
      <c r="AW726" s="91" t="s">
        <v>148</v>
      </c>
      <c r="AX726" s="91" t="str">
        <f t="shared" si="35"/>
        <v>267974</v>
      </c>
      <c r="AY726" s="93" t="s">
        <v>149</v>
      </c>
    </row>
    <row r="727" spans="2:51" ht="15" customHeight="1" x14ac:dyDescent="0.25">
      <c r="B727" s="95" t="s">
        <v>2406</v>
      </c>
      <c r="C727" s="91" t="s">
        <v>113</v>
      </c>
      <c r="D727" s="91" t="s">
        <v>114</v>
      </c>
      <c r="E727" s="91" t="s">
        <v>167</v>
      </c>
      <c r="F727" s="91" t="s">
        <v>2407</v>
      </c>
      <c r="G727" s="91">
        <f t="shared" si="33"/>
        <v>1</v>
      </c>
      <c r="H727" s="91" t="s">
        <v>2408</v>
      </c>
      <c r="I727" s="91" t="s">
        <v>118</v>
      </c>
      <c r="J727" s="91" t="s">
        <v>119</v>
      </c>
      <c r="K727" s="91" t="s">
        <v>240</v>
      </c>
      <c r="L727" s="91" t="s">
        <v>121</v>
      </c>
      <c r="M727" s="91" t="s">
        <v>219</v>
      </c>
      <c r="N727" s="91" t="s">
        <v>123</v>
      </c>
      <c r="O727" s="91" t="s">
        <v>2409</v>
      </c>
      <c r="P727" s="91">
        <f t="shared" si="34"/>
        <v>1</v>
      </c>
      <c r="Q727" s="91" t="s">
        <v>2152</v>
      </c>
      <c r="R727" s="91" t="s">
        <v>1949</v>
      </c>
      <c r="S727" s="91" t="s">
        <v>114</v>
      </c>
      <c r="T727" s="91" t="s">
        <v>2410</v>
      </c>
      <c r="U727" s="91" t="s">
        <v>2411</v>
      </c>
      <c r="V727" s="91" t="s">
        <v>225</v>
      </c>
      <c r="W727" s="91" t="s">
        <v>174</v>
      </c>
      <c r="X727" s="91" t="s">
        <v>313</v>
      </c>
      <c r="Y727" s="91" t="s">
        <v>2412</v>
      </c>
      <c r="Z727" s="91" t="s">
        <v>2413</v>
      </c>
      <c r="AA727" s="91" t="s">
        <v>114</v>
      </c>
      <c r="AB727" s="91" t="s">
        <v>2410</v>
      </c>
      <c r="AC727" s="91" t="s">
        <v>2411</v>
      </c>
      <c r="AD727" s="91" t="s">
        <v>625</v>
      </c>
      <c r="AE727" s="91" t="s">
        <v>2414</v>
      </c>
      <c r="AF727" s="91" t="s">
        <v>161</v>
      </c>
      <c r="AG727" s="91" t="s">
        <v>2412</v>
      </c>
      <c r="AH727" s="91" t="s">
        <v>114</v>
      </c>
      <c r="AI727" s="91" t="s">
        <v>2413</v>
      </c>
      <c r="AJ727" s="91" t="s">
        <v>137</v>
      </c>
      <c r="AK727" s="91" t="s">
        <v>162</v>
      </c>
      <c r="AL727" s="91" t="s">
        <v>179</v>
      </c>
      <c r="AM727" s="91" t="s">
        <v>252</v>
      </c>
      <c r="AN727" s="91" t="s">
        <v>141</v>
      </c>
      <c r="AO727" s="91" t="s">
        <v>142</v>
      </c>
      <c r="AP727" s="91" t="s">
        <v>143</v>
      </c>
      <c r="AQ727" s="91" t="s">
        <v>144</v>
      </c>
      <c r="AR727" s="91" t="s">
        <v>144</v>
      </c>
      <c r="AS727" s="91" t="s">
        <v>226</v>
      </c>
      <c r="AT727" s="91" t="s">
        <v>145</v>
      </c>
      <c r="AU727" s="91" t="s">
        <v>2415</v>
      </c>
      <c r="AV727" s="91" t="s">
        <v>2416</v>
      </c>
      <c r="AW727" s="91" t="s">
        <v>148</v>
      </c>
      <c r="AX727" s="91" t="str">
        <f t="shared" si="35"/>
        <v>288455</v>
      </c>
      <c r="AY727" s="93" t="s">
        <v>149</v>
      </c>
    </row>
    <row r="728" spans="2:51" ht="15" customHeight="1" x14ac:dyDescent="0.25">
      <c r="B728" s="95" t="s">
        <v>2417</v>
      </c>
      <c r="C728" s="91" t="s">
        <v>113</v>
      </c>
      <c r="D728" s="91" t="s">
        <v>114</v>
      </c>
      <c r="E728" s="91" t="s">
        <v>167</v>
      </c>
      <c r="F728" s="91" t="s">
        <v>2418</v>
      </c>
      <c r="G728" s="91">
        <f t="shared" si="33"/>
        <v>1</v>
      </c>
      <c r="H728" s="91" t="s">
        <v>2419</v>
      </c>
      <c r="I728" s="91" t="s">
        <v>118</v>
      </c>
      <c r="J728" s="91" t="s">
        <v>119</v>
      </c>
      <c r="K728" s="91" t="s">
        <v>240</v>
      </c>
      <c r="L728" s="91" t="s">
        <v>121</v>
      </c>
      <c r="M728" s="91" t="s">
        <v>170</v>
      </c>
      <c r="N728" s="91" t="s">
        <v>123</v>
      </c>
      <c r="O728" s="91" t="s">
        <v>2355</v>
      </c>
      <c r="P728" s="91">
        <f t="shared" si="34"/>
        <v>1</v>
      </c>
      <c r="Q728" s="91" t="s">
        <v>2234</v>
      </c>
      <c r="R728" s="91" t="s">
        <v>2205</v>
      </c>
      <c r="S728" s="91" t="s">
        <v>2235</v>
      </c>
      <c r="T728" s="91" t="s">
        <v>114</v>
      </c>
      <c r="U728" s="91" t="s">
        <v>2240</v>
      </c>
      <c r="V728" s="91" t="s">
        <v>129</v>
      </c>
      <c r="W728" s="91" t="s">
        <v>174</v>
      </c>
      <c r="X728" s="91" t="s">
        <v>588</v>
      </c>
      <c r="Y728" s="91" t="s">
        <v>2237</v>
      </c>
      <c r="Z728" s="91" t="s">
        <v>2238</v>
      </c>
      <c r="AA728" s="91" t="s">
        <v>114</v>
      </c>
      <c r="AB728" s="91" t="s">
        <v>2239</v>
      </c>
      <c r="AC728" s="91" t="s">
        <v>2420</v>
      </c>
      <c r="AD728" s="91" t="s">
        <v>134</v>
      </c>
      <c r="AE728" s="91" t="s">
        <v>2421</v>
      </c>
      <c r="AF728" s="91" t="s">
        <v>136</v>
      </c>
      <c r="AG728" s="91" t="s">
        <v>2237</v>
      </c>
      <c r="AH728" s="91" t="s">
        <v>114</v>
      </c>
      <c r="AI728" s="91" t="s">
        <v>2238</v>
      </c>
      <c r="AJ728" s="91" t="s">
        <v>114</v>
      </c>
      <c r="AK728" s="91" t="s">
        <v>114</v>
      </c>
      <c r="AL728" s="91" t="s">
        <v>114</v>
      </c>
      <c r="AM728" s="91" t="s">
        <v>180</v>
      </c>
      <c r="AN728" s="91" t="s">
        <v>141</v>
      </c>
      <c r="AO728" s="91" t="s">
        <v>142</v>
      </c>
      <c r="AP728" s="91" t="s">
        <v>143</v>
      </c>
      <c r="AQ728" s="91" t="s">
        <v>144</v>
      </c>
      <c r="AR728" s="91" t="s">
        <v>144</v>
      </c>
      <c r="AS728" s="91" t="s">
        <v>174</v>
      </c>
      <c r="AT728" s="91" t="s">
        <v>145</v>
      </c>
      <c r="AU728" s="91" t="s">
        <v>2422</v>
      </c>
      <c r="AV728" s="91" t="s">
        <v>114</v>
      </c>
      <c r="AW728" s="91" t="s">
        <v>148</v>
      </c>
      <c r="AX728" s="91" t="str">
        <f t="shared" si="35"/>
        <v>267969</v>
      </c>
      <c r="AY728" s="93" t="s">
        <v>149</v>
      </c>
    </row>
    <row r="729" spans="2:51" ht="15" customHeight="1" x14ac:dyDescent="0.25">
      <c r="B729" s="95" t="s">
        <v>2423</v>
      </c>
      <c r="C729" s="91" t="s">
        <v>113</v>
      </c>
      <c r="D729" s="91" t="s">
        <v>114</v>
      </c>
      <c r="E729" s="91" t="s">
        <v>167</v>
      </c>
      <c r="F729" s="91" t="s">
        <v>2424</v>
      </c>
      <c r="G729" s="91">
        <f t="shared" si="33"/>
        <v>1</v>
      </c>
      <c r="H729" s="91" t="s">
        <v>2425</v>
      </c>
      <c r="I729" s="91" t="s">
        <v>118</v>
      </c>
      <c r="J729" s="91" t="s">
        <v>119</v>
      </c>
      <c r="K729" s="91" t="s">
        <v>240</v>
      </c>
      <c r="L729" s="91" t="s">
        <v>121</v>
      </c>
      <c r="M729" s="91" t="s">
        <v>170</v>
      </c>
      <c r="N729" s="91" t="s">
        <v>123</v>
      </c>
      <c r="O729" s="91" t="s">
        <v>2409</v>
      </c>
      <c r="P729" s="91">
        <f t="shared" si="34"/>
        <v>1</v>
      </c>
      <c r="Q729" s="91" t="s">
        <v>2152</v>
      </c>
      <c r="R729" s="91" t="s">
        <v>1949</v>
      </c>
      <c r="S729" s="91" t="s">
        <v>2426</v>
      </c>
      <c r="T729" s="91" t="s">
        <v>114</v>
      </c>
      <c r="U729" s="91" t="s">
        <v>2427</v>
      </c>
      <c r="V729" s="91" t="s">
        <v>225</v>
      </c>
      <c r="W729" s="91" t="s">
        <v>174</v>
      </c>
      <c r="X729" s="91" t="s">
        <v>588</v>
      </c>
      <c r="Y729" s="91" t="s">
        <v>2428</v>
      </c>
      <c r="Z729" s="91" t="s">
        <v>2429</v>
      </c>
      <c r="AA729" s="91" t="s">
        <v>2426</v>
      </c>
      <c r="AB729" s="91" t="s">
        <v>114</v>
      </c>
      <c r="AC729" s="91" t="s">
        <v>2427</v>
      </c>
      <c r="AD729" s="91" t="s">
        <v>134</v>
      </c>
      <c r="AE729" s="91" t="s">
        <v>2430</v>
      </c>
      <c r="AF729" s="91" t="s">
        <v>161</v>
      </c>
      <c r="AG729" s="91" t="s">
        <v>2428</v>
      </c>
      <c r="AH729" s="91" t="s">
        <v>114</v>
      </c>
      <c r="AI729" s="91" t="s">
        <v>2429</v>
      </c>
      <c r="AJ729" s="91" t="s">
        <v>137</v>
      </c>
      <c r="AK729" s="91" t="s">
        <v>211</v>
      </c>
      <c r="AL729" s="91" t="s">
        <v>284</v>
      </c>
      <c r="AM729" s="91" t="s">
        <v>233</v>
      </c>
      <c r="AN729" s="91" t="s">
        <v>141</v>
      </c>
      <c r="AO729" s="91" t="s">
        <v>142</v>
      </c>
      <c r="AP729" s="91" t="s">
        <v>143</v>
      </c>
      <c r="AQ729" s="91" t="s">
        <v>144</v>
      </c>
      <c r="AR729" s="91" t="s">
        <v>144</v>
      </c>
      <c r="AS729" s="91" t="s">
        <v>174</v>
      </c>
      <c r="AT729" s="91" t="s">
        <v>145</v>
      </c>
      <c r="AU729" s="91" t="s">
        <v>2431</v>
      </c>
      <c r="AV729" s="91" t="s">
        <v>114</v>
      </c>
      <c r="AW729" s="91" t="s">
        <v>148</v>
      </c>
      <c r="AX729" s="91" t="str">
        <f t="shared" si="35"/>
        <v>288451</v>
      </c>
      <c r="AY729" s="93" t="s">
        <v>149</v>
      </c>
    </row>
    <row r="730" spans="2:51" ht="15" customHeight="1" x14ac:dyDescent="0.25">
      <c r="B730" s="95" t="s">
        <v>2432</v>
      </c>
      <c r="C730" s="91" t="s">
        <v>113</v>
      </c>
      <c r="D730" s="91" t="s">
        <v>114</v>
      </c>
      <c r="E730" s="91" t="s">
        <v>167</v>
      </c>
      <c r="F730" s="91" t="s">
        <v>2433</v>
      </c>
      <c r="G730" s="91">
        <f t="shared" si="33"/>
        <v>4</v>
      </c>
      <c r="H730" s="91" t="s">
        <v>2434</v>
      </c>
      <c r="I730" s="91" t="s">
        <v>118</v>
      </c>
      <c r="J730" s="91" t="s">
        <v>119</v>
      </c>
      <c r="K730" s="91" t="s">
        <v>260</v>
      </c>
      <c r="L730" s="91" t="s">
        <v>121</v>
      </c>
      <c r="M730" s="91" t="s">
        <v>295</v>
      </c>
      <c r="N730" s="91" t="s">
        <v>123</v>
      </c>
      <c r="O730" s="91" t="s">
        <v>310</v>
      </c>
      <c r="P730" s="91">
        <f t="shared" si="34"/>
        <v>4</v>
      </c>
      <c r="Q730" s="91" t="s">
        <v>1847</v>
      </c>
      <c r="R730" s="91" t="s">
        <v>646</v>
      </c>
      <c r="S730" s="91" t="s">
        <v>1966</v>
      </c>
      <c r="T730" s="91" t="s">
        <v>114</v>
      </c>
      <c r="U730" s="91" t="s">
        <v>2435</v>
      </c>
      <c r="V730" s="91" t="s">
        <v>129</v>
      </c>
      <c r="W730" s="91" t="s">
        <v>174</v>
      </c>
      <c r="X730" s="91" t="s">
        <v>300</v>
      </c>
      <c r="Y730" s="91" t="s">
        <v>1968</v>
      </c>
      <c r="Z730" s="91" t="s">
        <v>1969</v>
      </c>
      <c r="AA730" s="91" t="s">
        <v>1966</v>
      </c>
      <c r="AB730" s="91" t="s">
        <v>114</v>
      </c>
      <c r="AC730" s="91" t="s">
        <v>2435</v>
      </c>
      <c r="AD730" s="91" t="s">
        <v>134</v>
      </c>
      <c r="AE730" s="91" t="s">
        <v>2436</v>
      </c>
      <c r="AF730" s="91" t="s">
        <v>161</v>
      </c>
      <c r="AG730" s="91" t="s">
        <v>1968</v>
      </c>
      <c r="AH730" s="91" t="s">
        <v>114</v>
      </c>
      <c r="AI730" s="91" t="s">
        <v>1969</v>
      </c>
      <c r="AJ730" s="91" t="s">
        <v>137</v>
      </c>
      <c r="AK730" s="91" t="s">
        <v>138</v>
      </c>
      <c r="AL730" s="91" t="s">
        <v>179</v>
      </c>
      <c r="AM730" s="91" t="s">
        <v>1340</v>
      </c>
      <c r="AN730" s="91" t="s">
        <v>141</v>
      </c>
      <c r="AO730" s="91" t="s">
        <v>142</v>
      </c>
      <c r="AP730" s="91" t="s">
        <v>143</v>
      </c>
      <c r="AQ730" s="91" t="s">
        <v>430</v>
      </c>
      <c r="AR730" s="91" t="s">
        <v>430</v>
      </c>
      <c r="AS730" s="91" t="s">
        <v>174</v>
      </c>
      <c r="AT730" s="91" t="s">
        <v>145</v>
      </c>
      <c r="AU730" s="91" t="s">
        <v>2437</v>
      </c>
      <c r="AV730" s="91" t="s">
        <v>114</v>
      </c>
      <c r="AW730" s="91" t="s">
        <v>148</v>
      </c>
      <c r="AX730" s="91" t="str">
        <f t="shared" si="35"/>
        <v>290508</v>
      </c>
      <c r="AY730" s="93" t="s">
        <v>149</v>
      </c>
    </row>
    <row r="731" spans="2:51" ht="15" customHeight="1" x14ac:dyDescent="0.25">
      <c r="B731" s="95" t="s">
        <v>2438</v>
      </c>
      <c r="C731" s="91" t="s">
        <v>113</v>
      </c>
      <c r="D731" s="91" t="s">
        <v>114</v>
      </c>
      <c r="E731" s="91" t="s">
        <v>542</v>
      </c>
      <c r="F731" s="91" t="s">
        <v>2439</v>
      </c>
      <c r="G731" s="91">
        <f t="shared" si="33"/>
        <v>1</v>
      </c>
      <c r="H731" s="91" t="s">
        <v>2440</v>
      </c>
      <c r="I731" s="91" t="s">
        <v>118</v>
      </c>
      <c r="J731" s="91" t="s">
        <v>119</v>
      </c>
      <c r="K731" s="91" t="s">
        <v>1687</v>
      </c>
      <c r="L731" s="91" t="s">
        <v>121</v>
      </c>
      <c r="M731" s="91" t="s">
        <v>257</v>
      </c>
      <c r="N731" s="91" t="s">
        <v>123</v>
      </c>
      <c r="O731" s="91" t="s">
        <v>2409</v>
      </c>
      <c r="P731" s="91">
        <f t="shared" si="34"/>
        <v>2</v>
      </c>
      <c r="Q731" s="91" t="s">
        <v>124</v>
      </c>
      <c r="R731" s="91" t="s">
        <v>1949</v>
      </c>
      <c r="S731" s="91" t="s">
        <v>114</v>
      </c>
      <c r="T731" s="91" t="s">
        <v>2441</v>
      </c>
      <c r="U731" s="91" t="s">
        <v>2442</v>
      </c>
      <c r="V731" s="91" t="s">
        <v>225</v>
      </c>
      <c r="W731" s="91" t="s">
        <v>265</v>
      </c>
      <c r="X731" s="91" t="s">
        <v>959</v>
      </c>
      <c r="Y731" s="91" t="s">
        <v>2443</v>
      </c>
      <c r="Z731" s="91" t="s">
        <v>2444</v>
      </c>
      <c r="AA731" s="91" t="s">
        <v>114</v>
      </c>
      <c r="AB731" s="91" t="s">
        <v>2441</v>
      </c>
      <c r="AC731" s="91" t="s">
        <v>2442</v>
      </c>
      <c r="AD731" s="91" t="s">
        <v>134</v>
      </c>
      <c r="AE731" s="91" t="s">
        <v>2445</v>
      </c>
      <c r="AF731" s="91" t="s">
        <v>161</v>
      </c>
      <c r="AG731" s="91" t="s">
        <v>2443</v>
      </c>
      <c r="AH731" s="91" t="s">
        <v>114</v>
      </c>
      <c r="AI731" s="91" t="s">
        <v>2444</v>
      </c>
      <c r="AJ731" s="91" t="s">
        <v>137</v>
      </c>
      <c r="AK731" s="91" t="s">
        <v>211</v>
      </c>
      <c r="AL731" s="91" t="s">
        <v>212</v>
      </c>
      <c r="AM731" s="91" t="s">
        <v>291</v>
      </c>
      <c r="AN731" s="91" t="s">
        <v>141</v>
      </c>
      <c r="AO731" s="91" t="s">
        <v>142</v>
      </c>
      <c r="AP731" s="91" t="s">
        <v>143</v>
      </c>
      <c r="AQ731" s="91" t="s">
        <v>144</v>
      </c>
      <c r="AR731" s="91" t="s">
        <v>144</v>
      </c>
      <c r="AS731" s="91" t="s">
        <v>265</v>
      </c>
      <c r="AT731" s="91" t="s">
        <v>145</v>
      </c>
      <c r="AU731" s="91" t="s">
        <v>2446</v>
      </c>
      <c r="AV731" s="91" t="s">
        <v>114</v>
      </c>
      <c r="AW731" s="91" t="s">
        <v>148</v>
      </c>
      <c r="AX731" s="91" t="str">
        <f t="shared" si="35"/>
        <v>288462</v>
      </c>
      <c r="AY731" s="93" t="s">
        <v>149</v>
      </c>
    </row>
    <row r="732" spans="2:51" ht="15" customHeight="1" x14ac:dyDescent="0.25">
      <c r="B732" s="95" t="s">
        <v>6311</v>
      </c>
      <c r="C732" s="91" t="s">
        <v>113</v>
      </c>
      <c r="D732" s="91" t="s">
        <v>114</v>
      </c>
      <c r="E732" s="91" t="s">
        <v>1709</v>
      </c>
      <c r="F732" s="91" t="s">
        <v>6312</v>
      </c>
      <c r="G732" s="91">
        <f t="shared" si="33"/>
        <v>6</v>
      </c>
      <c r="H732" s="91" t="s">
        <v>7345</v>
      </c>
      <c r="I732" s="91" t="s">
        <v>118</v>
      </c>
      <c r="J732" s="91" t="s">
        <v>119</v>
      </c>
      <c r="K732" s="91" t="s">
        <v>203</v>
      </c>
      <c r="L732" s="91" t="s">
        <v>121</v>
      </c>
      <c r="M732" s="91" t="s">
        <v>1712</v>
      </c>
      <c r="N732" s="91" t="s">
        <v>123</v>
      </c>
      <c r="O732" s="91" t="s">
        <v>6313</v>
      </c>
      <c r="P732" s="91">
        <f t="shared" si="34"/>
        <v>7</v>
      </c>
      <c r="Q732" s="91" t="s">
        <v>6054</v>
      </c>
      <c r="R732" s="91" t="s">
        <v>5914</v>
      </c>
      <c r="S732" s="91" t="s">
        <v>6314</v>
      </c>
      <c r="T732" s="91" t="s">
        <v>114</v>
      </c>
      <c r="U732" s="91" t="s">
        <v>6315</v>
      </c>
      <c r="V732" s="91" t="s">
        <v>225</v>
      </c>
      <c r="W732" s="91" t="s">
        <v>1715</v>
      </c>
      <c r="X732" s="91" t="s">
        <v>1716</v>
      </c>
      <c r="Y732" s="91" t="s">
        <v>6316</v>
      </c>
      <c r="Z732" s="91" t="s">
        <v>6317</v>
      </c>
      <c r="AA732" s="91" t="s">
        <v>6314</v>
      </c>
      <c r="AB732" s="91" t="s">
        <v>114</v>
      </c>
      <c r="AC732" s="91" t="s">
        <v>6315</v>
      </c>
      <c r="AD732" s="91" t="s">
        <v>134</v>
      </c>
      <c r="AE732" s="91" t="s">
        <v>6318</v>
      </c>
      <c r="AF732" s="91" t="s">
        <v>161</v>
      </c>
      <c r="AG732" s="91" t="s">
        <v>6316</v>
      </c>
      <c r="AH732" s="91" t="s">
        <v>114</v>
      </c>
      <c r="AI732" s="91" t="s">
        <v>6317</v>
      </c>
      <c r="AJ732" s="91" t="s">
        <v>137</v>
      </c>
      <c r="AK732" s="91" t="s">
        <v>138</v>
      </c>
      <c r="AL732" s="91" t="s">
        <v>163</v>
      </c>
      <c r="AM732" s="91" t="s">
        <v>2158</v>
      </c>
      <c r="AN732" s="91" t="s">
        <v>141</v>
      </c>
      <c r="AO732" s="91" t="s">
        <v>142</v>
      </c>
      <c r="AP732" s="91" t="s">
        <v>143</v>
      </c>
      <c r="AQ732" s="91" t="s">
        <v>144</v>
      </c>
      <c r="AR732" s="91" t="s">
        <v>144</v>
      </c>
      <c r="AS732" s="91" t="s">
        <v>1715</v>
      </c>
      <c r="AT732" s="91" t="s">
        <v>145</v>
      </c>
      <c r="AU732" s="91" t="s">
        <v>1719</v>
      </c>
      <c r="AV732" s="91" t="s">
        <v>7346</v>
      </c>
      <c r="AW732" s="91" t="s">
        <v>148</v>
      </c>
      <c r="AX732" s="91" t="str">
        <f t="shared" si="35"/>
        <v>323278</v>
      </c>
      <c r="AY732" s="93" t="s">
        <v>149</v>
      </c>
    </row>
    <row r="733" spans="2:51" ht="15" customHeight="1" x14ac:dyDescent="0.25">
      <c r="B733" s="95" t="s">
        <v>8571</v>
      </c>
      <c r="C733" s="91" t="s">
        <v>113</v>
      </c>
      <c r="D733" s="91" t="s">
        <v>114</v>
      </c>
      <c r="E733" s="91" t="s">
        <v>6689</v>
      </c>
      <c r="F733" s="91" t="s">
        <v>8572</v>
      </c>
      <c r="G733" s="91">
        <f t="shared" si="33"/>
        <v>9</v>
      </c>
      <c r="H733" s="91" t="s">
        <v>9100</v>
      </c>
      <c r="I733" s="91" t="s">
        <v>118</v>
      </c>
      <c r="J733" s="91" t="s">
        <v>119</v>
      </c>
      <c r="K733" s="91" t="s">
        <v>4230</v>
      </c>
      <c r="L733" s="91" t="s">
        <v>121</v>
      </c>
      <c r="M733" s="91" t="s">
        <v>261</v>
      </c>
      <c r="N733" s="91" t="s">
        <v>123</v>
      </c>
      <c r="O733" s="91" t="s">
        <v>8064</v>
      </c>
      <c r="P733" s="91">
        <f t="shared" si="34"/>
        <v>10</v>
      </c>
      <c r="Q733" s="91" t="s">
        <v>8668</v>
      </c>
      <c r="R733" s="91" t="s">
        <v>8114</v>
      </c>
      <c r="S733" s="91" t="s">
        <v>8573</v>
      </c>
      <c r="T733" s="91" t="s">
        <v>114</v>
      </c>
      <c r="U733" s="91" t="s">
        <v>8574</v>
      </c>
      <c r="V733" s="91" t="s">
        <v>129</v>
      </c>
      <c r="W733" s="91" t="s">
        <v>265</v>
      </c>
      <c r="X733" s="91" t="s">
        <v>460</v>
      </c>
      <c r="Y733" s="91" t="s">
        <v>8575</v>
      </c>
      <c r="Z733" s="91" t="s">
        <v>8576</v>
      </c>
      <c r="AA733" s="91" t="s">
        <v>8573</v>
      </c>
      <c r="AB733" s="91" t="s">
        <v>114</v>
      </c>
      <c r="AC733" s="91" t="s">
        <v>8574</v>
      </c>
      <c r="AD733" s="91" t="s">
        <v>134</v>
      </c>
      <c r="AE733" s="91" t="s">
        <v>8577</v>
      </c>
      <c r="AF733" s="91" t="s">
        <v>161</v>
      </c>
      <c r="AG733" s="91" t="s">
        <v>8575</v>
      </c>
      <c r="AH733" s="91" t="s">
        <v>114</v>
      </c>
      <c r="AI733" s="91" t="s">
        <v>8576</v>
      </c>
      <c r="AJ733" s="91" t="s">
        <v>137</v>
      </c>
      <c r="AK733" s="91" t="s">
        <v>138</v>
      </c>
      <c r="AL733" s="91" t="s">
        <v>212</v>
      </c>
      <c r="AM733" s="91" t="s">
        <v>140</v>
      </c>
      <c r="AN733" s="91" t="s">
        <v>141</v>
      </c>
      <c r="AO733" s="91" t="s">
        <v>142</v>
      </c>
      <c r="AP733" s="91" t="s">
        <v>333</v>
      </c>
      <c r="AQ733" s="91" t="s">
        <v>144</v>
      </c>
      <c r="AR733" s="91" t="s">
        <v>144</v>
      </c>
      <c r="AS733" s="91" t="s">
        <v>265</v>
      </c>
      <c r="AT733" s="91" t="s">
        <v>362</v>
      </c>
      <c r="AU733" s="91" t="s">
        <v>9101</v>
      </c>
      <c r="AV733" s="91" t="s">
        <v>9102</v>
      </c>
      <c r="AW733" s="91" t="s">
        <v>148</v>
      </c>
      <c r="AX733" s="91" t="str">
        <f t="shared" si="35"/>
        <v>327369</v>
      </c>
      <c r="AY733" s="93" t="s">
        <v>149</v>
      </c>
    </row>
    <row r="734" spans="2:51" ht="15" customHeight="1" x14ac:dyDescent="0.25">
      <c r="B734" s="95" t="s">
        <v>7859</v>
      </c>
      <c r="C734" s="91" t="s">
        <v>113</v>
      </c>
      <c r="D734" s="91" t="s">
        <v>114</v>
      </c>
      <c r="E734" s="91" t="s">
        <v>899</v>
      </c>
      <c r="F734" s="91" t="s">
        <v>7860</v>
      </c>
      <c r="G734" s="91">
        <f t="shared" si="33"/>
        <v>8</v>
      </c>
      <c r="H734" s="91" t="s">
        <v>7861</v>
      </c>
      <c r="I734" s="91" t="s">
        <v>118</v>
      </c>
      <c r="J734" s="91" t="s">
        <v>119</v>
      </c>
      <c r="K734" s="91" t="s">
        <v>203</v>
      </c>
      <c r="L734" s="91" t="s">
        <v>121</v>
      </c>
      <c r="M734" s="91" t="s">
        <v>901</v>
      </c>
      <c r="N734" s="91" t="s">
        <v>123</v>
      </c>
      <c r="O734" s="91" t="s">
        <v>7380</v>
      </c>
      <c r="P734" s="91">
        <f t="shared" si="34"/>
        <v>8</v>
      </c>
      <c r="Q734" s="91" t="s">
        <v>7261</v>
      </c>
      <c r="R734" s="91" t="s">
        <v>7092</v>
      </c>
      <c r="S734" s="91" t="s">
        <v>7862</v>
      </c>
      <c r="T734" s="91" t="s">
        <v>114</v>
      </c>
      <c r="U734" s="91" t="s">
        <v>7863</v>
      </c>
      <c r="V734" s="91" t="s">
        <v>129</v>
      </c>
      <c r="W734" s="91" t="s">
        <v>357</v>
      </c>
      <c r="X734" s="91" t="s">
        <v>358</v>
      </c>
      <c r="Y734" s="91" t="s">
        <v>7864</v>
      </c>
      <c r="Z734" s="91" t="s">
        <v>7865</v>
      </c>
      <c r="AA734" s="91" t="s">
        <v>7866</v>
      </c>
      <c r="AB734" s="91" t="s">
        <v>114</v>
      </c>
      <c r="AC734" s="91" t="s">
        <v>7867</v>
      </c>
      <c r="AD734" s="91" t="s">
        <v>134</v>
      </c>
      <c r="AE734" s="91" t="s">
        <v>7868</v>
      </c>
      <c r="AF734" s="91" t="s">
        <v>161</v>
      </c>
      <c r="AG734" s="91" t="s">
        <v>7864</v>
      </c>
      <c r="AH734" s="91" t="s">
        <v>114</v>
      </c>
      <c r="AI734" s="91" t="s">
        <v>7865</v>
      </c>
      <c r="AJ734" s="91" t="s">
        <v>317</v>
      </c>
      <c r="AK734" s="91" t="s">
        <v>162</v>
      </c>
      <c r="AL734" s="91" t="s">
        <v>139</v>
      </c>
      <c r="AM734" s="91" t="s">
        <v>1340</v>
      </c>
      <c r="AN734" s="91" t="s">
        <v>141</v>
      </c>
      <c r="AO734" s="91" t="s">
        <v>142</v>
      </c>
      <c r="AP734" s="91" t="s">
        <v>143</v>
      </c>
      <c r="AQ734" s="91" t="s">
        <v>214</v>
      </c>
      <c r="AR734" s="91" t="s">
        <v>214</v>
      </c>
      <c r="AS734" s="91" t="s">
        <v>357</v>
      </c>
      <c r="AT734" s="91" t="s">
        <v>145</v>
      </c>
      <c r="AU734" s="91" t="s">
        <v>2084</v>
      </c>
      <c r="AV734" s="91" t="s">
        <v>114</v>
      </c>
      <c r="AW734" s="91" t="s">
        <v>148</v>
      </c>
      <c r="AX734" s="91" t="str">
        <f t="shared" si="35"/>
        <v>325323</v>
      </c>
      <c r="AY734" s="93" t="s">
        <v>149</v>
      </c>
    </row>
    <row r="735" spans="2:51" ht="15" customHeight="1" x14ac:dyDescent="0.25">
      <c r="B735" s="95" t="s">
        <v>2457</v>
      </c>
      <c r="C735" s="91" t="s">
        <v>113</v>
      </c>
      <c r="D735" s="91" t="s">
        <v>114</v>
      </c>
      <c r="E735" s="91" t="s">
        <v>167</v>
      </c>
      <c r="F735" s="91" t="s">
        <v>2458</v>
      </c>
      <c r="G735" s="91">
        <f t="shared" si="33"/>
        <v>1</v>
      </c>
      <c r="H735" s="91" t="s">
        <v>2459</v>
      </c>
      <c r="I735" s="91" t="s">
        <v>118</v>
      </c>
      <c r="J735" s="91" t="s">
        <v>119</v>
      </c>
      <c r="K735" s="91" t="s">
        <v>259</v>
      </c>
      <c r="L735" s="91" t="s">
        <v>121</v>
      </c>
      <c r="M735" s="91" t="s">
        <v>2172</v>
      </c>
      <c r="N735" s="91" t="s">
        <v>123</v>
      </c>
      <c r="O735" s="91" t="s">
        <v>2460</v>
      </c>
      <c r="P735" s="91">
        <f t="shared" si="34"/>
        <v>1</v>
      </c>
      <c r="Q735" s="91" t="s">
        <v>2152</v>
      </c>
      <c r="R735" s="91" t="s">
        <v>2461</v>
      </c>
      <c r="S735" s="91" t="s">
        <v>2462</v>
      </c>
      <c r="T735" s="91" t="s">
        <v>114</v>
      </c>
      <c r="U735" s="91" t="s">
        <v>2463</v>
      </c>
      <c r="V735" s="91" t="s">
        <v>129</v>
      </c>
      <c r="W735" s="91" t="s">
        <v>130</v>
      </c>
      <c r="X735" s="91" t="s">
        <v>1035</v>
      </c>
      <c r="Y735" s="91" t="s">
        <v>2464</v>
      </c>
      <c r="Z735" s="91" t="s">
        <v>2465</v>
      </c>
      <c r="AA735" s="91" t="s">
        <v>2466</v>
      </c>
      <c r="AB735" s="91" t="s">
        <v>114</v>
      </c>
      <c r="AC735" s="91" t="s">
        <v>2467</v>
      </c>
      <c r="AD735" s="91" t="s">
        <v>269</v>
      </c>
      <c r="AE735" s="91" t="s">
        <v>2468</v>
      </c>
      <c r="AF735" s="91" t="s">
        <v>161</v>
      </c>
      <c r="AG735" s="91" t="s">
        <v>2464</v>
      </c>
      <c r="AH735" s="91" t="s">
        <v>114</v>
      </c>
      <c r="AI735" s="91" t="s">
        <v>2465</v>
      </c>
      <c r="AJ735" s="91" t="s">
        <v>137</v>
      </c>
      <c r="AK735" s="91" t="s">
        <v>211</v>
      </c>
      <c r="AL735" s="91" t="s">
        <v>179</v>
      </c>
      <c r="AM735" s="91" t="s">
        <v>252</v>
      </c>
      <c r="AN735" s="91" t="s">
        <v>141</v>
      </c>
      <c r="AO735" s="91" t="s">
        <v>142</v>
      </c>
      <c r="AP735" s="91" t="s">
        <v>143</v>
      </c>
      <c r="AQ735" s="91" t="s">
        <v>144</v>
      </c>
      <c r="AR735" s="91" t="s">
        <v>144</v>
      </c>
      <c r="AS735" s="91" t="s">
        <v>130</v>
      </c>
      <c r="AT735" s="91" t="s">
        <v>145</v>
      </c>
      <c r="AU735" s="91" t="s">
        <v>2469</v>
      </c>
      <c r="AV735" s="91" t="s">
        <v>114</v>
      </c>
      <c r="AW735" s="91" t="s">
        <v>148</v>
      </c>
      <c r="AX735" s="91" t="str">
        <f t="shared" si="35"/>
        <v>288470</v>
      </c>
      <c r="AY735" s="93" t="s">
        <v>149</v>
      </c>
    </row>
    <row r="736" spans="2:51" ht="15" customHeight="1" x14ac:dyDescent="0.25">
      <c r="B736" s="95" t="s">
        <v>2493</v>
      </c>
      <c r="C736" s="91" t="s">
        <v>113</v>
      </c>
      <c r="D736" s="91" t="s">
        <v>114</v>
      </c>
      <c r="E736" s="91" t="s">
        <v>2361</v>
      </c>
      <c r="F736" s="91" t="s">
        <v>2494</v>
      </c>
      <c r="G736" s="91">
        <f t="shared" si="33"/>
        <v>1</v>
      </c>
      <c r="H736" s="91" t="s">
        <v>2495</v>
      </c>
      <c r="I736" s="91" t="s">
        <v>118</v>
      </c>
      <c r="J736" s="91" t="s">
        <v>119</v>
      </c>
      <c r="K736" s="91" t="s">
        <v>260</v>
      </c>
      <c r="L736" s="91" t="s">
        <v>121</v>
      </c>
      <c r="M736" s="91" t="s">
        <v>744</v>
      </c>
      <c r="N736" s="91" t="s">
        <v>123</v>
      </c>
      <c r="O736" s="91" t="s">
        <v>2496</v>
      </c>
      <c r="P736" s="91">
        <f t="shared" si="34"/>
        <v>1</v>
      </c>
      <c r="Q736" s="91" t="s">
        <v>2264</v>
      </c>
      <c r="R736" s="91" t="s">
        <v>2274</v>
      </c>
      <c r="S736" s="91" t="s">
        <v>2497</v>
      </c>
      <c r="T736" s="91" t="s">
        <v>114</v>
      </c>
      <c r="U736" s="91" t="s">
        <v>2498</v>
      </c>
      <c r="V736" s="91" t="s">
        <v>129</v>
      </c>
      <c r="W736" s="91" t="s">
        <v>748</v>
      </c>
      <c r="X736" s="91" t="s">
        <v>2487</v>
      </c>
      <c r="Y736" s="91" t="s">
        <v>2499</v>
      </c>
      <c r="Z736" s="91" t="s">
        <v>2500</v>
      </c>
      <c r="AA736" s="91" t="s">
        <v>2501</v>
      </c>
      <c r="AB736" s="91" t="s">
        <v>114</v>
      </c>
      <c r="AC736" s="91" t="s">
        <v>2502</v>
      </c>
      <c r="AD736" s="91" t="s">
        <v>134</v>
      </c>
      <c r="AE736" s="91" t="s">
        <v>2503</v>
      </c>
      <c r="AF736" s="91" t="s">
        <v>161</v>
      </c>
      <c r="AG736" s="91" t="s">
        <v>2499</v>
      </c>
      <c r="AH736" s="91" t="s">
        <v>114</v>
      </c>
      <c r="AI736" s="91" t="s">
        <v>2500</v>
      </c>
      <c r="AJ736" s="91" t="s">
        <v>137</v>
      </c>
      <c r="AK736" s="91" t="s">
        <v>138</v>
      </c>
      <c r="AL736" s="91" t="s">
        <v>212</v>
      </c>
      <c r="AM736" s="91" t="s">
        <v>180</v>
      </c>
      <c r="AN736" s="91" t="s">
        <v>141</v>
      </c>
      <c r="AO736" s="91" t="s">
        <v>142</v>
      </c>
      <c r="AP736" s="91" t="s">
        <v>143</v>
      </c>
      <c r="AQ736" s="91" t="s">
        <v>777</v>
      </c>
      <c r="AR736" s="91" t="s">
        <v>777</v>
      </c>
      <c r="AS736" s="91" t="s">
        <v>748</v>
      </c>
      <c r="AT736" s="91" t="s">
        <v>145</v>
      </c>
      <c r="AU736" s="91" t="s">
        <v>2504</v>
      </c>
      <c r="AV736" s="91" t="s">
        <v>2505</v>
      </c>
      <c r="AW736" s="91" t="s">
        <v>148</v>
      </c>
      <c r="AX736" s="91" t="str">
        <f t="shared" si="35"/>
        <v>267987</v>
      </c>
      <c r="AY736" s="93" t="s">
        <v>149</v>
      </c>
    </row>
    <row r="737" spans="2:51" ht="15" customHeight="1" x14ac:dyDescent="0.25">
      <c r="B737" s="95" t="s">
        <v>2506</v>
      </c>
      <c r="C737" s="91" t="s">
        <v>113</v>
      </c>
      <c r="D737" s="91" t="s">
        <v>114</v>
      </c>
      <c r="E737" s="91" t="s">
        <v>2507</v>
      </c>
      <c r="F737" s="91" t="s">
        <v>2508</v>
      </c>
      <c r="G737" s="91">
        <f t="shared" si="33"/>
        <v>1</v>
      </c>
      <c r="H737" s="91" t="s">
        <v>2509</v>
      </c>
      <c r="I737" s="91" t="s">
        <v>118</v>
      </c>
      <c r="J737" s="91" t="s">
        <v>119</v>
      </c>
      <c r="K737" s="91" t="s">
        <v>367</v>
      </c>
      <c r="L737" s="91" t="s">
        <v>121</v>
      </c>
      <c r="M737" s="91" t="s">
        <v>901</v>
      </c>
      <c r="N737" s="91" t="s">
        <v>123</v>
      </c>
      <c r="O737" s="91" t="s">
        <v>2460</v>
      </c>
      <c r="P737" s="91">
        <f t="shared" si="34"/>
        <v>1</v>
      </c>
      <c r="Q737" s="91" t="s">
        <v>1998</v>
      </c>
      <c r="R737" s="91" t="s">
        <v>2461</v>
      </c>
      <c r="S737" s="91" t="s">
        <v>2510</v>
      </c>
      <c r="T737" s="91" t="s">
        <v>114</v>
      </c>
      <c r="U737" s="91" t="s">
        <v>2511</v>
      </c>
      <c r="V737" s="91" t="s">
        <v>129</v>
      </c>
      <c r="W737" s="91" t="s">
        <v>357</v>
      </c>
      <c r="X737" s="91" t="s">
        <v>904</v>
      </c>
      <c r="Y737" s="91" t="s">
        <v>2512</v>
      </c>
      <c r="Z737" s="91" t="s">
        <v>2513</v>
      </c>
      <c r="AA737" s="91" t="s">
        <v>114</v>
      </c>
      <c r="AB737" s="91" t="s">
        <v>2514</v>
      </c>
      <c r="AC737" s="91" t="s">
        <v>2511</v>
      </c>
      <c r="AD737" s="91" t="s">
        <v>253</v>
      </c>
      <c r="AE737" s="91" t="s">
        <v>2515</v>
      </c>
      <c r="AF737" s="91" t="s">
        <v>161</v>
      </c>
      <c r="AG737" s="91" t="s">
        <v>2512</v>
      </c>
      <c r="AH737" s="91" t="s">
        <v>114</v>
      </c>
      <c r="AI737" s="91" t="s">
        <v>2513</v>
      </c>
      <c r="AJ737" s="91" t="s">
        <v>137</v>
      </c>
      <c r="AK737" s="91" t="s">
        <v>197</v>
      </c>
      <c r="AL737" s="91" t="s">
        <v>212</v>
      </c>
      <c r="AM737" s="91" t="s">
        <v>417</v>
      </c>
      <c r="AN737" s="91" t="s">
        <v>141</v>
      </c>
      <c r="AO737" s="91" t="s">
        <v>142</v>
      </c>
      <c r="AP737" s="91" t="s">
        <v>143</v>
      </c>
      <c r="AQ737" s="91" t="s">
        <v>829</v>
      </c>
      <c r="AR737" s="91" t="s">
        <v>829</v>
      </c>
      <c r="AS737" s="91" t="s">
        <v>357</v>
      </c>
      <c r="AT737" s="91" t="s">
        <v>145</v>
      </c>
      <c r="AU737" s="91" t="s">
        <v>1086</v>
      </c>
      <c r="AV737" s="91" t="s">
        <v>114</v>
      </c>
      <c r="AW737" s="91" t="s">
        <v>148</v>
      </c>
      <c r="AX737" s="91" t="str">
        <f t="shared" si="35"/>
        <v>288467</v>
      </c>
      <c r="AY737" s="93" t="s">
        <v>149</v>
      </c>
    </row>
    <row r="738" spans="2:51" ht="15" customHeight="1" x14ac:dyDescent="0.25">
      <c r="B738" s="95" t="s">
        <v>6322</v>
      </c>
      <c r="C738" s="91" t="s">
        <v>113</v>
      </c>
      <c r="D738" s="91" t="s">
        <v>114</v>
      </c>
      <c r="E738" s="91" t="s">
        <v>167</v>
      </c>
      <c r="F738" s="91" t="s">
        <v>6323</v>
      </c>
      <c r="G738" s="91">
        <f t="shared" si="33"/>
        <v>6</v>
      </c>
      <c r="H738" s="91" t="s">
        <v>7347</v>
      </c>
      <c r="I738" s="91" t="s">
        <v>118</v>
      </c>
      <c r="J738" s="91" t="s">
        <v>119</v>
      </c>
      <c r="K738" s="91" t="s">
        <v>545</v>
      </c>
      <c r="L738" s="91" t="s">
        <v>121</v>
      </c>
      <c r="M738" s="91" t="s">
        <v>295</v>
      </c>
      <c r="N738" s="91" t="s">
        <v>123</v>
      </c>
      <c r="O738" s="91" t="s">
        <v>6313</v>
      </c>
      <c r="P738" s="91">
        <f t="shared" si="34"/>
        <v>7</v>
      </c>
      <c r="Q738" s="91" t="s">
        <v>6313</v>
      </c>
      <c r="R738" s="91" t="s">
        <v>5914</v>
      </c>
      <c r="S738" s="91" t="s">
        <v>6324</v>
      </c>
      <c r="T738" s="91" t="s">
        <v>114</v>
      </c>
      <c r="U738" s="91" t="s">
        <v>6325</v>
      </c>
      <c r="V738" s="91" t="s">
        <v>129</v>
      </c>
      <c r="W738" s="91" t="s">
        <v>174</v>
      </c>
      <c r="X738" s="91" t="s">
        <v>1325</v>
      </c>
      <c r="Y738" s="91" t="s">
        <v>6326</v>
      </c>
      <c r="Z738" s="91" t="s">
        <v>6327</v>
      </c>
      <c r="AA738" s="91" t="s">
        <v>6328</v>
      </c>
      <c r="AB738" s="91" t="s">
        <v>114</v>
      </c>
      <c r="AC738" s="91" t="s">
        <v>6329</v>
      </c>
      <c r="AD738" s="91" t="s">
        <v>331</v>
      </c>
      <c r="AE738" s="91" t="s">
        <v>6330</v>
      </c>
      <c r="AF738" s="91" t="s">
        <v>161</v>
      </c>
      <c r="AG738" s="91" t="s">
        <v>6326</v>
      </c>
      <c r="AH738" s="91" t="s">
        <v>114</v>
      </c>
      <c r="AI738" s="91" t="s">
        <v>6327</v>
      </c>
      <c r="AJ738" s="91" t="s">
        <v>137</v>
      </c>
      <c r="AK738" s="91" t="s">
        <v>138</v>
      </c>
      <c r="AL738" s="91" t="s">
        <v>198</v>
      </c>
      <c r="AM738" s="91" t="s">
        <v>711</v>
      </c>
      <c r="AN738" s="91" t="s">
        <v>141</v>
      </c>
      <c r="AO738" s="91" t="s">
        <v>142</v>
      </c>
      <c r="AP738" s="91" t="s">
        <v>143</v>
      </c>
      <c r="AQ738" s="91" t="s">
        <v>493</v>
      </c>
      <c r="AR738" s="91" t="s">
        <v>493</v>
      </c>
      <c r="AS738" s="91" t="s">
        <v>174</v>
      </c>
      <c r="AT738" s="91" t="s">
        <v>145</v>
      </c>
      <c r="AU738" s="91" t="s">
        <v>7348</v>
      </c>
      <c r="AV738" s="91" t="s">
        <v>114</v>
      </c>
      <c r="AW738" s="91" t="s">
        <v>148</v>
      </c>
      <c r="AX738" s="91" t="str">
        <f t="shared" si="35"/>
        <v>323292</v>
      </c>
      <c r="AY738" s="93" t="s">
        <v>149</v>
      </c>
    </row>
    <row r="739" spans="2:51" ht="15" customHeight="1" x14ac:dyDescent="0.25">
      <c r="B739" s="95" t="s">
        <v>2516</v>
      </c>
      <c r="C739" s="91" t="s">
        <v>113</v>
      </c>
      <c r="D739" s="91" t="s">
        <v>114</v>
      </c>
      <c r="E739" s="91" t="s">
        <v>2361</v>
      </c>
      <c r="F739" s="91" t="s">
        <v>2517</v>
      </c>
      <c r="G739" s="91">
        <f t="shared" si="33"/>
        <v>1</v>
      </c>
      <c r="H739" s="91" t="s">
        <v>2518</v>
      </c>
      <c r="I739" s="91" t="s">
        <v>118</v>
      </c>
      <c r="J739" s="91" t="s">
        <v>119</v>
      </c>
      <c r="K739" s="91" t="s">
        <v>259</v>
      </c>
      <c r="L739" s="91" t="s">
        <v>121</v>
      </c>
      <c r="M739" s="91" t="s">
        <v>2519</v>
      </c>
      <c r="N739" s="91" t="s">
        <v>123</v>
      </c>
      <c r="O739" s="91" t="s">
        <v>2460</v>
      </c>
      <c r="P739" s="91">
        <f t="shared" si="34"/>
        <v>1</v>
      </c>
      <c r="Q739" s="91" t="s">
        <v>2152</v>
      </c>
      <c r="R739" s="91" t="s">
        <v>2461</v>
      </c>
      <c r="S739" s="91" t="s">
        <v>2520</v>
      </c>
      <c r="T739" s="91" t="s">
        <v>114</v>
      </c>
      <c r="U739" s="91" t="s">
        <v>2521</v>
      </c>
      <c r="V739" s="91" t="s">
        <v>225</v>
      </c>
      <c r="W739" s="91" t="s">
        <v>748</v>
      </c>
      <c r="X739" s="91" t="s">
        <v>749</v>
      </c>
      <c r="Y739" s="91" t="s">
        <v>2522</v>
      </c>
      <c r="Z739" s="91" t="s">
        <v>2523</v>
      </c>
      <c r="AA739" s="91" t="s">
        <v>2520</v>
      </c>
      <c r="AB739" s="91" t="s">
        <v>114</v>
      </c>
      <c r="AC739" s="91" t="s">
        <v>2521</v>
      </c>
      <c r="AD739" s="91" t="s">
        <v>134</v>
      </c>
      <c r="AE739" s="91" t="s">
        <v>2524</v>
      </c>
      <c r="AF739" s="91" t="s">
        <v>161</v>
      </c>
      <c r="AG739" s="91" t="s">
        <v>2522</v>
      </c>
      <c r="AH739" s="91" t="s">
        <v>114</v>
      </c>
      <c r="AI739" s="91" t="s">
        <v>2523</v>
      </c>
      <c r="AJ739" s="91" t="s">
        <v>137</v>
      </c>
      <c r="AK739" s="91" t="s">
        <v>211</v>
      </c>
      <c r="AL739" s="91" t="s">
        <v>179</v>
      </c>
      <c r="AM739" s="91" t="s">
        <v>180</v>
      </c>
      <c r="AN739" s="91" t="s">
        <v>141</v>
      </c>
      <c r="AO739" s="91" t="s">
        <v>142</v>
      </c>
      <c r="AP739" s="91" t="s">
        <v>143</v>
      </c>
      <c r="AQ739" s="91" t="s">
        <v>144</v>
      </c>
      <c r="AR739" s="91" t="s">
        <v>144</v>
      </c>
      <c r="AS739" s="91" t="s">
        <v>748</v>
      </c>
      <c r="AT739" s="91" t="s">
        <v>145</v>
      </c>
      <c r="AU739" s="91" t="s">
        <v>2525</v>
      </c>
      <c r="AV739" s="91" t="s">
        <v>2526</v>
      </c>
      <c r="AW739" s="91" t="s">
        <v>148</v>
      </c>
      <c r="AX739" s="91" t="str">
        <f t="shared" si="35"/>
        <v>288479</v>
      </c>
      <c r="AY739" s="93" t="s">
        <v>149</v>
      </c>
    </row>
    <row r="740" spans="2:51" ht="15" customHeight="1" x14ac:dyDescent="0.25">
      <c r="B740" s="95" t="s">
        <v>2527</v>
      </c>
      <c r="C740" s="91" t="s">
        <v>113</v>
      </c>
      <c r="D740" s="91" t="s">
        <v>114</v>
      </c>
      <c r="E740" s="91" t="s">
        <v>216</v>
      </c>
      <c r="F740" s="91" t="s">
        <v>2528</v>
      </c>
      <c r="G740" s="91">
        <f t="shared" si="33"/>
        <v>4</v>
      </c>
      <c r="H740" s="91" t="s">
        <v>2529</v>
      </c>
      <c r="I740" s="91" t="s">
        <v>118</v>
      </c>
      <c r="J740" s="91" t="s">
        <v>119</v>
      </c>
      <c r="K740" s="91" t="s">
        <v>2484</v>
      </c>
      <c r="L740" s="91" t="s">
        <v>121</v>
      </c>
      <c r="M740" s="91" t="s">
        <v>219</v>
      </c>
      <c r="N740" s="91" t="s">
        <v>123</v>
      </c>
      <c r="O740" s="91" t="s">
        <v>310</v>
      </c>
      <c r="P740" s="91">
        <f t="shared" si="34"/>
        <v>4</v>
      </c>
      <c r="Q740" s="91" t="s">
        <v>559</v>
      </c>
      <c r="R740" s="91" t="s">
        <v>646</v>
      </c>
      <c r="S740" s="91" t="s">
        <v>2530</v>
      </c>
      <c r="T740" s="91" t="s">
        <v>114</v>
      </c>
      <c r="U740" s="91" t="s">
        <v>2531</v>
      </c>
      <c r="V740" s="91" t="s">
        <v>129</v>
      </c>
      <c r="W740" s="91" t="s">
        <v>226</v>
      </c>
      <c r="X740" s="91" t="s">
        <v>440</v>
      </c>
      <c r="Y740" s="91" t="s">
        <v>2532</v>
      </c>
      <c r="Z740" s="91" t="s">
        <v>2533</v>
      </c>
      <c r="AA740" s="91" t="s">
        <v>2530</v>
      </c>
      <c r="AB740" s="91" t="s">
        <v>114</v>
      </c>
      <c r="AC740" s="91" t="s">
        <v>2531</v>
      </c>
      <c r="AD740" s="91" t="s">
        <v>134</v>
      </c>
      <c r="AE740" s="91" t="s">
        <v>2534</v>
      </c>
      <c r="AF740" s="91" t="s">
        <v>161</v>
      </c>
      <c r="AG740" s="91" t="s">
        <v>2532</v>
      </c>
      <c r="AH740" s="91" t="s">
        <v>114</v>
      </c>
      <c r="AI740" s="91" t="s">
        <v>2533</v>
      </c>
      <c r="AJ740" s="91" t="s">
        <v>137</v>
      </c>
      <c r="AK740" s="91" t="s">
        <v>211</v>
      </c>
      <c r="AL740" s="91" t="s">
        <v>284</v>
      </c>
      <c r="AM740" s="91" t="s">
        <v>233</v>
      </c>
      <c r="AN740" s="91" t="s">
        <v>141</v>
      </c>
      <c r="AO740" s="91" t="s">
        <v>142</v>
      </c>
      <c r="AP740" s="91" t="s">
        <v>143</v>
      </c>
      <c r="AQ740" s="91" t="s">
        <v>144</v>
      </c>
      <c r="AR740" s="91" t="s">
        <v>144</v>
      </c>
      <c r="AS740" s="91" t="s">
        <v>226</v>
      </c>
      <c r="AT740" s="91" t="s">
        <v>145</v>
      </c>
      <c r="AU740" s="91" t="s">
        <v>2535</v>
      </c>
      <c r="AV740" s="91" t="s">
        <v>2536</v>
      </c>
      <c r="AW740" s="91" t="s">
        <v>148</v>
      </c>
      <c r="AX740" s="91" t="str">
        <f t="shared" si="35"/>
        <v>290527</v>
      </c>
      <c r="AY740" s="93" t="s">
        <v>149</v>
      </c>
    </row>
    <row r="741" spans="2:51" ht="15" customHeight="1" x14ac:dyDescent="0.25">
      <c r="B741" s="95" t="s">
        <v>2537</v>
      </c>
      <c r="C741" s="91" t="s">
        <v>113</v>
      </c>
      <c r="D741" s="91" t="s">
        <v>114</v>
      </c>
      <c r="E741" s="91" t="s">
        <v>1709</v>
      </c>
      <c r="F741" s="91" t="s">
        <v>2538</v>
      </c>
      <c r="G741" s="91">
        <f t="shared" si="33"/>
        <v>1</v>
      </c>
      <c r="H741" s="91" t="s">
        <v>2539</v>
      </c>
      <c r="I741" s="91" t="s">
        <v>118</v>
      </c>
      <c r="J741" s="91" t="s">
        <v>119</v>
      </c>
      <c r="K741" s="91" t="s">
        <v>259</v>
      </c>
      <c r="L741" s="91" t="s">
        <v>121</v>
      </c>
      <c r="M741" s="91" t="s">
        <v>1709</v>
      </c>
      <c r="N741" s="91" t="s">
        <v>123</v>
      </c>
      <c r="O741" s="91" t="s">
        <v>2460</v>
      </c>
      <c r="P741" s="91">
        <f t="shared" si="34"/>
        <v>1</v>
      </c>
      <c r="Q741" s="91" t="s">
        <v>2078</v>
      </c>
      <c r="R741" s="91" t="s">
        <v>2461</v>
      </c>
      <c r="S741" s="91" t="s">
        <v>2540</v>
      </c>
      <c r="T741" s="91" t="s">
        <v>114</v>
      </c>
      <c r="U741" s="91" t="s">
        <v>2541</v>
      </c>
      <c r="V741" s="91" t="s">
        <v>225</v>
      </c>
      <c r="W741" s="91" t="s">
        <v>1715</v>
      </c>
      <c r="X741" s="91" t="s">
        <v>1716</v>
      </c>
      <c r="Y741" s="91" t="s">
        <v>2542</v>
      </c>
      <c r="Z741" s="91" t="s">
        <v>2543</v>
      </c>
      <c r="AA741" s="91" t="s">
        <v>2540</v>
      </c>
      <c r="AB741" s="91" t="s">
        <v>114</v>
      </c>
      <c r="AC741" s="91" t="s">
        <v>2541</v>
      </c>
      <c r="AD741" s="91" t="s">
        <v>134</v>
      </c>
      <c r="AE741" s="91" t="s">
        <v>2544</v>
      </c>
      <c r="AF741" s="91" t="s">
        <v>161</v>
      </c>
      <c r="AG741" s="91" t="s">
        <v>2542</v>
      </c>
      <c r="AH741" s="91" t="s">
        <v>114</v>
      </c>
      <c r="AI741" s="91" t="s">
        <v>2543</v>
      </c>
      <c r="AJ741" s="91" t="s">
        <v>137</v>
      </c>
      <c r="AK741" s="91" t="s">
        <v>138</v>
      </c>
      <c r="AL741" s="91" t="s">
        <v>179</v>
      </c>
      <c r="AM741" s="91" t="s">
        <v>180</v>
      </c>
      <c r="AN741" s="91" t="s">
        <v>141</v>
      </c>
      <c r="AO741" s="91" t="s">
        <v>142</v>
      </c>
      <c r="AP741" s="91" t="s">
        <v>143</v>
      </c>
      <c r="AQ741" s="91" t="s">
        <v>144</v>
      </c>
      <c r="AR741" s="91" t="s">
        <v>144</v>
      </c>
      <c r="AS741" s="91" t="s">
        <v>1715</v>
      </c>
      <c r="AT741" s="91" t="s">
        <v>145</v>
      </c>
      <c r="AU741" s="91" t="s">
        <v>2545</v>
      </c>
      <c r="AV741" s="91" t="s">
        <v>114</v>
      </c>
      <c r="AW741" s="91" t="s">
        <v>148</v>
      </c>
      <c r="AX741" s="91" t="str">
        <f t="shared" si="35"/>
        <v>288472</v>
      </c>
      <c r="AY741" s="93" t="s">
        <v>149</v>
      </c>
    </row>
    <row r="742" spans="2:51" ht="15" customHeight="1" x14ac:dyDescent="0.25">
      <c r="B742" s="95" t="s">
        <v>2546</v>
      </c>
      <c r="C742" s="91" t="s">
        <v>113</v>
      </c>
      <c r="D742" s="91" t="s">
        <v>114</v>
      </c>
      <c r="E742" s="91" t="s">
        <v>167</v>
      </c>
      <c r="F742" s="91" t="s">
        <v>2547</v>
      </c>
      <c r="G742" s="91">
        <f t="shared" si="33"/>
        <v>1</v>
      </c>
      <c r="H742" s="91" t="s">
        <v>2548</v>
      </c>
      <c r="I742" s="91" t="s">
        <v>118</v>
      </c>
      <c r="J742" s="91" t="s">
        <v>119</v>
      </c>
      <c r="K742" s="91" t="s">
        <v>259</v>
      </c>
      <c r="L742" s="91" t="s">
        <v>121</v>
      </c>
      <c r="M742" s="91" t="s">
        <v>2172</v>
      </c>
      <c r="N742" s="91" t="s">
        <v>123</v>
      </c>
      <c r="O742" s="91" t="s">
        <v>2460</v>
      </c>
      <c r="P742" s="91">
        <f t="shared" si="34"/>
        <v>1</v>
      </c>
      <c r="Q742" s="91" t="s">
        <v>2152</v>
      </c>
      <c r="R742" s="91" t="s">
        <v>2461</v>
      </c>
      <c r="S742" s="91" t="s">
        <v>2462</v>
      </c>
      <c r="T742" s="91" t="s">
        <v>114</v>
      </c>
      <c r="U742" s="91" t="s">
        <v>2463</v>
      </c>
      <c r="V742" s="91" t="s">
        <v>129</v>
      </c>
      <c r="W742" s="91" t="s">
        <v>130</v>
      </c>
      <c r="X742" s="91" t="s">
        <v>1035</v>
      </c>
      <c r="Y742" s="91" t="s">
        <v>2464</v>
      </c>
      <c r="Z742" s="91" t="s">
        <v>2465</v>
      </c>
      <c r="AA742" s="91" t="s">
        <v>2549</v>
      </c>
      <c r="AB742" s="91" t="s">
        <v>114</v>
      </c>
      <c r="AC742" s="91" t="s">
        <v>2550</v>
      </c>
      <c r="AD742" s="91" t="s">
        <v>253</v>
      </c>
      <c r="AE742" s="91" t="s">
        <v>2551</v>
      </c>
      <c r="AF742" s="91" t="s">
        <v>161</v>
      </c>
      <c r="AG742" s="91" t="s">
        <v>2464</v>
      </c>
      <c r="AH742" s="91" t="s">
        <v>114</v>
      </c>
      <c r="AI742" s="91" t="s">
        <v>2465</v>
      </c>
      <c r="AJ742" s="91" t="s">
        <v>137</v>
      </c>
      <c r="AK742" s="91" t="s">
        <v>211</v>
      </c>
      <c r="AL742" s="91" t="s">
        <v>179</v>
      </c>
      <c r="AM742" s="91" t="s">
        <v>252</v>
      </c>
      <c r="AN742" s="91" t="s">
        <v>141</v>
      </c>
      <c r="AO742" s="91" t="s">
        <v>142</v>
      </c>
      <c r="AP742" s="91" t="s">
        <v>143</v>
      </c>
      <c r="AQ742" s="91" t="s">
        <v>144</v>
      </c>
      <c r="AR742" s="91" t="s">
        <v>144</v>
      </c>
      <c r="AS742" s="91" t="s">
        <v>130</v>
      </c>
      <c r="AT742" s="91" t="s">
        <v>145</v>
      </c>
      <c r="AU742" s="91" t="s">
        <v>2469</v>
      </c>
      <c r="AV742" s="91" t="s">
        <v>114</v>
      </c>
      <c r="AW742" s="91" t="s">
        <v>148</v>
      </c>
      <c r="AX742" s="91" t="str">
        <f t="shared" si="35"/>
        <v>288473</v>
      </c>
      <c r="AY742" s="93" t="s">
        <v>149</v>
      </c>
    </row>
    <row r="743" spans="2:51" ht="15" customHeight="1" x14ac:dyDescent="0.25">
      <c r="B743" s="95" t="s">
        <v>2552</v>
      </c>
      <c r="C743" s="91" t="s">
        <v>113</v>
      </c>
      <c r="D743" s="91" t="s">
        <v>114</v>
      </c>
      <c r="E743" s="91" t="s">
        <v>115</v>
      </c>
      <c r="F743" s="91" t="s">
        <v>2553</v>
      </c>
      <c r="G743" s="91">
        <f t="shared" si="33"/>
        <v>1</v>
      </c>
      <c r="H743" s="91" t="s">
        <v>2554</v>
      </c>
      <c r="I743" s="91" t="s">
        <v>118</v>
      </c>
      <c r="J743" s="91" t="s">
        <v>119</v>
      </c>
      <c r="K743" s="91" t="s">
        <v>203</v>
      </c>
      <c r="L743" s="91" t="s">
        <v>121</v>
      </c>
      <c r="M743" s="91" t="s">
        <v>122</v>
      </c>
      <c r="N743" s="91" t="s">
        <v>123</v>
      </c>
      <c r="O743" s="91" t="s">
        <v>2496</v>
      </c>
      <c r="P743" s="91">
        <f t="shared" si="34"/>
        <v>1</v>
      </c>
      <c r="Q743" s="91" t="s">
        <v>2555</v>
      </c>
      <c r="R743" s="91" t="s">
        <v>2274</v>
      </c>
      <c r="S743" s="91" t="s">
        <v>2556</v>
      </c>
      <c r="T743" s="91" t="s">
        <v>114</v>
      </c>
      <c r="U743" s="91" t="s">
        <v>2557</v>
      </c>
      <c r="V743" s="91" t="s">
        <v>225</v>
      </c>
      <c r="W743" s="91" t="s">
        <v>130</v>
      </c>
      <c r="X743" s="91" t="s">
        <v>157</v>
      </c>
      <c r="Y743" s="91" t="s">
        <v>2558</v>
      </c>
      <c r="Z743" s="91" t="s">
        <v>2559</v>
      </c>
      <c r="AA743" s="91" t="s">
        <v>2556</v>
      </c>
      <c r="AB743" s="91" t="s">
        <v>114</v>
      </c>
      <c r="AC743" s="91" t="s">
        <v>2557</v>
      </c>
      <c r="AD743" s="91" t="s">
        <v>134</v>
      </c>
      <c r="AE743" s="91" t="s">
        <v>2560</v>
      </c>
      <c r="AF743" s="91" t="s">
        <v>161</v>
      </c>
      <c r="AG743" s="91" t="s">
        <v>2558</v>
      </c>
      <c r="AH743" s="91" t="s">
        <v>114</v>
      </c>
      <c r="AI743" s="91" t="s">
        <v>2559</v>
      </c>
      <c r="AJ743" s="91" t="s">
        <v>137</v>
      </c>
      <c r="AK743" s="91" t="s">
        <v>162</v>
      </c>
      <c r="AL743" s="91" t="s">
        <v>179</v>
      </c>
      <c r="AM743" s="91" t="s">
        <v>347</v>
      </c>
      <c r="AN743" s="91" t="s">
        <v>141</v>
      </c>
      <c r="AO743" s="91" t="s">
        <v>142</v>
      </c>
      <c r="AP743" s="91" t="s">
        <v>143</v>
      </c>
      <c r="AQ743" s="91" t="s">
        <v>214</v>
      </c>
      <c r="AR743" s="91" t="s">
        <v>214</v>
      </c>
      <c r="AS743" s="91" t="s">
        <v>130</v>
      </c>
      <c r="AT743" s="91" t="s">
        <v>145</v>
      </c>
      <c r="AU743" s="91" t="s">
        <v>146</v>
      </c>
      <c r="AV743" s="91" t="s">
        <v>147</v>
      </c>
      <c r="AW743" s="91" t="s">
        <v>148</v>
      </c>
      <c r="AX743" s="91" t="str">
        <f t="shared" si="35"/>
        <v>267995</v>
      </c>
      <c r="AY743" s="93" t="s">
        <v>149</v>
      </c>
    </row>
    <row r="744" spans="2:51" ht="15" customHeight="1" x14ac:dyDescent="0.25">
      <c r="B744" s="95" t="s">
        <v>2561</v>
      </c>
      <c r="C744" s="91" t="s">
        <v>113</v>
      </c>
      <c r="D744" s="91" t="s">
        <v>114</v>
      </c>
      <c r="E744" s="91" t="s">
        <v>167</v>
      </c>
      <c r="F744" s="91" t="s">
        <v>2562</v>
      </c>
      <c r="G744" s="91">
        <f t="shared" si="33"/>
        <v>1</v>
      </c>
      <c r="H744" s="91" t="s">
        <v>2563</v>
      </c>
      <c r="I744" s="91" t="s">
        <v>118</v>
      </c>
      <c r="J744" s="91" t="s">
        <v>119</v>
      </c>
      <c r="K744" s="91" t="s">
        <v>367</v>
      </c>
      <c r="L744" s="91" t="s">
        <v>121</v>
      </c>
      <c r="M744" s="91" t="s">
        <v>295</v>
      </c>
      <c r="N744" s="91" t="s">
        <v>123</v>
      </c>
      <c r="O744" s="91" t="s">
        <v>2460</v>
      </c>
      <c r="P744" s="91">
        <f t="shared" si="34"/>
        <v>1</v>
      </c>
      <c r="Q744" s="91" t="s">
        <v>1998</v>
      </c>
      <c r="R744" s="91" t="s">
        <v>2461</v>
      </c>
      <c r="S744" s="91" t="s">
        <v>2564</v>
      </c>
      <c r="T744" s="91" t="s">
        <v>114</v>
      </c>
      <c r="U744" s="91" t="s">
        <v>2565</v>
      </c>
      <c r="V744" s="91" t="s">
        <v>129</v>
      </c>
      <c r="W744" s="91" t="s">
        <v>174</v>
      </c>
      <c r="X744" s="91" t="s">
        <v>391</v>
      </c>
      <c r="Y744" s="91" t="s">
        <v>2566</v>
      </c>
      <c r="Z744" s="91" t="s">
        <v>2567</v>
      </c>
      <c r="AA744" s="91" t="s">
        <v>114</v>
      </c>
      <c r="AB744" s="91" t="s">
        <v>2568</v>
      </c>
      <c r="AC744" s="91" t="s">
        <v>2565</v>
      </c>
      <c r="AD744" s="91" t="s">
        <v>134</v>
      </c>
      <c r="AE744" s="91" t="s">
        <v>2569</v>
      </c>
      <c r="AF744" s="91" t="s">
        <v>161</v>
      </c>
      <c r="AG744" s="91" t="s">
        <v>2566</v>
      </c>
      <c r="AH744" s="91" t="s">
        <v>114</v>
      </c>
      <c r="AI744" s="91" t="s">
        <v>2567</v>
      </c>
      <c r="AJ744" s="91" t="s">
        <v>137</v>
      </c>
      <c r="AK744" s="91" t="s">
        <v>138</v>
      </c>
      <c r="AL744" s="91" t="s">
        <v>179</v>
      </c>
      <c r="AM744" s="91" t="s">
        <v>417</v>
      </c>
      <c r="AN744" s="91" t="s">
        <v>141</v>
      </c>
      <c r="AO744" s="91" t="s">
        <v>142</v>
      </c>
      <c r="AP744" s="91" t="s">
        <v>143</v>
      </c>
      <c r="AQ744" s="91" t="s">
        <v>214</v>
      </c>
      <c r="AR744" s="91" t="s">
        <v>214</v>
      </c>
      <c r="AS744" s="91" t="s">
        <v>174</v>
      </c>
      <c r="AT744" s="91" t="s">
        <v>145</v>
      </c>
      <c r="AU744" s="91" t="s">
        <v>2570</v>
      </c>
      <c r="AV744" s="91" t="s">
        <v>114</v>
      </c>
      <c r="AW744" s="91" t="s">
        <v>148</v>
      </c>
      <c r="AX744" s="91" t="str">
        <f t="shared" si="35"/>
        <v>288475</v>
      </c>
      <c r="AY744" s="93" t="s">
        <v>149</v>
      </c>
    </row>
    <row r="745" spans="2:51" ht="15" customHeight="1" x14ac:dyDescent="0.25">
      <c r="B745" s="95" t="s">
        <v>2580</v>
      </c>
      <c r="C745" s="91" t="s">
        <v>113</v>
      </c>
      <c r="D745" s="91" t="s">
        <v>114</v>
      </c>
      <c r="E745" s="91" t="s">
        <v>167</v>
      </c>
      <c r="F745" s="91" t="s">
        <v>2581</v>
      </c>
      <c r="G745" s="91">
        <f t="shared" si="33"/>
        <v>1</v>
      </c>
      <c r="H745" s="91" t="s">
        <v>2582</v>
      </c>
      <c r="I745" s="91" t="s">
        <v>118</v>
      </c>
      <c r="J745" s="91" t="s">
        <v>119</v>
      </c>
      <c r="K745" s="91" t="s">
        <v>339</v>
      </c>
      <c r="L745" s="91" t="s">
        <v>121</v>
      </c>
      <c r="M745" s="91" t="s">
        <v>170</v>
      </c>
      <c r="N745" s="91" t="s">
        <v>123</v>
      </c>
      <c r="O745" s="91" t="s">
        <v>2496</v>
      </c>
      <c r="P745" s="91">
        <f t="shared" si="34"/>
        <v>1</v>
      </c>
      <c r="Q745" s="91" t="s">
        <v>2356</v>
      </c>
      <c r="R745" s="91" t="s">
        <v>2274</v>
      </c>
      <c r="S745" s="91" t="s">
        <v>2583</v>
      </c>
      <c r="T745" s="91" t="s">
        <v>114</v>
      </c>
      <c r="U745" s="91" t="s">
        <v>2584</v>
      </c>
      <c r="V745" s="91" t="s">
        <v>225</v>
      </c>
      <c r="W745" s="91" t="s">
        <v>174</v>
      </c>
      <c r="X745" s="91" t="s">
        <v>300</v>
      </c>
      <c r="Y745" s="91" t="s">
        <v>2585</v>
      </c>
      <c r="Z745" s="91" t="s">
        <v>2586</v>
      </c>
      <c r="AA745" s="91" t="s">
        <v>2583</v>
      </c>
      <c r="AB745" s="91" t="s">
        <v>114</v>
      </c>
      <c r="AC745" s="91" t="s">
        <v>2584</v>
      </c>
      <c r="AD745" s="91" t="s">
        <v>134</v>
      </c>
      <c r="AE745" s="91" t="s">
        <v>2587</v>
      </c>
      <c r="AF745" s="91" t="s">
        <v>161</v>
      </c>
      <c r="AG745" s="91" t="s">
        <v>2585</v>
      </c>
      <c r="AH745" s="91" t="s">
        <v>114</v>
      </c>
      <c r="AI745" s="91" t="s">
        <v>2586</v>
      </c>
      <c r="AJ745" s="91" t="s">
        <v>114</v>
      </c>
      <c r="AK745" s="91" t="s">
        <v>114</v>
      </c>
      <c r="AL745" s="91" t="s">
        <v>114</v>
      </c>
      <c r="AM745" s="91" t="s">
        <v>180</v>
      </c>
      <c r="AN745" s="91" t="s">
        <v>141</v>
      </c>
      <c r="AO745" s="91" t="s">
        <v>142</v>
      </c>
      <c r="AP745" s="91" t="s">
        <v>143</v>
      </c>
      <c r="AQ745" s="91" t="s">
        <v>144</v>
      </c>
      <c r="AR745" s="91" t="s">
        <v>144</v>
      </c>
      <c r="AS745" s="91" t="s">
        <v>174</v>
      </c>
      <c r="AT745" s="91" t="s">
        <v>145</v>
      </c>
      <c r="AU745" s="91" t="s">
        <v>2588</v>
      </c>
      <c r="AV745" s="91" t="s">
        <v>114</v>
      </c>
      <c r="AW745" s="91" t="s">
        <v>148</v>
      </c>
      <c r="AX745" s="91" t="str">
        <f t="shared" si="35"/>
        <v>268001</v>
      </c>
      <c r="AY745" s="93" t="s">
        <v>149</v>
      </c>
    </row>
    <row r="746" spans="2:51" ht="15" customHeight="1" x14ac:dyDescent="0.25">
      <c r="B746" s="95" t="s">
        <v>2589</v>
      </c>
      <c r="C746" s="91" t="s">
        <v>113</v>
      </c>
      <c r="D746" s="91" t="s">
        <v>114</v>
      </c>
      <c r="E746" s="91" t="s">
        <v>167</v>
      </c>
      <c r="F746" s="91" t="s">
        <v>2590</v>
      </c>
      <c r="G746" s="91">
        <f t="shared" si="33"/>
        <v>4</v>
      </c>
      <c r="H746" s="91" t="s">
        <v>2591</v>
      </c>
      <c r="I746" s="91" t="s">
        <v>118</v>
      </c>
      <c r="J746" s="91" t="s">
        <v>119</v>
      </c>
      <c r="K746" s="91" t="s">
        <v>387</v>
      </c>
      <c r="L746" s="91" t="s">
        <v>121</v>
      </c>
      <c r="M746" s="91" t="s">
        <v>295</v>
      </c>
      <c r="N746" s="91" t="s">
        <v>123</v>
      </c>
      <c r="O746" s="91" t="s">
        <v>310</v>
      </c>
      <c r="P746" s="91">
        <f t="shared" si="34"/>
        <v>4</v>
      </c>
      <c r="Q746" s="91" t="s">
        <v>297</v>
      </c>
      <c r="R746" s="91" t="s">
        <v>646</v>
      </c>
      <c r="S746" s="91" t="s">
        <v>2592</v>
      </c>
      <c r="T746" s="91" t="s">
        <v>114</v>
      </c>
      <c r="U746" s="91" t="s">
        <v>2593</v>
      </c>
      <c r="V746" s="91" t="s">
        <v>225</v>
      </c>
      <c r="W746" s="91" t="s">
        <v>174</v>
      </c>
      <c r="X746" s="91" t="s">
        <v>1557</v>
      </c>
      <c r="Y746" s="91" t="s">
        <v>2594</v>
      </c>
      <c r="Z746" s="91" t="s">
        <v>2595</v>
      </c>
      <c r="AA746" s="91" t="s">
        <v>2592</v>
      </c>
      <c r="AB746" s="91" t="s">
        <v>114</v>
      </c>
      <c r="AC746" s="91" t="s">
        <v>2593</v>
      </c>
      <c r="AD746" s="91" t="s">
        <v>269</v>
      </c>
      <c r="AE746" s="91" t="s">
        <v>2596</v>
      </c>
      <c r="AF746" s="91" t="s">
        <v>161</v>
      </c>
      <c r="AG746" s="91" t="s">
        <v>2594</v>
      </c>
      <c r="AH746" s="91" t="s">
        <v>114</v>
      </c>
      <c r="AI746" s="91" t="s">
        <v>2595</v>
      </c>
      <c r="AJ746" s="91" t="s">
        <v>137</v>
      </c>
      <c r="AK746" s="91" t="s">
        <v>197</v>
      </c>
      <c r="AL746" s="91" t="s">
        <v>212</v>
      </c>
      <c r="AM746" s="91" t="s">
        <v>291</v>
      </c>
      <c r="AN746" s="91" t="s">
        <v>141</v>
      </c>
      <c r="AO746" s="91" t="s">
        <v>142</v>
      </c>
      <c r="AP746" s="91" t="s">
        <v>143</v>
      </c>
      <c r="AQ746" s="91" t="s">
        <v>144</v>
      </c>
      <c r="AR746" s="91" t="s">
        <v>144</v>
      </c>
      <c r="AS746" s="91" t="s">
        <v>174</v>
      </c>
      <c r="AT746" s="91" t="s">
        <v>145</v>
      </c>
      <c r="AU746" s="91" t="s">
        <v>2597</v>
      </c>
      <c r="AV746" s="91" t="s">
        <v>114</v>
      </c>
      <c r="AW746" s="91" t="s">
        <v>433</v>
      </c>
      <c r="AX746" s="91" t="str">
        <f t="shared" si="35"/>
        <v>290529</v>
      </c>
      <c r="AY746" s="93" t="s">
        <v>149</v>
      </c>
    </row>
    <row r="747" spans="2:51" ht="15" customHeight="1" x14ac:dyDescent="0.25">
      <c r="B747" s="95" t="s">
        <v>2598</v>
      </c>
      <c r="C747" s="91" t="s">
        <v>113</v>
      </c>
      <c r="D747" s="91" t="s">
        <v>114</v>
      </c>
      <c r="E747" s="91" t="s">
        <v>167</v>
      </c>
      <c r="F747" s="91" t="s">
        <v>2599</v>
      </c>
      <c r="G747" s="91">
        <f t="shared" si="33"/>
        <v>1</v>
      </c>
      <c r="H747" s="91" t="s">
        <v>2600</v>
      </c>
      <c r="I747" s="91" t="s">
        <v>118</v>
      </c>
      <c r="J747" s="91" t="s">
        <v>119</v>
      </c>
      <c r="K747" s="91" t="s">
        <v>203</v>
      </c>
      <c r="L747" s="91" t="s">
        <v>121</v>
      </c>
      <c r="M747" s="91" t="s">
        <v>170</v>
      </c>
      <c r="N747" s="91" t="s">
        <v>123</v>
      </c>
      <c r="O747" s="91" t="s">
        <v>2496</v>
      </c>
      <c r="P747" s="91">
        <f t="shared" si="34"/>
        <v>1</v>
      </c>
      <c r="Q747" s="91" t="s">
        <v>2555</v>
      </c>
      <c r="R747" s="91" t="s">
        <v>2274</v>
      </c>
      <c r="S747" s="91" t="s">
        <v>114</v>
      </c>
      <c r="T747" s="91" t="s">
        <v>2601</v>
      </c>
      <c r="U747" s="91" t="s">
        <v>2602</v>
      </c>
      <c r="V747" s="91" t="s">
        <v>129</v>
      </c>
      <c r="W747" s="91" t="s">
        <v>174</v>
      </c>
      <c r="X747" s="91" t="s">
        <v>2603</v>
      </c>
      <c r="Y747" s="91" t="s">
        <v>2604</v>
      </c>
      <c r="Z747" s="91" t="s">
        <v>2605</v>
      </c>
      <c r="AA747" s="91" t="s">
        <v>2606</v>
      </c>
      <c r="AB747" s="91" t="s">
        <v>114</v>
      </c>
      <c r="AC747" s="91" t="s">
        <v>2607</v>
      </c>
      <c r="AD747" s="91" t="s">
        <v>134</v>
      </c>
      <c r="AE747" s="91" t="s">
        <v>2608</v>
      </c>
      <c r="AF747" s="91" t="s">
        <v>161</v>
      </c>
      <c r="AG747" s="91" t="s">
        <v>2604</v>
      </c>
      <c r="AH747" s="91" t="s">
        <v>114</v>
      </c>
      <c r="AI747" s="91" t="s">
        <v>2605</v>
      </c>
      <c r="AJ747" s="91" t="s">
        <v>137</v>
      </c>
      <c r="AK747" s="91" t="s">
        <v>138</v>
      </c>
      <c r="AL747" s="91" t="s">
        <v>305</v>
      </c>
      <c r="AM747" s="91" t="s">
        <v>2349</v>
      </c>
      <c r="AN747" s="91" t="s">
        <v>141</v>
      </c>
      <c r="AO747" s="91" t="s">
        <v>142</v>
      </c>
      <c r="AP747" s="91" t="s">
        <v>143</v>
      </c>
      <c r="AQ747" s="91" t="s">
        <v>214</v>
      </c>
      <c r="AR747" s="91" t="s">
        <v>214</v>
      </c>
      <c r="AS747" s="91" t="s">
        <v>174</v>
      </c>
      <c r="AT747" s="91" t="s">
        <v>145</v>
      </c>
      <c r="AU747" s="91" t="s">
        <v>2609</v>
      </c>
      <c r="AV747" s="91" t="s">
        <v>114</v>
      </c>
      <c r="AW747" s="91" t="s">
        <v>148</v>
      </c>
      <c r="AX747" s="91" t="str">
        <f t="shared" si="35"/>
        <v>268003</v>
      </c>
      <c r="AY747" s="93" t="s">
        <v>149</v>
      </c>
    </row>
    <row r="748" spans="2:51" ht="15" customHeight="1" x14ac:dyDescent="0.25">
      <c r="B748" s="95" t="s">
        <v>2610</v>
      </c>
      <c r="C748" s="91" t="s">
        <v>113</v>
      </c>
      <c r="D748" s="91" t="s">
        <v>114</v>
      </c>
      <c r="E748" s="91" t="s">
        <v>167</v>
      </c>
      <c r="F748" s="91" t="s">
        <v>2611</v>
      </c>
      <c r="G748" s="91">
        <f t="shared" si="33"/>
        <v>1</v>
      </c>
      <c r="H748" s="91" t="s">
        <v>2612</v>
      </c>
      <c r="I748" s="91" t="s">
        <v>118</v>
      </c>
      <c r="J748" s="91" t="s">
        <v>119</v>
      </c>
      <c r="K748" s="91" t="s">
        <v>339</v>
      </c>
      <c r="L748" s="91" t="s">
        <v>121</v>
      </c>
      <c r="M748" s="91" t="s">
        <v>295</v>
      </c>
      <c r="N748" s="91" t="s">
        <v>123</v>
      </c>
      <c r="O748" s="91" t="s">
        <v>2460</v>
      </c>
      <c r="P748" s="91">
        <f t="shared" si="34"/>
        <v>1</v>
      </c>
      <c r="Q748" s="91" t="s">
        <v>2021</v>
      </c>
      <c r="R748" s="91" t="s">
        <v>2461</v>
      </c>
      <c r="S748" s="91" t="s">
        <v>2613</v>
      </c>
      <c r="T748" s="91" t="s">
        <v>114</v>
      </c>
      <c r="U748" s="91" t="s">
        <v>2614</v>
      </c>
      <c r="V748" s="91" t="s">
        <v>129</v>
      </c>
      <c r="W748" s="91" t="s">
        <v>174</v>
      </c>
      <c r="X748" s="91" t="s">
        <v>622</v>
      </c>
      <c r="Y748" s="91" t="s">
        <v>2615</v>
      </c>
      <c r="Z748" s="91" t="s">
        <v>2616</v>
      </c>
      <c r="AA748" s="91" t="s">
        <v>2613</v>
      </c>
      <c r="AB748" s="91" t="s">
        <v>114</v>
      </c>
      <c r="AC748" s="91" t="s">
        <v>2614</v>
      </c>
      <c r="AD748" s="91" t="s">
        <v>134</v>
      </c>
      <c r="AE748" s="91" t="s">
        <v>2617</v>
      </c>
      <c r="AF748" s="91" t="s">
        <v>161</v>
      </c>
      <c r="AG748" s="91" t="s">
        <v>2615</v>
      </c>
      <c r="AH748" s="91" t="s">
        <v>114</v>
      </c>
      <c r="AI748" s="91" t="s">
        <v>2616</v>
      </c>
      <c r="AJ748" s="91" t="s">
        <v>137</v>
      </c>
      <c r="AK748" s="91" t="s">
        <v>197</v>
      </c>
      <c r="AL748" s="91" t="s">
        <v>179</v>
      </c>
      <c r="AM748" s="91" t="s">
        <v>180</v>
      </c>
      <c r="AN748" s="91" t="s">
        <v>141</v>
      </c>
      <c r="AO748" s="91" t="s">
        <v>142</v>
      </c>
      <c r="AP748" s="91" t="s">
        <v>143</v>
      </c>
      <c r="AQ748" s="91" t="s">
        <v>144</v>
      </c>
      <c r="AR748" s="91" t="s">
        <v>144</v>
      </c>
      <c r="AS748" s="91" t="s">
        <v>174</v>
      </c>
      <c r="AT748" s="91" t="s">
        <v>145</v>
      </c>
      <c r="AU748" s="91" t="s">
        <v>2618</v>
      </c>
      <c r="AV748" s="91" t="s">
        <v>114</v>
      </c>
      <c r="AW748" s="91" t="s">
        <v>148</v>
      </c>
      <c r="AX748" s="91" t="str">
        <f t="shared" si="35"/>
        <v>288493</v>
      </c>
      <c r="AY748" s="93" t="s">
        <v>149</v>
      </c>
    </row>
    <row r="749" spans="2:51" ht="15" customHeight="1" x14ac:dyDescent="0.25">
      <c r="B749" s="95" t="s">
        <v>7869</v>
      </c>
      <c r="C749" s="91" t="s">
        <v>113</v>
      </c>
      <c r="D749" s="91" t="s">
        <v>114</v>
      </c>
      <c r="E749" s="91" t="s">
        <v>216</v>
      </c>
      <c r="F749" s="91" t="s">
        <v>7870</v>
      </c>
      <c r="G749" s="91">
        <f t="shared" si="33"/>
        <v>8</v>
      </c>
      <c r="H749" s="91" t="s">
        <v>7871</v>
      </c>
      <c r="I749" s="91" t="s">
        <v>118</v>
      </c>
      <c r="J749" s="91" t="s">
        <v>119</v>
      </c>
      <c r="K749" s="91" t="s">
        <v>644</v>
      </c>
      <c r="L749" s="91" t="s">
        <v>121</v>
      </c>
      <c r="M749" s="91" t="s">
        <v>219</v>
      </c>
      <c r="N749" s="91" t="s">
        <v>123</v>
      </c>
      <c r="O749" s="91" t="s">
        <v>7380</v>
      </c>
      <c r="P749" s="91">
        <f t="shared" si="34"/>
        <v>8</v>
      </c>
      <c r="Q749" s="91" t="s">
        <v>7872</v>
      </c>
      <c r="R749" s="91" t="s">
        <v>7092</v>
      </c>
      <c r="S749" s="91" t="s">
        <v>7873</v>
      </c>
      <c r="T749" s="91" t="s">
        <v>114</v>
      </c>
      <c r="U749" s="91" t="s">
        <v>7874</v>
      </c>
      <c r="V749" s="91" t="s">
        <v>129</v>
      </c>
      <c r="W749" s="91" t="s">
        <v>226</v>
      </c>
      <c r="X749" s="91" t="s">
        <v>1119</v>
      </c>
      <c r="Y749" s="91" t="s">
        <v>7875</v>
      </c>
      <c r="Z749" s="91" t="s">
        <v>7876</v>
      </c>
      <c r="AA749" s="91" t="s">
        <v>7873</v>
      </c>
      <c r="AB749" s="91" t="s">
        <v>114</v>
      </c>
      <c r="AC749" s="91" t="s">
        <v>7874</v>
      </c>
      <c r="AD749" s="91" t="s">
        <v>134</v>
      </c>
      <c r="AE749" s="91" t="s">
        <v>7877</v>
      </c>
      <c r="AF749" s="91" t="s">
        <v>161</v>
      </c>
      <c r="AG749" s="91" t="s">
        <v>7875</v>
      </c>
      <c r="AH749" s="91" t="s">
        <v>114</v>
      </c>
      <c r="AI749" s="91" t="s">
        <v>7876</v>
      </c>
      <c r="AJ749" s="91" t="s">
        <v>137</v>
      </c>
      <c r="AK749" s="91" t="s">
        <v>162</v>
      </c>
      <c r="AL749" s="91" t="s">
        <v>284</v>
      </c>
      <c r="AM749" s="91" t="s">
        <v>140</v>
      </c>
      <c r="AN749" s="91" t="s">
        <v>141</v>
      </c>
      <c r="AO749" s="91" t="s">
        <v>142</v>
      </c>
      <c r="AP749" s="91" t="s">
        <v>333</v>
      </c>
      <c r="AQ749" s="91" t="s">
        <v>493</v>
      </c>
      <c r="AR749" s="91" t="s">
        <v>493</v>
      </c>
      <c r="AS749" s="91" t="s">
        <v>226</v>
      </c>
      <c r="AT749" s="91" t="s">
        <v>145</v>
      </c>
      <c r="AU749" s="91" t="s">
        <v>7878</v>
      </c>
      <c r="AV749" s="91" t="s">
        <v>7879</v>
      </c>
      <c r="AW749" s="91" t="s">
        <v>433</v>
      </c>
      <c r="AX749" s="91" t="str">
        <f t="shared" si="35"/>
        <v>325352</v>
      </c>
      <c r="AY749" s="93" t="s">
        <v>149</v>
      </c>
    </row>
    <row r="750" spans="2:51" ht="15" customHeight="1" x14ac:dyDescent="0.25">
      <c r="B750" s="95" t="s">
        <v>2629</v>
      </c>
      <c r="C750" s="91" t="s">
        <v>113</v>
      </c>
      <c r="D750" s="91" t="s">
        <v>114</v>
      </c>
      <c r="E750" s="91" t="s">
        <v>1830</v>
      </c>
      <c r="F750" s="91" t="s">
        <v>2630</v>
      </c>
      <c r="G750" s="91">
        <f t="shared" si="33"/>
        <v>4</v>
      </c>
      <c r="H750" s="91" t="s">
        <v>2631</v>
      </c>
      <c r="I750" s="91" t="s">
        <v>118</v>
      </c>
      <c r="J750" s="91" t="s">
        <v>119</v>
      </c>
      <c r="K750" s="91" t="s">
        <v>367</v>
      </c>
      <c r="L750" s="91" t="s">
        <v>121</v>
      </c>
      <c r="M750" s="91" t="s">
        <v>2632</v>
      </c>
      <c r="N750" s="91" t="s">
        <v>123</v>
      </c>
      <c r="O750" s="91" t="s">
        <v>297</v>
      </c>
      <c r="P750" s="91">
        <f t="shared" si="34"/>
        <v>4</v>
      </c>
      <c r="Q750" s="91" t="s">
        <v>1399</v>
      </c>
      <c r="R750" s="91" t="s">
        <v>1010</v>
      </c>
      <c r="S750" s="91" t="s">
        <v>2633</v>
      </c>
      <c r="T750" s="91" t="s">
        <v>114</v>
      </c>
      <c r="U750" s="91" t="s">
        <v>2634</v>
      </c>
      <c r="V750" s="91" t="s">
        <v>129</v>
      </c>
      <c r="W750" s="91" t="s">
        <v>1836</v>
      </c>
      <c r="X750" s="91" t="s">
        <v>1837</v>
      </c>
      <c r="Y750" s="91" t="s">
        <v>2635</v>
      </c>
      <c r="Z750" s="91" t="s">
        <v>2636</v>
      </c>
      <c r="AA750" s="91" t="s">
        <v>2633</v>
      </c>
      <c r="AB750" s="91" t="s">
        <v>114</v>
      </c>
      <c r="AC750" s="91" t="s">
        <v>2634</v>
      </c>
      <c r="AD750" s="91" t="s">
        <v>269</v>
      </c>
      <c r="AE750" s="91" t="s">
        <v>2637</v>
      </c>
      <c r="AF750" s="91" t="s">
        <v>161</v>
      </c>
      <c r="AG750" s="91" t="s">
        <v>2635</v>
      </c>
      <c r="AH750" s="91" t="s">
        <v>114</v>
      </c>
      <c r="AI750" s="91" t="s">
        <v>2636</v>
      </c>
      <c r="AJ750" s="91" t="s">
        <v>304</v>
      </c>
      <c r="AK750" s="91" t="s">
        <v>162</v>
      </c>
      <c r="AL750" s="91" t="s">
        <v>284</v>
      </c>
      <c r="AM750" s="91" t="s">
        <v>164</v>
      </c>
      <c r="AN750" s="91" t="s">
        <v>141</v>
      </c>
      <c r="AO750" s="91" t="s">
        <v>142</v>
      </c>
      <c r="AP750" s="91" t="s">
        <v>143</v>
      </c>
      <c r="AQ750" s="91" t="s">
        <v>144</v>
      </c>
      <c r="AR750" s="91" t="s">
        <v>144</v>
      </c>
      <c r="AS750" s="91" t="s">
        <v>1836</v>
      </c>
      <c r="AT750" s="91" t="s">
        <v>145</v>
      </c>
      <c r="AU750" s="91" t="s">
        <v>2638</v>
      </c>
      <c r="AV750" s="91" t="s">
        <v>2639</v>
      </c>
      <c r="AW750" s="91" t="s">
        <v>148</v>
      </c>
      <c r="AX750" s="91" t="str">
        <f t="shared" si="35"/>
        <v>290548</v>
      </c>
      <c r="AY750" s="93" t="s">
        <v>149</v>
      </c>
    </row>
    <row r="751" spans="2:51" ht="15" customHeight="1" x14ac:dyDescent="0.25">
      <c r="B751" s="95" t="s">
        <v>2649</v>
      </c>
      <c r="C751" s="91" t="s">
        <v>113</v>
      </c>
      <c r="D751" s="91" t="s">
        <v>114</v>
      </c>
      <c r="E751" s="91" t="s">
        <v>167</v>
      </c>
      <c r="F751" s="91" t="s">
        <v>2650</v>
      </c>
      <c r="G751" s="91">
        <f t="shared" si="33"/>
        <v>4</v>
      </c>
      <c r="H751" s="91" t="s">
        <v>5414</v>
      </c>
      <c r="I751" s="91" t="s">
        <v>118</v>
      </c>
      <c r="J751" s="91" t="s">
        <v>119</v>
      </c>
      <c r="K751" s="91" t="s">
        <v>4400</v>
      </c>
      <c r="L751" s="91" t="s">
        <v>121</v>
      </c>
      <c r="M751" s="91" t="s">
        <v>295</v>
      </c>
      <c r="N751" s="91" t="s">
        <v>123</v>
      </c>
      <c r="O751" s="91" t="s">
        <v>297</v>
      </c>
      <c r="P751" s="91">
        <f t="shared" si="34"/>
        <v>5</v>
      </c>
      <c r="Q751" s="91" t="s">
        <v>1279</v>
      </c>
      <c r="R751" s="91" t="s">
        <v>1010</v>
      </c>
      <c r="S751" s="91" t="s">
        <v>114</v>
      </c>
      <c r="T751" s="91" t="s">
        <v>1042</v>
      </c>
      <c r="U751" s="91" t="s">
        <v>2651</v>
      </c>
      <c r="V751" s="91" t="s">
        <v>129</v>
      </c>
      <c r="W751" s="91" t="s">
        <v>174</v>
      </c>
      <c r="X751" s="91" t="s">
        <v>650</v>
      </c>
      <c r="Y751" s="91" t="s">
        <v>1044</v>
      </c>
      <c r="Z751" s="91" t="s">
        <v>1045</v>
      </c>
      <c r="AA751" s="91" t="s">
        <v>2652</v>
      </c>
      <c r="AB751" s="91" t="s">
        <v>114</v>
      </c>
      <c r="AC751" s="91" t="s">
        <v>2653</v>
      </c>
      <c r="AD751" s="91" t="s">
        <v>134</v>
      </c>
      <c r="AE751" s="91" t="s">
        <v>2654</v>
      </c>
      <c r="AF751" s="91" t="s">
        <v>161</v>
      </c>
      <c r="AG751" s="91" t="s">
        <v>1044</v>
      </c>
      <c r="AH751" s="91" t="s">
        <v>114</v>
      </c>
      <c r="AI751" s="91" t="s">
        <v>1045</v>
      </c>
      <c r="AJ751" s="91" t="s">
        <v>137</v>
      </c>
      <c r="AK751" s="91" t="s">
        <v>197</v>
      </c>
      <c r="AL751" s="91" t="s">
        <v>139</v>
      </c>
      <c r="AM751" s="91" t="s">
        <v>180</v>
      </c>
      <c r="AN751" s="91" t="s">
        <v>141</v>
      </c>
      <c r="AO751" s="91" t="s">
        <v>142</v>
      </c>
      <c r="AP751" s="91" t="s">
        <v>333</v>
      </c>
      <c r="AQ751" s="91" t="s">
        <v>144</v>
      </c>
      <c r="AR751" s="91" t="s">
        <v>144</v>
      </c>
      <c r="AS751" s="91" t="s">
        <v>174</v>
      </c>
      <c r="AT751" s="91" t="s">
        <v>145</v>
      </c>
      <c r="AU751" s="91" t="s">
        <v>5415</v>
      </c>
      <c r="AV751" s="91" t="s">
        <v>114</v>
      </c>
      <c r="AW751" s="91" t="s">
        <v>148</v>
      </c>
      <c r="AX751" s="91" t="str">
        <f t="shared" si="35"/>
        <v>290550</v>
      </c>
      <c r="AY751" s="93" t="s">
        <v>149</v>
      </c>
    </row>
    <row r="752" spans="2:51" ht="15" customHeight="1" x14ac:dyDescent="0.25">
      <c r="B752" s="95" t="s">
        <v>2661</v>
      </c>
      <c r="C752" s="91" t="s">
        <v>113</v>
      </c>
      <c r="D752" s="91" t="s">
        <v>114</v>
      </c>
      <c r="E752" s="91" t="s">
        <v>756</v>
      </c>
      <c r="F752" s="91" t="s">
        <v>2662</v>
      </c>
      <c r="G752" s="91">
        <f t="shared" si="33"/>
        <v>4</v>
      </c>
      <c r="H752" s="91" t="s">
        <v>2663</v>
      </c>
      <c r="I752" s="91" t="s">
        <v>118</v>
      </c>
      <c r="J752" s="91" t="s">
        <v>119</v>
      </c>
      <c r="K752" s="91" t="s">
        <v>153</v>
      </c>
      <c r="L752" s="91" t="s">
        <v>121</v>
      </c>
      <c r="M752" s="91" t="s">
        <v>744</v>
      </c>
      <c r="N752" s="91" t="s">
        <v>123</v>
      </c>
      <c r="O752" s="91" t="s">
        <v>310</v>
      </c>
      <c r="P752" s="91">
        <f t="shared" si="34"/>
        <v>4</v>
      </c>
      <c r="Q752" s="91" t="s">
        <v>1847</v>
      </c>
      <c r="R752" s="91" t="s">
        <v>646</v>
      </c>
      <c r="S752" s="91" t="s">
        <v>2664</v>
      </c>
      <c r="T752" s="91" t="s">
        <v>114</v>
      </c>
      <c r="U752" s="91" t="s">
        <v>2665</v>
      </c>
      <c r="V752" s="91" t="s">
        <v>129</v>
      </c>
      <c r="W752" s="91" t="s">
        <v>748</v>
      </c>
      <c r="X752" s="91" t="s">
        <v>749</v>
      </c>
      <c r="Y752" s="91" t="s">
        <v>2666</v>
      </c>
      <c r="Z752" s="91" t="s">
        <v>2667</v>
      </c>
      <c r="AA752" s="91" t="s">
        <v>2664</v>
      </c>
      <c r="AB752" s="91" t="s">
        <v>114</v>
      </c>
      <c r="AC752" s="91" t="s">
        <v>2668</v>
      </c>
      <c r="AD752" s="91" t="s">
        <v>269</v>
      </c>
      <c r="AE752" s="91" t="s">
        <v>2669</v>
      </c>
      <c r="AF752" s="91" t="s">
        <v>136</v>
      </c>
      <c r="AG752" s="91" t="s">
        <v>2666</v>
      </c>
      <c r="AH752" s="91" t="s">
        <v>114</v>
      </c>
      <c r="AI752" s="91" t="s">
        <v>2667</v>
      </c>
      <c r="AJ752" s="91" t="s">
        <v>137</v>
      </c>
      <c r="AK752" s="91" t="s">
        <v>138</v>
      </c>
      <c r="AL752" s="91" t="s">
        <v>198</v>
      </c>
      <c r="AM752" s="91" t="s">
        <v>233</v>
      </c>
      <c r="AN752" s="91" t="s">
        <v>141</v>
      </c>
      <c r="AO752" s="91" t="s">
        <v>142</v>
      </c>
      <c r="AP752" s="91" t="s">
        <v>143</v>
      </c>
      <c r="AQ752" s="91" t="s">
        <v>144</v>
      </c>
      <c r="AR752" s="91" t="s">
        <v>144</v>
      </c>
      <c r="AS752" s="91" t="s">
        <v>748</v>
      </c>
      <c r="AT752" s="91" t="s">
        <v>145</v>
      </c>
      <c r="AU752" s="91" t="s">
        <v>2670</v>
      </c>
      <c r="AV752" s="91" t="s">
        <v>2671</v>
      </c>
      <c r="AW752" s="91" t="s">
        <v>148</v>
      </c>
      <c r="AX752" s="91" t="str">
        <f t="shared" si="35"/>
        <v>290544</v>
      </c>
      <c r="AY752" s="93" t="s">
        <v>149</v>
      </c>
    </row>
    <row r="753" spans="2:51" ht="15" customHeight="1" x14ac:dyDescent="0.25">
      <c r="B753" s="95" t="s">
        <v>2672</v>
      </c>
      <c r="C753" s="91" t="s">
        <v>113</v>
      </c>
      <c r="D753" s="91" t="s">
        <v>114</v>
      </c>
      <c r="E753" s="91" t="s">
        <v>167</v>
      </c>
      <c r="F753" s="91" t="s">
        <v>2673</v>
      </c>
      <c r="G753" s="91">
        <f t="shared" si="33"/>
        <v>1</v>
      </c>
      <c r="H753" s="91" t="s">
        <v>2674</v>
      </c>
      <c r="I753" s="91" t="s">
        <v>118</v>
      </c>
      <c r="J753" s="91" t="s">
        <v>119</v>
      </c>
      <c r="K753" s="91" t="s">
        <v>259</v>
      </c>
      <c r="L753" s="91" t="s">
        <v>121</v>
      </c>
      <c r="M753" s="91" t="s">
        <v>295</v>
      </c>
      <c r="N753" s="91" t="s">
        <v>123</v>
      </c>
      <c r="O753" s="91" t="s">
        <v>2460</v>
      </c>
      <c r="P753" s="91">
        <f t="shared" si="34"/>
        <v>1</v>
      </c>
      <c r="Q753" s="91" t="s">
        <v>2078</v>
      </c>
      <c r="R753" s="91" t="s">
        <v>2461</v>
      </c>
      <c r="S753" s="91" t="s">
        <v>2606</v>
      </c>
      <c r="T753" s="91" t="s">
        <v>114</v>
      </c>
      <c r="U753" s="91" t="s">
        <v>2675</v>
      </c>
      <c r="V753" s="91" t="s">
        <v>129</v>
      </c>
      <c r="W753" s="91" t="s">
        <v>174</v>
      </c>
      <c r="X753" s="91" t="s">
        <v>2603</v>
      </c>
      <c r="Y753" s="91" t="s">
        <v>2676</v>
      </c>
      <c r="Z753" s="91" t="s">
        <v>2605</v>
      </c>
      <c r="AA753" s="91" t="s">
        <v>2606</v>
      </c>
      <c r="AB753" s="91" t="s">
        <v>114</v>
      </c>
      <c r="AC753" s="91" t="s">
        <v>2675</v>
      </c>
      <c r="AD753" s="91" t="s">
        <v>134</v>
      </c>
      <c r="AE753" s="91" t="s">
        <v>2677</v>
      </c>
      <c r="AF753" s="91" t="s">
        <v>161</v>
      </c>
      <c r="AG753" s="91" t="s">
        <v>2676</v>
      </c>
      <c r="AH753" s="91" t="s">
        <v>114</v>
      </c>
      <c r="AI753" s="91" t="s">
        <v>2605</v>
      </c>
      <c r="AJ753" s="91" t="s">
        <v>137</v>
      </c>
      <c r="AK753" s="91" t="s">
        <v>138</v>
      </c>
      <c r="AL753" s="91" t="s">
        <v>305</v>
      </c>
      <c r="AM753" s="91" t="s">
        <v>2349</v>
      </c>
      <c r="AN753" s="91" t="s">
        <v>141</v>
      </c>
      <c r="AO753" s="91" t="s">
        <v>142</v>
      </c>
      <c r="AP753" s="91" t="s">
        <v>143</v>
      </c>
      <c r="AQ753" s="91" t="s">
        <v>214</v>
      </c>
      <c r="AR753" s="91" t="s">
        <v>214</v>
      </c>
      <c r="AS753" s="91" t="s">
        <v>174</v>
      </c>
      <c r="AT753" s="91" t="s">
        <v>145</v>
      </c>
      <c r="AU753" s="91" t="s">
        <v>2678</v>
      </c>
      <c r="AV753" s="91" t="s">
        <v>114</v>
      </c>
      <c r="AW753" s="91" t="s">
        <v>148</v>
      </c>
      <c r="AX753" s="91" t="str">
        <f t="shared" si="35"/>
        <v>288497</v>
      </c>
      <c r="AY753" s="93" t="s">
        <v>149</v>
      </c>
    </row>
    <row r="754" spans="2:51" ht="15" customHeight="1" x14ac:dyDescent="0.25">
      <c r="B754" s="95" t="s">
        <v>2690</v>
      </c>
      <c r="C754" s="91" t="s">
        <v>113</v>
      </c>
      <c r="D754" s="91" t="s">
        <v>114</v>
      </c>
      <c r="E754" s="91" t="s">
        <v>1709</v>
      </c>
      <c r="F754" s="91" t="s">
        <v>2691</v>
      </c>
      <c r="G754" s="91">
        <f t="shared" si="33"/>
        <v>1</v>
      </c>
      <c r="H754" s="91" t="s">
        <v>2692</v>
      </c>
      <c r="I754" s="91" t="s">
        <v>118</v>
      </c>
      <c r="J754" s="91" t="s">
        <v>119</v>
      </c>
      <c r="K754" s="91" t="s">
        <v>203</v>
      </c>
      <c r="L754" s="91" t="s">
        <v>121</v>
      </c>
      <c r="M754" s="91" t="s">
        <v>1712</v>
      </c>
      <c r="N754" s="91" t="s">
        <v>123</v>
      </c>
      <c r="O754" s="91" t="s">
        <v>1909</v>
      </c>
      <c r="P754" s="91">
        <f t="shared" si="34"/>
        <v>1</v>
      </c>
      <c r="Q754" s="91" t="s">
        <v>2364</v>
      </c>
      <c r="R754" s="91" t="s">
        <v>2297</v>
      </c>
      <c r="S754" s="91" t="s">
        <v>2693</v>
      </c>
      <c r="T754" s="91" t="s">
        <v>114</v>
      </c>
      <c r="U754" s="91" t="s">
        <v>2694</v>
      </c>
      <c r="V754" s="91" t="s">
        <v>129</v>
      </c>
      <c r="W754" s="91" t="s">
        <v>1715</v>
      </c>
      <c r="X754" s="91" t="s">
        <v>2695</v>
      </c>
      <c r="Y754" s="91" t="s">
        <v>2696</v>
      </c>
      <c r="Z754" s="91" t="s">
        <v>2697</v>
      </c>
      <c r="AA754" s="91" t="s">
        <v>2693</v>
      </c>
      <c r="AB754" s="91" t="s">
        <v>114</v>
      </c>
      <c r="AC754" s="91" t="s">
        <v>2694</v>
      </c>
      <c r="AD754" s="91" t="s">
        <v>134</v>
      </c>
      <c r="AE754" s="91" t="s">
        <v>2698</v>
      </c>
      <c r="AF754" s="91" t="s">
        <v>161</v>
      </c>
      <c r="AG754" s="91" t="s">
        <v>2696</v>
      </c>
      <c r="AH754" s="91" t="s">
        <v>114</v>
      </c>
      <c r="AI754" s="91" t="s">
        <v>2697</v>
      </c>
      <c r="AJ754" s="91" t="s">
        <v>137</v>
      </c>
      <c r="AK754" s="91" t="s">
        <v>231</v>
      </c>
      <c r="AL754" s="91" t="s">
        <v>232</v>
      </c>
      <c r="AM754" s="91" t="s">
        <v>213</v>
      </c>
      <c r="AN754" s="91" t="s">
        <v>141</v>
      </c>
      <c r="AO754" s="91" t="s">
        <v>142</v>
      </c>
      <c r="AP754" s="91" t="s">
        <v>143</v>
      </c>
      <c r="AQ754" s="91" t="s">
        <v>144</v>
      </c>
      <c r="AR754" s="91" t="s">
        <v>144</v>
      </c>
      <c r="AS754" s="91" t="s">
        <v>1715</v>
      </c>
      <c r="AT754" s="91" t="s">
        <v>145</v>
      </c>
      <c r="AU754" s="91" t="s">
        <v>2699</v>
      </c>
      <c r="AV754" s="91" t="s">
        <v>2700</v>
      </c>
      <c r="AW754" s="91" t="s">
        <v>148</v>
      </c>
      <c r="AX754" s="91" t="str">
        <f t="shared" si="35"/>
        <v>268029</v>
      </c>
      <c r="AY754" s="93" t="s">
        <v>149</v>
      </c>
    </row>
    <row r="755" spans="2:51" ht="15" customHeight="1" x14ac:dyDescent="0.25">
      <c r="B755" s="95" t="s">
        <v>2701</v>
      </c>
      <c r="C755" s="91" t="s">
        <v>113</v>
      </c>
      <c r="D755" s="91" t="s">
        <v>114</v>
      </c>
      <c r="E755" s="91" t="s">
        <v>216</v>
      </c>
      <c r="F755" s="91" t="s">
        <v>2702</v>
      </c>
      <c r="G755" s="91">
        <f t="shared" si="33"/>
        <v>4</v>
      </c>
      <c r="H755" s="91" t="s">
        <v>2703</v>
      </c>
      <c r="I755" s="91" t="s">
        <v>118</v>
      </c>
      <c r="J755" s="91" t="s">
        <v>119</v>
      </c>
      <c r="K755" s="91" t="s">
        <v>2484</v>
      </c>
      <c r="L755" s="91" t="s">
        <v>121</v>
      </c>
      <c r="M755" s="91" t="s">
        <v>219</v>
      </c>
      <c r="N755" s="91" t="s">
        <v>123</v>
      </c>
      <c r="O755" s="91" t="s">
        <v>297</v>
      </c>
      <c r="P755" s="91">
        <f t="shared" si="34"/>
        <v>4</v>
      </c>
      <c r="Q755" s="91" t="s">
        <v>221</v>
      </c>
      <c r="R755" s="91" t="s">
        <v>1010</v>
      </c>
      <c r="S755" s="91" t="s">
        <v>2704</v>
      </c>
      <c r="T755" s="91" t="s">
        <v>114</v>
      </c>
      <c r="U755" s="91" t="s">
        <v>2705</v>
      </c>
      <c r="V755" s="91" t="s">
        <v>225</v>
      </c>
      <c r="W755" s="91" t="s">
        <v>226</v>
      </c>
      <c r="X755" s="91" t="s">
        <v>1579</v>
      </c>
      <c r="Y755" s="91" t="s">
        <v>2706</v>
      </c>
      <c r="Z755" s="91" t="s">
        <v>2707</v>
      </c>
      <c r="AA755" s="91" t="s">
        <v>2704</v>
      </c>
      <c r="AB755" s="91" t="s">
        <v>114</v>
      </c>
      <c r="AC755" s="91" t="s">
        <v>2705</v>
      </c>
      <c r="AD755" s="91" t="s">
        <v>134</v>
      </c>
      <c r="AE755" s="91" t="s">
        <v>2708</v>
      </c>
      <c r="AF755" s="91" t="s">
        <v>161</v>
      </c>
      <c r="AG755" s="91" t="s">
        <v>2706</v>
      </c>
      <c r="AH755" s="91" t="s">
        <v>114</v>
      </c>
      <c r="AI755" s="91" t="s">
        <v>2707</v>
      </c>
      <c r="AJ755" s="91" t="s">
        <v>137</v>
      </c>
      <c r="AK755" s="91" t="s">
        <v>197</v>
      </c>
      <c r="AL755" s="91" t="s">
        <v>139</v>
      </c>
      <c r="AM755" s="91" t="s">
        <v>417</v>
      </c>
      <c r="AN755" s="91" t="s">
        <v>141</v>
      </c>
      <c r="AO755" s="91" t="s">
        <v>142</v>
      </c>
      <c r="AP755" s="91" t="s">
        <v>143</v>
      </c>
      <c r="AQ755" s="91" t="s">
        <v>214</v>
      </c>
      <c r="AR755" s="91" t="s">
        <v>214</v>
      </c>
      <c r="AS755" s="91" t="s">
        <v>226</v>
      </c>
      <c r="AT755" s="91" t="s">
        <v>145</v>
      </c>
      <c r="AU755" s="91" t="s">
        <v>2709</v>
      </c>
      <c r="AV755" s="91" t="s">
        <v>2710</v>
      </c>
      <c r="AW755" s="91" t="s">
        <v>148</v>
      </c>
      <c r="AX755" s="91" t="str">
        <f t="shared" si="35"/>
        <v>290552</v>
      </c>
      <c r="AY755" s="93" t="s">
        <v>149</v>
      </c>
    </row>
    <row r="756" spans="2:51" ht="15" customHeight="1" x14ac:dyDescent="0.25">
      <c r="B756" s="95" t="s">
        <v>2711</v>
      </c>
      <c r="C756" s="91" t="s">
        <v>113</v>
      </c>
      <c r="D756" s="91" t="s">
        <v>114</v>
      </c>
      <c r="E756" s="91" t="s">
        <v>219</v>
      </c>
      <c r="F756" s="91" t="s">
        <v>2712</v>
      </c>
      <c r="G756" s="91">
        <f t="shared" si="33"/>
        <v>1</v>
      </c>
      <c r="H756" s="91" t="s">
        <v>2713</v>
      </c>
      <c r="I756" s="91" t="s">
        <v>118</v>
      </c>
      <c r="J756" s="91" t="s">
        <v>119</v>
      </c>
      <c r="K756" s="91" t="s">
        <v>339</v>
      </c>
      <c r="L756" s="91" t="s">
        <v>121</v>
      </c>
      <c r="M756" s="91" t="s">
        <v>219</v>
      </c>
      <c r="N756" s="91" t="s">
        <v>123</v>
      </c>
      <c r="O756" s="91" t="s">
        <v>2714</v>
      </c>
      <c r="P756" s="91">
        <f t="shared" si="34"/>
        <v>1</v>
      </c>
      <c r="Q756" s="91" t="s">
        <v>2152</v>
      </c>
      <c r="R756" s="91" t="s">
        <v>1998</v>
      </c>
      <c r="S756" s="91" t="s">
        <v>2715</v>
      </c>
      <c r="T756" s="91" t="s">
        <v>114</v>
      </c>
      <c r="U756" s="91" t="s">
        <v>2716</v>
      </c>
      <c r="V756" s="91" t="s">
        <v>225</v>
      </c>
      <c r="W756" s="91" t="s">
        <v>226</v>
      </c>
      <c r="X756" s="91" t="s">
        <v>2717</v>
      </c>
      <c r="Y756" s="91" t="s">
        <v>2718</v>
      </c>
      <c r="Z756" s="91" t="s">
        <v>2719</v>
      </c>
      <c r="AA756" s="91" t="s">
        <v>2715</v>
      </c>
      <c r="AB756" s="91" t="s">
        <v>114</v>
      </c>
      <c r="AC756" s="91" t="s">
        <v>2716</v>
      </c>
      <c r="AD756" s="91" t="s">
        <v>134</v>
      </c>
      <c r="AE756" s="91" t="s">
        <v>2720</v>
      </c>
      <c r="AF756" s="91" t="s">
        <v>161</v>
      </c>
      <c r="AG756" s="91" t="s">
        <v>2718</v>
      </c>
      <c r="AH756" s="91" t="s">
        <v>114</v>
      </c>
      <c r="AI756" s="91" t="s">
        <v>2719</v>
      </c>
      <c r="AJ756" s="91" t="s">
        <v>137</v>
      </c>
      <c r="AK756" s="91" t="s">
        <v>197</v>
      </c>
      <c r="AL756" s="91" t="s">
        <v>139</v>
      </c>
      <c r="AM756" s="91" t="s">
        <v>233</v>
      </c>
      <c r="AN756" s="91" t="s">
        <v>141</v>
      </c>
      <c r="AO756" s="91" t="s">
        <v>142</v>
      </c>
      <c r="AP756" s="91" t="s">
        <v>143</v>
      </c>
      <c r="AQ756" s="91" t="s">
        <v>144</v>
      </c>
      <c r="AR756" s="91" t="s">
        <v>144</v>
      </c>
      <c r="AS756" s="91" t="s">
        <v>226</v>
      </c>
      <c r="AT756" s="91" t="s">
        <v>145</v>
      </c>
      <c r="AU756" s="91" t="s">
        <v>2721</v>
      </c>
      <c r="AV756" s="91" t="s">
        <v>2722</v>
      </c>
      <c r="AW756" s="91" t="s">
        <v>148</v>
      </c>
      <c r="AX756" s="91" t="str">
        <f t="shared" si="35"/>
        <v>288505</v>
      </c>
      <c r="AY756" s="93" t="s">
        <v>149</v>
      </c>
    </row>
    <row r="757" spans="2:51" ht="15" customHeight="1" x14ac:dyDescent="0.25">
      <c r="B757" s="95" t="s">
        <v>2723</v>
      </c>
      <c r="C757" s="91" t="s">
        <v>113</v>
      </c>
      <c r="D757" s="91" t="s">
        <v>114</v>
      </c>
      <c r="E757" s="91" t="s">
        <v>167</v>
      </c>
      <c r="F757" s="91" t="s">
        <v>2724</v>
      </c>
      <c r="G757" s="91">
        <f t="shared" si="33"/>
        <v>1</v>
      </c>
      <c r="H757" s="91" t="s">
        <v>2725</v>
      </c>
      <c r="I757" s="91" t="s">
        <v>118</v>
      </c>
      <c r="J757" s="91" t="s">
        <v>119</v>
      </c>
      <c r="K757" s="91" t="s">
        <v>240</v>
      </c>
      <c r="L757" s="91" t="s">
        <v>121</v>
      </c>
      <c r="M757" s="91" t="s">
        <v>295</v>
      </c>
      <c r="N757" s="91" t="s">
        <v>123</v>
      </c>
      <c r="O757" s="91" t="s">
        <v>2714</v>
      </c>
      <c r="P757" s="91">
        <f t="shared" si="34"/>
        <v>1</v>
      </c>
      <c r="Q757" s="91" t="s">
        <v>1975</v>
      </c>
      <c r="R757" s="91" t="s">
        <v>1998</v>
      </c>
      <c r="S757" s="91" t="s">
        <v>114</v>
      </c>
      <c r="T757" s="91" t="s">
        <v>2726</v>
      </c>
      <c r="U757" s="91" t="s">
        <v>2727</v>
      </c>
      <c r="V757" s="91" t="s">
        <v>129</v>
      </c>
      <c r="W757" s="91" t="s">
        <v>174</v>
      </c>
      <c r="X757" s="91" t="s">
        <v>1240</v>
      </c>
      <c r="Y757" s="91" t="s">
        <v>1241</v>
      </c>
      <c r="Z757" s="91" t="s">
        <v>1242</v>
      </c>
      <c r="AA757" s="91" t="s">
        <v>1238</v>
      </c>
      <c r="AB757" s="91" t="s">
        <v>114</v>
      </c>
      <c r="AC757" s="91" t="s">
        <v>2727</v>
      </c>
      <c r="AD757" s="91" t="s">
        <v>134</v>
      </c>
      <c r="AE757" s="91" t="s">
        <v>2728</v>
      </c>
      <c r="AF757" s="91" t="s">
        <v>136</v>
      </c>
      <c r="AG757" s="91" t="s">
        <v>1241</v>
      </c>
      <c r="AH757" s="91" t="s">
        <v>114</v>
      </c>
      <c r="AI757" s="91" t="s">
        <v>1242</v>
      </c>
      <c r="AJ757" s="91" t="s">
        <v>137</v>
      </c>
      <c r="AK757" s="91" t="s">
        <v>162</v>
      </c>
      <c r="AL757" s="91" t="s">
        <v>198</v>
      </c>
      <c r="AM757" s="91" t="s">
        <v>180</v>
      </c>
      <c r="AN757" s="91" t="s">
        <v>141</v>
      </c>
      <c r="AO757" s="91" t="s">
        <v>142</v>
      </c>
      <c r="AP757" s="91" t="s">
        <v>143</v>
      </c>
      <c r="AQ757" s="91" t="s">
        <v>430</v>
      </c>
      <c r="AR757" s="91" t="s">
        <v>430</v>
      </c>
      <c r="AS757" s="91" t="s">
        <v>174</v>
      </c>
      <c r="AT757" s="91" t="s">
        <v>145</v>
      </c>
      <c r="AU757" s="91" t="s">
        <v>1244</v>
      </c>
      <c r="AV757" s="91" t="s">
        <v>114</v>
      </c>
      <c r="AW757" s="91" t="s">
        <v>148</v>
      </c>
      <c r="AX757" s="91" t="str">
        <f t="shared" si="35"/>
        <v>288506</v>
      </c>
      <c r="AY757" s="93" t="s">
        <v>149</v>
      </c>
    </row>
    <row r="758" spans="2:51" ht="15" customHeight="1" x14ac:dyDescent="0.25">
      <c r="B758" s="95" t="s">
        <v>2729</v>
      </c>
      <c r="C758" s="91" t="s">
        <v>113</v>
      </c>
      <c r="D758" s="91" t="s">
        <v>114</v>
      </c>
      <c r="E758" s="91" t="s">
        <v>167</v>
      </c>
      <c r="F758" s="91" t="s">
        <v>2730</v>
      </c>
      <c r="G758" s="91">
        <f t="shared" si="33"/>
        <v>1</v>
      </c>
      <c r="H758" s="91" t="s">
        <v>2731</v>
      </c>
      <c r="I758" s="91" t="s">
        <v>118</v>
      </c>
      <c r="J758" s="91" t="s">
        <v>119</v>
      </c>
      <c r="K758" s="91" t="s">
        <v>153</v>
      </c>
      <c r="L758" s="91" t="s">
        <v>121</v>
      </c>
      <c r="M758" s="91" t="s">
        <v>170</v>
      </c>
      <c r="N758" s="91" t="s">
        <v>123</v>
      </c>
      <c r="O758" s="91" t="s">
        <v>1909</v>
      </c>
      <c r="P758" s="91">
        <f t="shared" si="34"/>
        <v>1</v>
      </c>
      <c r="Q758" s="91" t="s">
        <v>2264</v>
      </c>
      <c r="R758" s="91" t="s">
        <v>2297</v>
      </c>
      <c r="S758" s="91" t="s">
        <v>2732</v>
      </c>
      <c r="T758" s="91" t="s">
        <v>114</v>
      </c>
      <c r="U758" s="91" t="s">
        <v>2733</v>
      </c>
      <c r="V758" s="91" t="s">
        <v>129</v>
      </c>
      <c r="W758" s="91" t="s">
        <v>174</v>
      </c>
      <c r="X758" s="91" t="s">
        <v>1557</v>
      </c>
      <c r="Y758" s="91" t="s">
        <v>2734</v>
      </c>
      <c r="Z758" s="91" t="s">
        <v>2735</v>
      </c>
      <c r="AA758" s="91" t="s">
        <v>2732</v>
      </c>
      <c r="AB758" s="91" t="s">
        <v>114</v>
      </c>
      <c r="AC758" s="91" t="s">
        <v>2733</v>
      </c>
      <c r="AD758" s="91" t="s">
        <v>134</v>
      </c>
      <c r="AE758" s="91" t="s">
        <v>2736</v>
      </c>
      <c r="AF758" s="91" t="s">
        <v>161</v>
      </c>
      <c r="AG758" s="91" t="s">
        <v>2734</v>
      </c>
      <c r="AH758" s="91" t="s">
        <v>114</v>
      </c>
      <c r="AI758" s="91" t="s">
        <v>2735</v>
      </c>
      <c r="AJ758" s="91" t="s">
        <v>137</v>
      </c>
      <c r="AK758" s="91" t="s">
        <v>211</v>
      </c>
      <c r="AL758" s="91" t="s">
        <v>284</v>
      </c>
      <c r="AM758" s="91" t="s">
        <v>2062</v>
      </c>
      <c r="AN758" s="91" t="s">
        <v>141</v>
      </c>
      <c r="AO758" s="91" t="s">
        <v>142</v>
      </c>
      <c r="AP758" s="91" t="s">
        <v>143</v>
      </c>
      <c r="AQ758" s="91" t="s">
        <v>144</v>
      </c>
      <c r="AR758" s="91" t="s">
        <v>144</v>
      </c>
      <c r="AS758" s="91" t="s">
        <v>174</v>
      </c>
      <c r="AT758" s="91" t="s">
        <v>145</v>
      </c>
      <c r="AU758" s="91" t="s">
        <v>2737</v>
      </c>
      <c r="AV758" s="91" t="s">
        <v>114</v>
      </c>
      <c r="AW758" s="91" t="s">
        <v>433</v>
      </c>
      <c r="AX758" s="91" t="str">
        <f t="shared" si="35"/>
        <v>268036</v>
      </c>
      <c r="AY758" s="93" t="s">
        <v>149</v>
      </c>
    </row>
    <row r="759" spans="2:51" ht="15" customHeight="1" x14ac:dyDescent="0.25">
      <c r="B759" s="95" t="s">
        <v>2738</v>
      </c>
      <c r="C759" s="91" t="s">
        <v>113</v>
      </c>
      <c r="D759" s="91" t="s">
        <v>114</v>
      </c>
      <c r="E759" s="91" t="s">
        <v>167</v>
      </c>
      <c r="F759" s="91" t="s">
        <v>2739</v>
      </c>
      <c r="G759" s="91">
        <f t="shared" si="33"/>
        <v>1</v>
      </c>
      <c r="H759" s="91" t="s">
        <v>2740</v>
      </c>
      <c r="I759" s="91" t="s">
        <v>118</v>
      </c>
      <c r="J759" s="91" t="s">
        <v>119</v>
      </c>
      <c r="K759" s="91" t="s">
        <v>2484</v>
      </c>
      <c r="L759" s="91" t="s">
        <v>121</v>
      </c>
      <c r="M759" s="91" t="s">
        <v>295</v>
      </c>
      <c r="N759" s="91" t="s">
        <v>123</v>
      </c>
      <c r="O759" s="91" t="s">
        <v>2741</v>
      </c>
      <c r="P759" s="91">
        <f t="shared" si="34"/>
        <v>1</v>
      </c>
      <c r="Q759" s="91" t="s">
        <v>1975</v>
      </c>
      <c r="R759" s="91" t="s">
        <v>2496</v>
      </c>
      <c r="S759" s="91" t="s">
        <v>2742</v>
      </c>
      <c r="T759" s="91" t="s">
        <v>114</v>
      </c>
      <c r="U759" s="91" t="s">
        <v>2743</v>
      </c>
      <c r="V759" s="91" t="s">
        <v>129</v>
      </c>
      <c r="W759" s="91" t="s">
        <v>174</v>
      </c>
      <c r="X759" s="91" t="s">
        <v>400</v>
      </c>
      <c r="Y759" s="91" t="s">
        <v>2744</v>
      </c>
      <c r="Z759" s="91" t="s">
        <v>2745</v>
      </c>
      <c r="AA759" s="91" t="s">
        <v>2742</v>
      </c>
      <c r="AB759" s="91" t="s">
        <v>114</v>
      </c>
      <c r="AC759" s="91" t="s">
        <v>2743</v>
      </c>
      <c r="AD759" s="91" t="s">
        <v>134</v>
      </c>
      <c r="AE759" s="91" t="s">
        <v>2746</v>
      </c>
      <c r="AF759" s="91" t="s">
        <v>161</v>
      </c>
      <c r="AG759" s="91" t="s">
        <v>2744</v>
      </c>
      <c r="AH759" s="91" t="s">
        <v>114</v>
      </c>
      <c r="AI759" s="91" t="s">
        <v>2745</v>
      </c>
      <c r="AJ759" s="91" t="s">
        <v>137</v>
      </c>
      <c r="AK759" s="91" t="s">
        <v>138</v>
      </c>
      <c r="AL759" s="91" t="s">
        <v>179</v>
      </c>
      <c r="AM759" s="91" t="s">
        <v>180</v>
      </c>
      <c r="AN759" s="91" t="s">
        <v>141</v>
      </c>
      <c r="AO759" s="91" t="s">
        <v>142</v>
      </c>
      <c r="AP759" s="91" t="s">
        <v>143</v>
      </c>
      <c r="AQ759" s="91" t="s">
        <v>430</v>
      </c>
      <c r="AR759" s="91" t="s">
        <v>430</v>
      </c>
      <c r="AS759" s="91" t="s">
        <v>174</v>
      </c>
      <c r="AT759" s="91" t="s">
        <v>145</v>
      </c>
      <c r="AU759" s="91" t="s">
        <v>2747</v>
      </c>
      <c r="AV759" s="91" t="s">
        <v>114</v>
      </c>
      <c r="AW759" s="91" t="s">
        <v>148</v>
      </c>
      <c r="AX759" s="91" t="str">
        <f t="shared" si="35"/>
        <v>278276</v>
      </c>
      <c r="AY759" s="93" t="s">
        <v>149</v>
      </c>
    </row>
    <row r="760" spans="2:51" ht="15" customHeight="1" x14ac:dyDescent="0.25">
      <c r="B760" s="95" t="s">
        <v>2748</v>
      </c>
      <c r="C760" s="91" t="s">
        <v>113</v>
      </c>
      <c r="D760" s="91" t="s">
        <v>114</v>
      </c>
      <c r="E760" s="91" t="s">
        <v>1830</v>
      </c>
      <c r="F760" s="91" t="s">
        <v>2749</v>
      </c>
      <c r="G760" s="91">
        <f t="shared" si="33"/>
        <v>4</v>
      </c>
      <c r="H760" s="91" t="s">
        <v>2750</v>
      </c>
      <c r="I760" s="91" t="s">
        <v>118</v>
      </c>
      <c r="J760" s="91" t="s">
        <v>119</v>
      </c>
      <c r="K760" s="91" t="s">
        <v>203</v>
      </c>
      <c r="L760" s="91" t="s">
        <v>121</v>
      </c>
      <c r="M760" s="91" t="s">
        <v>2632</v>
      </c>
      <c r="N760" s="91" t="s">
        <v>123</v>
      </c>
      <c r="O760" s="91" t="s">
        <v>297</v>
      </c>
      <c r="P760" s="91">
        <f t="shared" si="34"/>
        <v>4</v>
      </c>
      <c r="Q760" s="91" t="s">
        <v>725</v>
      </c>
      <c r="R760" s="91" t="s">
        <v>1010</v>
      </c>
      <c r="S760" s="91" t="s">
        <v>2751</v>
      </c>
      <c r="T760" s="91" t="s">
        <v>114</v>
      </c>
      <c r="U760" s="91" t="s">
        <v>2752</v>
      </c>
      <c r="V760" s="91" t="s">
        <v>129</v>
      </c>
      <c r="W760" s="91" t="s">
        <v>1836</v>
      </c>
      <c r="X760" s="91" t="s">
        <v>1837</v>
      </c>
      <c r="Y760" s="91" t="s">
        <v>2753</v>
      </c>
      <c r="Z760" s="91" t="s">
        <v>2754</v>
      </c>
      <c r="AA760" s="91" t="s">
        <v>2755</v>
      </c>
      <c r="AB760" s="91" t="s">
        <v>114</v>
      </c>
      <c r="AC760" s="91" t="s">
        <v>2756</v>
      </c>
      <c r="AD760" s="91" t="s">
        <v>253</v>
      </c>
      <c r="AE760" s="91" t="s">
        <v>2757</v>
      </c>
      <c r="AF760" s="91" t="s">
        <v>161</v>
      </c>
      <c r="AG760" s="91" t="s">
        <v>2753</v>
      </c>
      <c r="AH760" s="91" t="s">
        <v>114</v>
      </c>
      <c r="AI760" s="91" t="s">
        <v>2754</v>
      </c>
      <c r="AJ760" s="91" t="s">
        <v>137</v>
      </c>
      <c r="AK760" s="91" t="s">
        <v>211</v>
      </c>
      <c r="AL760" s="91" t="s">
        <v>305</v>
      </c>
      <c r="AM760" s="91" t="s">
        <v>291</v>
      </c>
      <c r="AN760" s="91" t="s">
        <v>141</v>
      </c>
      <c r="AO760" s="91" t="s">
        <v>142</v>
      </c>
      <c r="AP760" s="91" t="s">
        <v>143</v>
      </c>
      <c r="AQ760" s="91" t="s">
        <v>214</v>
      </c>
      <c r="AR760" s="91" t="s">
        <v>214</v>
      </c>
      <c r="AS760" s="91" t="s">
        <v>1836</v>
      </c>
      <c r="AT760" s="91" t="s">
        <v>145</v>
      </c>
      <c r="AU760" s="91" t="s">
        <v>2758</v>
      </c>
      <c r="AV760" s="91" t="s">
        <v>2759</v>
      </c>
      <c r="AW760" s="91" t="s">
        <v>433</v>
      </c>
      <c r="AX760" s="91" t="str">
        <f t="shared" si="35"/>
        <v>290566</v>
      </c>
      <c r="AY760" s="93" t="s">
        <v>149</v>
      </c>
    </row>
    <row r="761" spans="2:51" ht="15" customHeight="1" x14ac:dyDescent="0.25">
      <c r="B761" s="95" t="s">
        <v>2760</v>
      </c>
      <c r="C761" s="91" t="s">
        <v>113</v>
      </c>
      <c r="D761" s="91" t="s">
        <v>114</v>
      </c>
      <c r="E761" s="91" t="s">
        <v>2361</v>
      </c>
      <c r="F761" s="91" t="s">
        <v>2761</v>
      </c>
      <c r="G761" s="91">
        <f t="shared" si="33"/>
        <v>1</v>
      </c>
      <c r="H761" s="91" t="s">
        <v>2762</v>
      </c>
      <c r="I761" s="91" t="s">
        <v>118</v>
      </c>
      <c r="J761" s="91" t="s">
        <v>119</v>
      </c>
      <c r="K761" s="91" t="s">
        <v>339</v>
      </c>
      <c r="L761" s="91" t="s">
        <v>121</v>
      </c>
      <c r="M761" s="91" t="s">
        <v>2519</v>
      </c>
      <c r="N761" s="91" t="s">
        <v>123</v>
      </c>
      <c r="O761" s="91" t="s">
        <v>2714</v>
      </c>
      <c r="P761" s="91">
        <f t="shared" si="34"/>
        <v>1</v>
      </c>
      <c r="Q761" s="91" t="s">
        <v>2152</v>
      </c>
      <c r="R761" s="91" t="s">
        <v>1998</v>
      </c>
      <c r="S761" s="91" t="s">
        <v>2763</v>
      </c>
      <c r="T761" s="91" t="s">
        <v>114</v>
      </c>
      <c r="U761" s="91" t="s">
        <v>2764</v>
      </c>
      <c r="V761" s="91" t="s">
        <v>129</v>
      </c>
      <c r="W761" s="91" t="s">
        <v>748</v>
      </c>
      <c r="X761" s="91" t="s">
        <v>2765</v>
      </c>
      <c r="Y761" s="91" t="s">
        <v>2766</v>
      </c>
      <c r="Z761" s="91" t="s">
        <v>2767</v>
      </c>
      <c r="AA761" s="91" t="s">
        <v>2763</v>
      </c>
      <c r="AB761" s="91" t="s">
        <v>114</v>
      </c>
      <c r="AC761" s="91" t="s">
        <v>2764</v>
      </c>
      <c r="AD761" s="91" t="s">
        <v>331</v>
      </c>
      <c r="AE761" s="91" t="s">
        <v>2768</v>
      </c>
      <c r="AF761" s="91" t="s">
        <v>136</v>
      </c>
      <c r="AG761" s="91" t="s">
        <v>2766</v>
      </c>
      <c r="AH761" s="91" t="s">
        <v>114</v>
      </c>
      <c r="AI761" s="91" t="s">
        <v>2767</v>
      </c>
      <c r="AJ761" s="91" t="s">
        <v>137</v>
      </c>
      <c r="AK761" s="91" t="s">
        <v>138</v>
      </c>
      <c r="AL761" s="91" t="s">
        <v>284</v>
      </c>
      <c r="AM761" s="91" t="s">
        <v>180</v>
      </c>
      <c r="AN761" s="91" t="s">
        <v>141</v>
      </c>
      <c r="AO761" s="91" t="s">
        <v>142</v>
      </c>
      <c r="AP761" s="91" t="s">
        <v>143</v>
      </c>
      <c r="AQ761" s="91" t="s">
        <v>829</v>
      </c>
      <c r="AR761" s="91" t="s">
        <v>829</v>
      </c>
      <c r="AS761" s="91" t="s">
        <v>748</v>
      </c>
      <c r="AT761" s="91" t="s">
        <v>145</v>
      </c>
      <c r="AU761" s="91" t="s">
        <v>2769</v>
      </c>
      <c r="AV761" s="91" t="s">
        <v>2770</v>
      </c>
      <c r="AW761" s="91" t="s">
        <v>148</v>
      </c>
      <c r="AX761" s="91" t="str">
        <f t="shared" si="35"/>
        <v>288519</v>
      </c>
      <c r="AY761" s="93" t="s">
        <v>149</v>
      </c>
    </row>
    <row r="762" spans="2:51" ht="15" customHeight="1" x14ac:dyDescent="0.25">
      <c r="B762" s="95" t="s">
        <v>2771</v>
      </c>
      <c r="C762" s="91" t="s">
        <v>113</v>
      </c>
      <c r="D762" s="91" t="s">
        <v>114</v>
      </c>
      <c r="E762" s="91" t="s">
        <v>2772</v>
      </c>
      <c r="F762" s="91" t="s">
        <v>2773</v>
      </c>
      <c r="G762" s="91">
        <f t="shared" si="33"/>
        <v>1</v>
      </c>
      <c r="H762" s="91" t="s">
        <v>2774</v>
      </c>
      <c r="I762" s="91" t="s">
        <v>118</v>
      </c>
      <c r="J762" s="91" t="s">
        <v>119</v>
      </c>
      <c r="K762" s="91" t="s">
        <v>367</v>
      </c>
      <c r="L762" s="91" t="s">
        <v>121</v>
      </c>
      <c r="M762" s="91" t="s">
        <v>241</v>
      </c>
      <c r="N762" s="91" t="s">
        <v>123</v>
      </c>
      <c r="O762" s="91" t="s">
        <v>2741</v>
      </c>
      <c r="P762" s="91">
        <f t="shared" si="34"/>
        <v>1</v>
      </c>
      <c r="Q762" s="91" t="s">
        <v>1909</v>
      </c>
      <c r="R762" s="91" t="s">
        <v>2496</v>
      </c>
      <c r="S762" s="91" t="s">
        <v>2775</v>
      </c>
      <c r="T762" s="91" t="s">
        <v>114</v>
      </c>
      <c r="U762" s="91" t="s">
        <v>2776</v>
      </c>
      <c r="V762" s="91" t="s">
        <v>129</v>
      </c>
      <c r="W762" s="91" t="s">
        <v>247</v>
      </c>
      <c r="X762" s="91" t="s">
        <v>248</v>
      </c>
      <c r="Y762" s="91" t="s">
        <v>2777</v>
      </c>
      <c r="Z762" s="91" t="s">
        <v>2778</v>
      </c>
      <c r="AA762" s="91" t="s">
        <v>2775</v>
      </c>
      <c r="AB762" s="91" t="s">
        <v>114</v>
      </c>
      <c r="AC762" s="91" t="s">
        <v>2776</v>
      </c>
      <c r="AD762" s="91" t="s">
        <v>134</v>
      </c>
      <c r="AE762" s="91" t="s">
        <v>2779</v>
      </c>
      <c r="AF762" s="91" t="s">
        <v>161</v>
      </c>
      <c r="AG762" s="91" t="s">
        <v>2777</v>
      </c>
      <c r="AH762" s="91" t="s">
        <v>114</v>
      </c>
      <c r="AI762" s="91" t="s">
        <v>2778</v>
      </c>
      <c r="AJ762" s="91" t="s">
        <v>137</v>
      </c>
      <c r="AK762" s="91" t="s">
        <v>138</v>
      </c>
      <c r="AL762" s="91" t="s">
        <v>284</v>
      </c>
      <c r="AM762" s="91" t="s">
        <v>233</v>
      </c>
      <c r="AN762" s="91" t="s">
        <v>141</v>
      </c>
      <c r="AO762" s="91" t="s">
        <v>253</v>
      </c>
      <c r="AP762" s="91" t="s">
        <v>143</v>
      </c>
      <c r="AQ762" s="91" t="s">
        <v>144</v>
      </c>
      <c r="AR762" s="91" t="s">
        <v>144</v>
      </c>
      <c r="AS762" s="91" t="s">
        <v>247</v>
      </c>
      <c r="AT762" s="91" t="s">
        <v>145</v>
      </c>
      <c r="AU762" s="91" t="s">
        <v>2780</v>
      </c>
      <c r="AV762" s="91" t="s">
        <v>2781</v>
      </c>
      <c r="AW762" s="91" t="s">
        <v>148</v>
      </c>
      <c r="AX762" s="91" t="str">
        <f t="shared" si="35"/>
        <v>278272</v>
      </c>
      <c r="AY762" s="93" t="s">
        <v>149</v>
      </c>
    </row>
    <row r="763" spans="2:51" ht="15" customHeight="1" x14ac:dyDescent="0.25">
      <c r="B763" s="95" t="s">
        <v>2792</v>
      </c>
      <c r="C763" s="91" t="s">
        <v>113</v>
      </c>
      <c r="D763" s="91" t="s">
        <v>114</v>
      </c>
      <c r="E763" s="91" t="s">
        <v>167</v>
      </c>
      <c r="F763" s="91" t="s">
        <v>2793</v>
      </c>
      <c r="G763" s="91">
        <f t="shared" si="33"/>
        <v>1</v>
      </c>
      <c r="H763" s="91" t="s">
        <v>2794</v>
      </c>
      <c r="I763" s="91" t="s">
        <v>118</v>
      </c>
      <c r="J763" s="91" t="s">
        <v>119</v>
      </c>
      <c r="K763" s="91" t="s">
        <v>259</v>
      </c>
      <c r="L763" s="91" t="s">
        <v>121</v>
      </c>
      <c r="M763" s="91" t="s">
        <v>2172</v>
      </c>
      <c r="N763" s="91" t="s">
        <v>123</v>
      </c>
      <c r="O763" s="91" t="s">
        <v>2741</v>
      </c>
      <c r="P763" s="91">
        <f t="shared" si="34"/>
        <v>1</v>
      </c>
      <c r="Q763" s="91" t="s">
        <v>1949</v>
      </c>
      <c r="R763" s="91" t="s">
        <v>2496</v>
      </c>
      <c r="S763" s="91" t="s">
        <v>2795</v>
      </c>
      <c r="T763" s="91" t="s">
        <v>114</v>
      </c>
      <c r="U763" s="91" t="s">
        <v>2796</v>
      </c>
      <c r="V763" s="91" t="s">
        <v>129</v>
      </c>
      <c r="W763" s="91" t="s">
        <v>130</v>
      </c>
      <c r="X763" s="91" t="s">
        <v>1180</v>
      </c>
      <c r="Y763" s="91" t="s">
        <v>2797</v>
      </c>
      <c r="Z763" s="91" t="s">
        <v>2798</v>
      </c>
      <c r="AA763" s="91" t="s">
        <v>2795</v>
      </c>
      <c r="AB763" s="91" t="s">
        <v>114</v>
      </c>
      <c r="AC763" s="91" t="s">
        <v>2796</v>
      </c>
      <c r="AD763" s="91" t="s">
        <v>625</v>
      </c>
      <c r="AE763" s="91" t="s">
        <v>2799</v>
      </c>
      <c r="AF763" s="91" t="s">
        <v>161</v>
      </c>
      <c r="AG763" s="91" t="s">
        <v>2797</v>
      </c>
      <c r="AH763" s="91" t="s">
        <v>114</v>
      </c>
      <c r="AI763" s="91" t="s">
        <v>2798</v>
      </c>
      <c r="AJ763" s="91" t="s">
        <v>137</v>
      </c>
      <c r="AK763" s="91" t="s">
        <v>138</v>
      </c>
      <c r="AL763" s="91" t="s">
        <v>284</v>
      </c>
      <c r="AM763" s="91" t="s">
        <v>180</v>
      </c>
      <c r="AN763" s="91" t="s">
        <v>141</v>
      </c>
      <c r="AO763" s="91" t="s">
        <v>142</v>
      </c>
      <c r="AP763" s="91" t="s">
        <v>143</v>
      </c>
      <c r="AQ763" s="91" t="s">
        <v>144</v>
      </c>
      <c r="AR763" s="91" t="s">
        <v>144</v>
      </c>
      <c r="AS763" s="91" t="s">
        <v>130</v>
      </c>
      <c r="AT763" s="91" t="s">
        <v>145</v>
      </c>
      <c r="AU763" s="91" t="s">
        <v>2800</v>
      </c>
      <c r="AV763" s="91" t="s">
        <v>114</v>
      </c>
      <c r="AW763" s="91" t="s">
        <v>148</v>
      </c>
      <c r="AX763" s="91" t="str">
        <f t="shared" si="35"/>
        <v>278274</v>
      </c>
      <c r="AY763" s="93" t="s">
        <v>149</v>
      </c>
    </row>
    <row r="764" spans="2:51" ht="15" customHeight="1" x14ac:dyDescent="0.25">
      <c r="B764" s="95" t="s">
        <v>2801</v>
      </c>
      <c r="C764" s="91" t="s">
        <v>113</v>
      </c>
      <c r="D764" s="91" t="s">
        <v>114</v>
      </c>
      <c r="E764" s="91" t="s">
        <v>167</v>
      </c>
      <c r="F764" s="91" t="s">
        <v>2802</v>
      </c>
      <c r="G764" s="91">
        <f t="shared" si="33"/>
        <v>1</v>
      </c>
      <c r="H764" s="91" t="s">
        <v>2803</v>
      </c>
      <c r="I764" s="91" t="s">
        <v>118</v>
      </c>
      <c r="J764" s="91" t="s">
        <v>119</v>
      </c>
      <c r="K764" s="91" t="s">
        <v>186</v>
      </c>
      <c r="L764" s="91" t="s">
        <v>121</v>
      </c>
      <c r="M764" s="91" t="s">
        <v>170</v>
      </c>
      <c r="N764" s="91" t="s">
        <v>123</v>
      </c>
      <c r="O764" s="91" t="s">
        <v>2741</v>
      </c>
      <c r="P764" s="91">
        <f t="shared" si="34"/>
        <v>1</v>
      </c>
      <c r="Q764" s="91" t="s">
        <v>2078</v>
      </c>
      <c r="R764" s="91" t="s">
        <v>2496</v>
      </c>
      <c r="S764" s="91" t="s">
        <v>2804</v>
      </c>
      <c r="T764" s="91" t="s">
        <v>114</v>
      </c>
      <c r="U764" s="91" t="s">
        <v>2805</v>
      </c>
      <c r="V764" s="91" t="s">
        <v>225</v>
      </c>
      <c r="W764" s="91" t="s">
        <v>174</v>
      </c>
      <c r="X764" s="91" t="s">
        <v>1001</v>
      </c>
      <c r="Y764" s="91" t="s">
        <v>2806</v>
      </c>
      <c r="Z764" s="91" t="s">
        <v>2807</v>
      </c>
      <c r="AA764" s="91" t="s">
        <v>2804</v>
      </c>
      <c r="AB764" s="91" t="s">
        <v>114</v>
      </c>
      <c r="AC764" s="91" t="s">
        <v>2808</v>
      </c>
      <c r="AD764" s="91" t="s">
        <v>625</v>
      </c>
      <c r="AE764" s="91" t="s">
        <v>2809</v>
      </c>
      <c r="AF764" s="91" t="s">
        <v>136</v>
      </c>
      <c r="AG764" s="91" t="s">
        <v>2806</v>
      </c>
      <c r="AH764" s="91" t="s">
        <v>114</v>
      </c>
      <c r="AI764" s="91" t="s">
        <v>2807</v>
      </c>
      <c r="AJ764" s="91" t="s">
        <v>137</v>
      </c>
      <c r="AK764" s="91" t="s">
        <v>162</v>
      </c>
      <c r="AL764" s="91" t="s">
        <v>284</v>
      </c>
      <c r="AM764" s="91" t="s">
        <v>180</v>
      </c>
      <c r="AN764" s="91" t="s">
        <v>141</v>
      </c>
      <c r="AO764" s="91" t="s">
        <v>142</v>
      </c>
      <c r="AP764" s="91" t="s">
        <v>143</v>
      </c>
      <c r="AQ764" s="91" t="s">
        <v>144</v>
      </c>
      <c r="AR764" s="91" t="s">
        <v>144</v>
      </c>
      <c r="AS764" s="91" t="s">
        <v>174</v>
      </c>
      <c r="AT764" s="91" t="s">
        <v>145</v>
      </c>
      <c r="AU764" s="91" t="s">
        <v>2810</v>
      </c>
      <c r="AV764" s="91" t="s">
        <v>114</v>
      </c>
      <c r="AW764" s="91" t="s">
        <v>148</v>
      </c>
      <c r="AX764" s="91" t="str">
        <f t="shared" si="35"/>
        <v>278275</v>
      </c>
      <c r="AY764" s="93" t="s">
        <v>149</v>
      </c>
    </row>
    <row r="765" spans="2:51" ht="15" customHeight="1" x14ac:dyDescent="0.25">
      <c r="B765" s="95" t="s">
        <v>2811</v>
      </c>
      <c r="C765" s="91" t="s">
        <v>113</v>
      </c>
      <c r="D765" s="91" t="s">
        <v>114</v>
      </c>
      <c r="E765" s="91" t="s">
        <v>542</v>
      </c>
      <c r="F765" s="91" t="s">
        <v>2812</v>
      </c>
      <c r="G765" s="91">
        <f t="shared" si="33"/>
        <v>1</v>
      </c>
      <c r="H765" s="91" t="s">
        <v>2813</v>
      </c>
      <c r="I765" s="91" t="s">
        <v>118</v>
      </c>
      <c r="J765" s="91" t="s">
        <v>119</v>
      </c>
      <c r="K765" s="91" t="s">
        <v>240</v>
      </c>
      <c r="L765" s="91" t="s">
        <v>121</v>
      </c>
      <c r="M765" s="91" t="s">
        <v>261</v>
      </c>
      <c r="N765" s="91" t="s">
        <v>123</v>
      </c>
      <c r="O765" s="91" t="s">
        <v>1976</v>
      </c>
      <c r="P765" s="91">
        <f t="shared" si="34"/>
        <v>1</v>
      </c>
      <c r="Q765" s="91" t="s">
        <v>2264</v>
      </c>
      <c r="R765" s="91" t="s">
        <v>2297</v>
      </c>
      <c r="S765" s="91" t="s">
        <v>2814</v>
      </c>
      <c r="T765" s="91" t="s">
        <v>114</v>
      </c>
      <c r="U765" s="91" t="s">
        <v>2815</v>
      </c>
      <c r="V765" s="91" t="s">
        <v>129</v>
      </c>
      <c r="W765" s="91" t="s">
        <v>265</v>
      </c>
      <c r="X765" s="91" t="s">
        <v>2816</v>
      </c>
      <c r="Y765" s="91" t="s">
        <v>2817</v>
      </c>
      <c r="Z765" s="91" t="s">
        <v>2818</v>
      </c>
      <c r="AA765" s="91" t="s">
        <v>2814</v>
      </c>
      <c r="AB765" s="91" t="s">
        <v>114</v>
      </c>
      <c r="AC765" s="91" t="s">
        <v>2815</v>
      </c>
      <c r="AD765" s="91" t="s">
        <v>134</v>
      </c>
      <c r="AE765" s="91" t="s">
        <v>2819</v>
      </c>
      <c r="AF765" s="91" t="s">
        <v>161</v>
      </c>
      <c r="AG765" s="91" t="s">
        <v>2817</v>
      </c>
      <c r="AH765" s="91" t="s">
        <v>114</v>
      </c>
      <c r="AI765" s="91" t="s">
        <v>2818</v>
      </c>
      <c r="AJ765" s="91" t="s">
        <v>137</v>
      </c>
      <c r="AK765" s="91" t="s">
        <v>162</v>
      </c>
      <c r="AL765" s="91" t="s">
        <v>179</v>
      </c>
      <c r="AM765" s="91" t="s">
        <v>1340</v>
      </c>
      <c r="AN765" s="91" t="s">
        <v>141</v>
      </c>
      <c r="AO765" s="91" t="s">
        <v>142</v>
      </c>
      <c r="AP765" s="91" t="s">
        <v>143</v>
      </c>
      <c r="AQ765" s="91" t="s">
        <v>506</v>
      </c>
      <c r="AR765" s="91" t="s">
        <v>506</v>
      </c>
      <c r="AS765" s="91" t="s">
        <v>265</v>
      </c>
      <c r="AT765" s="91" t="s">
        <v>145</v>
      </c>
      <c r="AU765" s="91" t="s">
        <v>2820</v>
      </c>
      <c r="AV765" s="91" t="s">
        <v>2821</v>
      </c>
      <c r="AW765" s="91" t="s">
        <v>148</v>
      </c>
      <c r="AX765" s="91" t="str">
        <f t="shared" si="35"/>
        <v>268046</v>
      </c>
      <c r="AY765" s="93" t="s">
        <v>149</v>
      </c>
    </row>
    <row r="766" spans="2:51" ht="15" customHeight="1" x14ac:dyDescent="0.25">
      <c r="B766" s="95" t="s">
        <v>2822</v>
      </c>
      <c r="C766" s="91" t="s">
        <v>113</v>
      </c>
      <c r="D766" s="91" t="s">
        <v>114</v>
      </c>
      <c r="E766" s="91" t="s">
        <v>167</v>
      </c>
      <c r="F766" s="91" t="s">
        <v>2823</v>
      </c>
      <c r="G766" s="91">
        <f t="shared" si="33"/>
        <v>1</v>
      </c>
      <c r="H766" s="91" t="s">
        <v>2824</v>
      </c>
      <c r="I766" s="91" t="s">
        <v>118</v>
      </c>
      <c r="J766" s="91" t="s">
        <v>119</v>
      </c>
      <c r="K766" s="91" t="s">
        <v>259</v>
      </c>
      <c r="L766" s="91" t="s">
        <v>121</v>
      </c>
      <c r="M766" s="91" t="s">
        <v>295</v>
      </c>
      <c r="N766" s="91" t="s">
        <v>123</v>
      </c>
      <c r="O766" s="91" t="s">
        <v>2741</v>
      </c>
      <c r="P766" s="91">
        <f t="shared" si="34"/>
        <v>1</v>
      </c>
      <c r="Q766" s="91" t="s">
        <v>1919</v>
      </c>
      <c r="R766" s="91" t="s">
        <v>2496</v>
      </c>
      <c r="S766" s="91" t="s">
        <v>2377</v>
      </c>
      <c r="T766" s="91" t="s">
        <v>114</v>
      </c>
      <c r="U766" s="91" t="s">
        <v>2378</v>
      </c>
      <c r="V766" s="91" t="s">
        <v>225</v>
      </c>
      <c r="W766" s="91" t="s">
        <v>174</v>
      </c>
      <c r="X766" s="91" t="s">
        <v>2379</v>
      </c>
      <c r="Y766" s="91" t="s">
        <v>2825</v>
      </c>
      <c r="Z766" s="91" t="s">
        <v>2381</v>
      </c>
      <c r="AA766" s="91" t="s">
        <v>2377</v>
      </c>
      <c r="AB766" s="91" t="s">
        <v>114</v>
      </c>
      <c r="AC766" s="91" t="s">
        <v>2378</v>
      </c>
      <c r="AD766" s="91" t="s">
        <v>134</v>
      </c>
      <c r="AE766" s="91" t="s">
        <v>2826</v>
      </c>
      <c r="AF766" s="91" t="s">
        <v>161</v>
      </c>
      <c r="AG766" s="91" t="s">
        <v>2825</v>
      </c>
      <c r="AH766" s="91" t="s">
        <v>114</v>
      </c>
      <c r="AI766" s="91" t="s">
        <v>2381</v>
      </c>
      <c r="AJ766" s="91" t="s">
        <v>137</v>
      </c>
      <c r="AK766" s="91" t="s">
        <v>162</v>
      </c>
      <c r="AL766" s="91" t="s">
        <v>605</v>
      </c>
      <c r="AM766" s="91" t="s">
        <v>180</v>
      </c>
      <c r="AN766" s="91" t="s">
        <v>141</v>
      </c>
      <c r="AO766" s="91" t="s">
        <v>142</v>
      </c>
      <c r="AP766" s="91" t="s">
        <v>143</v>
      </c>
      <c r="AQ766" s="91" t="s">
        <v>144</v>
      </c>
      <c r="AR766" s="91" t="s">
        <v>144</v>
      </c>
      <c r="AS766" s="91" t="s">
        <v>174</v>
      </c>
      <c r="AT766" s="91" t="s">
        <v>145</v>
      </c>
      <c r="AU766" s="91" t="s">
        <v>2827</v>
      </c>
      <c r="AV766" s="91" t="s">
        <v>114</v>
      </c>
      <c r="AW766" s="91" t="s">
        <v>148</v>
      </c>
      <c r="AX766" s="91" t="str">
        <f t="shared" si="35"/>
        <v>278280</v>
      </c>
      <c r="AY766" s="93" t="s">
        <v>149</v>
      </c>
    </row>
    <row r="767" spans="2:51" ht="15" customHeight="1" x14ac:dyDescent="0.25">
      <c r="B767" s="95" t="s">
        <v>2828</v>
      </c>
      <c r="C767" s="91" t="s">
        <v>113</v>
      </c>
      <c r="D767" s="91" t="s">
        <v>114</v>
      </c>
      <c r="E767" s="91" t="s">
        <v>167</v>
      </c>
      <c r="F767" s="91" t="s">
        <v>2829</v>
      </c>
      <c r="G767" s="91">
        <f t="shared" si="33"/>
        <v>1</v>
      </c>
      <c r="H767" s="91" t="s">
        <v>2830</v>
      </c>
      <c r="I767" s="91" t="s">
        <v>118</v>
      </c>
      <c r="J767" s="91" t="s">
        <v>119</v>
      </c>
      <c r="K767" s="91" t="s">
        <v>153</v>
      </c>
      <c r="L767" s="91" t="s">
        <v>121</v>
      </c>
      <c r="M767" s="91" t="s">
        <v>170</v>
      </c>
      <c r="N767" s="91" t="s">
        <v>123</v>
      </c>
      <c r="O767" s="91" t="s">
        <v>1909</v>
      </c>
      <c r="P767" s="91">
        <f t="shared" si="34"/>
        <v>1</v>
      </c>
      <c r="Q767" s="91" t="s">
        <v>2264</v>
      </c>
      <c r="R767" s="91" t="s">
        <v>2297</v>
      </c>
      <c r="S767" s="91" t="s">
        <v>2831</v>
      </c>
      <c r="T767" s="91" t="s">
        <v>114</v>
      </c>
      <c r="U767" s="91" t="s">
        <v>2832</v>
      </c>
      <c r="V767" s="91" t="s">
        <v>225</v>
      </c>
      <c r="W767" s="91" t="s">
        <v>174</v>
      </c>
      <c r="X767" s="91" t="s">
        <v>813</v>
      </c>
      <c r="Y767" s="91" t="s">
        <v>2833</v>
      </c>
      <c r="Z767" s="91" t="s">
        <v>2834</v>
      </c>
      <c r="AA767" s="91" t="s">
        <v>2831</v>
      </c>
      <c r="AB767" s="91" t="s">
        <v>114</v>
      </c>
      <c r="AC767" s="91" t="s">
        <v>2832</v>
      </c>
      <c r="AD767" s="91" t="s">
        <v>134</v>
      </c>
      <c r="AE767" s="91" t="s">
        <v>2835</v>
      </c>
      <c r="AF767" s="91" t="s">
        <v>161</v>
      </c>
      <c r="AG767" s="91" t="s">
        <v>2833</v>
      </c>
      <c r="AH767" s="91" t="s">
        <v>114</v>
      </c>
      <c r="AI767" s="91" t="s">
        <v>2834</v>
      </c>
      <c r="AJ767" s="91" t="s">
        <v>304</v>
      </c>
      <c r="AK767" s="91" t="s">
        <v>138</v>
      </c>
      <c r="AL767" s="91" t="s">
        <v>139</v>
      </c>
      <c r="AM767" s="91" t="s">
        <v>140</v>
      </c>
      <c r="AN767" s="91" t="s">
        <v>141</v>
      </c>
      <c r="AO767" s="91" t="s">
        <v>142</v>
      </c>
      <c r="AP767" s="91" t="s">
        <v>143</v>
      </c>
      <c r="AQ767" s="91" t="s">
        <v>144</v>
      </c>
      <c r="AR767" s="91" t="s">
        <v>144</v>
      </c>
      <c r="AS767" s="91" t="s">
        <v>174</v>
      </c>
      <c r="AT767" s="91" t="s">
        <v>145</v>
      </c>
      <c r="AU767" s="91" t="s">
        <v>2836</v>
      </c>
      <c r="AV767" s="91" t="s">
        <v>114</v>
      </c>
      <c r="AW767" s="91" t="s">
        <v>148</v>
      </c>
      <c r="AX767" s="91" t="str">
        <f t="shared" si="35"/>
        <v>268041</v>
      </c>
      <c r="AY767" s="93" t="s">
        <v>149</v>
      </c>
    </row>
    <row r="768" spans="2:51" ht="15" customHeight="1" x14ac:dyDescent="0.25">
      <c r="B768" s="95" t="s">
        <v>2837</v>
      </c>
      <c r="C768" s="91" t="s">
        <v>113</v>
      </c>
      <c r="D768" s="91" t="s">
        <v>114</v>
      </c>
      <c r="E768" s="91" t="s">
        <v>167</v>
      </c>
      <c r="F768" s="91" t="s">
        <v>2838</v>
      </c>
      <c r="G768" s="91">
        <f t="shared" si="33"/>
        <v>1</v>
      </c>
      <c r="H768" s="91" t="s">
        <v>2839</v>
      </c>
      <c r="I768" s="91" t="s">
        <v>118</v>
      </c>
      <c r="J768" s="91" t="s">
        <v>119</v>
      </c>
      <c r="K768" s="91" t="s">
        <v>457</v>
      </c>
      <c r="L768" s="91" t="s">
        <v>121</v>
      </c>
      <c r="M768" s="91" t="s">
        <v>170</v>
      </c>
      <c r="N768" s="91" t="s">
        <v>123</v>
      </c>
      <c r="O768" s="91" t="s">
        <v>1909</v>
      </c>
      <c r="P768" s="91">
        <f t="shared" si="34"/>
        <v>1</v>
      </c>
      <c r="Q768" s="91" t="s">
        <v>2461</v>
      </c>
      <c r="R768" s="91" t="s">
        <v>2297</v>
      </c>
      <c r="S768" s="91" t="s">
        <v>2840</v>
      </c>
      <c r="T768" s="91" t="s">
        <v>114</v>
      </c>
      <c r="U768" s="91" t="s">
        <v>2841</v>
      </c>
      <c r="V768" s="91" t="s">
        <v>225</v>
      </c>
      <c r="W768" s="91" t="s">
        <v>174</v>
      </c>
      <c r="X768" s="91" t="s">
        <v>343</v>
      </c>
      <c r="Y768" s="91" t="s">
        <v>2842</v>
      </c>
      <c r="Z768" s="91" t="s">
        <v>2843</v>
      </c>
      <c r="AA768" s="91" t="s">
        <v>2840</v>
      </c>
      <c r="AB768" s="91" t="s">
        <v>114</v>
      </c>
      <c r="AC768" s="91" t="s">
        <v>2841</v>
      </c>
      <c r="AD768" s="91" t="s">
        <v>134</v>
      </c>
      <c r="AE768" s="91" t="s">
        <v>2844</v>
      </c>
      <c r="AF768" s="91" t="s">
        <v>161</v>
      </c>
      <c r="AG768" s="91" t="s">
        <v>2842</v>
      </c>
      <c r="AH768" s="91" t="s">
        <v>114</v>
      </c>
      <c r="AI768" s="91" t="s">
        <v>2843</v>
      </c>
      <c r="AJ768" s="91" t="s">
        <v>114</v>
      </c>
      <c r="AK768" s="91" t="s">
        <v>114</v>
      </c>
      <c r="AL768" s="91" t="s">
        <v>114</v>
      </c>
      <c r="AM768" s="91" t="s">
        <v>711</v>
      </c>
      <c r="AN768" s="91" t="s">
        <v>141</v>
      </c>
      <c r="AO768" s="91" t="s">
        <v>142</v>
      </c>
      <c r="AP768" s="91" t="s">
        <v>333</v>
      </c>
      <c r="AQ768" s="91" t="s">
        <v>144</v>
      </c>
      <c r="AR768" s="91" t="s">
        <v>144</v>
      </c>
      <c r="AS768" s="91" t="s">
        <v>174</v>
      </c>
      <c r="AT768" s="91" t="s">
        <v>145</v>
      </c>
      <c r="AU768" s="91" t="s">
        <v>2845</v>
      </c>
      <c r="AV768" s="91" t="s">
        <v>114</v>
      </c>
      <c r="AW768" s="91" t="s">
        <v>148</v>
      </c>
      <c r="AX768" s="91" t="str">
        <f t="shared" si="35"/>
        <v>268043</v>
      </c>
      <c r="AY768" s="93" t="s">
        <v>149</v>
      </c>
    </row>
    <row r="769" spans="2:51" ht="15" customHeight="1" x14ac:dyDescent="0.25">
      <c r="B769" s="95" t="s">
        <v>2846</v>
      </c>
      <c r="C769" s="91" t="s">
        <v>113</v>
      </c>
      <c r="D769" s="91" t="s">
        <v>114</v>
      </c>
      <c r="E769" s="91" t="s">
        <v>167</v>
      </c>
      <c r="F769" s="91" t="s">
        <v>2847</v>
      </c>
      <c r="G769" s="91">
        <f t="shared" si="33"/>
        <v>1</v>
      </c>
      <c r="H769" s="91" t="s">
        <v>2848</v>
      </c>
      <c r="I769" s="91" t="s">
        <v>118</v>
      </c>
      <c r="J769" s="91" t="s">
        <v>119</v>
      </c>
      <c r="K769" s="91" t="s">
        <v>498</v>
      </c>
      <c r="L769" s="91" t="s">
        <v>121</v>
      </c>
      <c r="M769" s="91" t="s">
        <v>295</v>
      </c>
      <c r="N769" s="91" t="s">
        <v>123</v>
      </c>
      <c r="O769" s="91" t="s">
        <v>2741</v>
      </c>
      <c r="P769" s="91">
        <f t="shared" si="34"/>
        <v>1</v>
      </c>
      <c r="Q769" s="91" t="s">
        <v>2021</v>
      </c>
      <c r="R769" s="91" t="s">
        <v>2496</v>
      </c>
      <c r="S769" s="91" t="s">
        <v>2849</v>
      </c>
      <c r="T769" s="91" t="s">
        <v>114</v>
      </c>
      <c r="U769" s="91" t="s">
        <v>2850</v>
      </c>
      <c r="V769" s="91" t="s">
        <v>129</v>
      </c>
      <c r="W769" s="91" t="s">
        <v>174</v>
      </c>
      <c r="X769" s="91" t="s">
        <v>924</v>
      </c>
      <c r="Y769" s="91" t="s">
        <v>2851</v>
      </c>
      <c r="Z769" s="91" t="s">
        <v>2852</v>
      </c>
      <c r="AA769" s="91" t="s">
        <v>2849</v>
      </c>
      <c r="AB769" s="91" t="s">
        <v>114</v>
      </c>
      <c r="AC769" s="91" t="s">
        <v>2850</v>
      </c>
      <c r="AD769" s="91" t="s">
        <v>331</v>
      </c>
      <c r="AE769" s="91" t="s">
        <v>2853</v>
      </c>
      <c r="AF769" s="91" t="s">
        <v>136</v>
      </c>
      <c r="AG769" s="91" t="s">
        <v>2851</v>
      </c>
      <c r="AH769" s="91" t="s">
        <v>114</v>
      </c>
      <c r="AI769" s="91" t="s">
        <v>2852</v>
      </c>
      <c r="AJ769" s="91" t="s">
        <v>114</v>
      </c>
      <c r="AK769" s="91" t="s">
        <v>114</v>
      </c>
      <c r="AL769" s="91" t="s">
        <v>114</v>
      </c>
      <c r="AM769" s="91" t="s">
        <v>180</v>
      </c>
      <c r="AN769" s="91" t="s">
        <v>141</v>
      </c>
      <c r="AO769" s="91" t="s">
        <v>142</v>
      </c>
      <c r="AP769" s="91" t="s">
        <v>143</v>
      </c>
      <c r="AQ769" s="91" t="s">
        <v>144</v>
      </c>
      <c r="AR769" s="91" t="s">
        <v>144</v>
      </c>
      <c r="AS769" s="91" t="s">
        <v>174</v>
      </c>
      <c r="AT769" s="91" t="s">
        <v>145</v>
      </c>
      <c r="AU769" s="91" t="s">
        <v>2854</v>
      </c>
      <c r="AV769" s="91" t="s">
        <v>114</v>
      </c>
      <c r="AW769" s="91" t="s">
        <v>148</v>
      </c>
      <c r="AX769" s="91" t="str">
        <f t="shared" si="35"/>
        <v>278283</v>
      </c>
      <c r="AY769" s="93" t="s">
        <v>149</v>
      </c>
    </row>
    <row r="770" spans="2:51" ht="15" customHeight="1" x14ac:dyDescent="0.25">
      <c r="B770" s="95" t="s">
        <v>6351</v>
      </c>
      <c r="C770" s="91" t="s">
        <v>113</v>
      </c>
      <c r="D770" s="91" t="s">
        <v>114</v>
      </c>
      <c r="E770" s="91" t="s">
        <v>5878</v>
      </c>
      <c r="F770" s="91" t="s">
        <v>6352</v>
      </c>
      <c r="G770" s="91">
        <f t="shared" si="33"/>
        <v>6</v>
      </c>
      <c r="H770" s="91" t="s">
        <v>7880</v>
      </c>
      <c r="I770" s="91" t="s">
        <v>118</v>
      </c>
      <c r="J770" s="91" t="s">
        <v>119</v>
      </c>
      <c r="K770" s="91" t="s">
        <v>4251</v>
      </c>
      <c r="L770" s="91" t="s">
        <v>121</v>
      </c>
      <c r="M770" s="91" t="s">
        <v>6603</v>
      </c>
      <c r="N770" s="91" t="s">
        <v>123</v>
      </c>
      <c r="O770" s="91" t="s">
        <v>6313</v>
      </c>
      <c r="P770" s="91">
        <f t="shared" si="34"/>
        <v>8</v>
      </c>
      <c r="Q770" s="91" t="s">
        <v>7403</v>
      </c>
      <c r="R770" s="91" t="s">
        <v>5914</v>
      </c>
      <c r="S770" s="91" t="s">
        <v>6353</v>
      </c>
      <c r="T770" s="91" t="s">
        <v>114</v>
      </c>
      <c r="U770" s="91" t="s">
        <v>6354</v>
      </c>
      <c r="V770" s="91" t="s">
        <v>225</v>
      </c>
      <c r="W770" s="91" t="s">
        <v>265</v>
      </c>
      <c r="X770" s="91" t="s">
        <v>6355</v>
      </c>
      <c r="Y770" s="91" t="s">
        <v>6356</v>
      </c>
      <c r="Z770" s="91" t="s">
        <v>6357</v>
      </c>
      <c r="AA770" s="91" t="s">
        <v>6353</v>
      </c>
      <c r="AB770" s="91" t="s">
        <v>114</v>
      </c>
      <c r="AC770" s="91" t="s">
        <v>6354</v>
      </c>
      <c r="AD770" s="91" t="s">
        <v>134</v>
      </c>
      <c r="AE770" s="91" t="s">
        <v>6358</v>
      </c>
      <c r="AF770" s="91" t="s">
        <v>161</v>
      </c>
      <c r="AG770" s="91" t="s">
        <v>6356</v>
      </c>
      <c r="AH770" s="91" t="s">
        <v>114</v>
      </c>
      <c r="AI770" s="91" t="s">
        <v>6357</v>
      </c>
      <c r="AJ770" s="91" t="s">
        <v>137</v>
      </c>
      <c r="AK770" s="91" t="s">
        <v>162</v>
      </c>
      <c r="AL770" s="91" t="s">
        <v>212</v>
      </c>
      <c r="AM770" s="91" t="s">
        <v>140</v>
      </c>
      <c r="AN770" s="91" t="s">
        <v>141</v>
      </c>
      <c r="AO770" s="91" t="s">
        <v>142</v>
      </c>
      <c r="AP770" s="91" t="s">
        <v>143</v>
      </c>
      <c r="AQ770" s="91" t="s">
        <v>144</v>
      </c>
      <c r="AR770" s="91" t="s">
        <v>144</v>
      </c>
      <c r="AS770" s="91" t="s">
        <v>265</v>
      </c>
      <c r="AT770" s="91" t="s">
        <v>362</v>
      </c>
      <c r="AU770" s="91" t="s">
        <v>7881</v>
      </c>
      <c r="AV770" s="91" t="s">
        <v>362</v>
      </c>
      <c r="AW770" s="91" t="s">
        <v>148</v>
      </c>
      <c r="AX770" s="91" t="str">
        <f t="shared" si="35"/>
        <v>323339</v>
      </c>
      <c r="AY770" s="93" t="s">
        <v>149</v>
      </c>
    </row>
    <row r="771" spans="2:51" ht="15" customHeight="1" x14ac:dyDescent="0.25">
      <c r="B771" s="95" t="s">
        <v>2855</v>
      </c>
      <c r="C771" s="91" t="s">
        <v>113</v>
      </c>
      <c r="D771" s="91" t="s">
        <v>114</v>
      </c>
      <c r="E771" s="91" t="s">
        <v>167</v>
      </c>
      <c r="F771" s="91" t="s">
        <v>2856</v>
      </c>
      <c r="G771" s="91">
        <f t="shared" si="33"/>
        <v>1</v>
      </c>
      <c r="H771" s="91" t="s">
        <v>2857</v>
      </c>
      <c r="I771" s="91" t="s">
        <v>118</v>
      </c>
      <c r="J771" s="91" t="s">
        <v>119</v>
      </c>
      <c r="K771" s="91" t="s">
        <v>120</v>
      </c>
      <c r="L771" s="91" t="s">
        <v>121</v>
      </c>
      <c r="M771" s="91" t="s">
        <v>170</v>
      </c>
      <c r="N771" s="91" t="s">
        <v>123</v>
      </c>
      <c r="O771" s="91" t="s">
        <v>1976</v>
      </c>
      <c r="P771" s="91">
        <f t="shared" si="34"/>
        <v>1</v>
      </c>
      <c r="Q771" s="91" t="s">
        <v>2234</v>
      </c>
      <c r="R771" s="91" t="s">
        <v>2356</v>
      </c>
      <c r="S771" s="91" t="s">
        <v>114</v>
      </c>
      <c r="T771" s="91" t="s">
        <v>2858</v>
      </c>
      <c r="U771" s="91" t="s">
        <v>2420</v>
      </c>
      <c r="V771" s="91" t="s">
        <v>129</v>
      </c>
      <c r="W771" s="91" t="s">
        <v>174</v>
      </c>
      <c r="X771" s="91" t="s">
        <v>588</v>
      </c>
      <c r="Y771" s="91" t="s">
        <v>2237</v>
      </c>
      <c r="Z771" s="91" t="s">
        <v>2238</v>
      </c>
      <c r="AA771" s="91" t="s">
        <v>2235</v>
      </c>
      <c r="AB771" s="91" t="s">
        <v>114</v>
      </c>
      <c r="AC771" s="91" t="s">
        <v>2236</v>
      </c>
      <c r="AD771" s="91" t="s">
        <v>134</v>
      </c>
      <c r="AE771" s="91" t="s">
        <v>2859</v>
      </c>
      <c r="AF771" s="91" t="s">
        <v>136</v>
      </c>
      <c r="AG771" s="91" t="s">
        <v>2237</v>
      </c>
      <c r="AH771" s="91" t="s">
        <v>114</v>
      </c>
      <c r="AI771" s="91" t="s">
        <v>2860</v>
      </c>
      <c r="AJ771" s="91" t="s">
        <v>114</v>
      </c>
      <c r="AK771" s="91" t="s">
        <v>114</v>
      </c>
      <c r="AL771" s="91" t="s">
        <v>114</v>
      </c>
      <c r="AM771" s="91" t="s">
        <v>180</v>
      </c>
      <c r="AN771" s="91" t="s">
        <v>141</v>
      </c>
      <c r="AO771" s="91" t="s">
        <v>142</v>
      </c>
      <c r="AP771" s="91" t="s">
        <v>143</v>
      </c>
      <c r="AQ771" s="91" t="s">
        <v>144</v>
      </c>
      <c r="AR771" s="91" t="s">
        <v>144</v>
      </c>
      <c r="AS771" s="91" t="s">
        <v>174</v>
      </c>
      <c r="AT771" s="91" t="s">
        <v>145</v>
      </c>
      <c r="AU771" s="91" t="s">
        <v>2861</v>
      </c>
      <c r="AV771" s="91" t="s">
        <v>114</v>
      </c>
      <c r="AW771" s="91" t="s">
        <v>148</v>
      </c>
      <c r="AX771" s="91" t="str">
        <f t="shared" si="35"/>
        <v>268053</v>
      </c>
      <c r="AY771" s="93" t="s">
        <v>149</v>
      </c>
    </row>
    <row r="772" spans="2:51" ht="15" customHeight="1" x14ac:dyDescent="0.25">
      <c r="B772" s="95" t="s">
        <v>2862</v>
      </c>
      <c r="C772" s="91" t="s">
        <v>113</v>
      </c>
      <c r="D772" s="91" t="s">
        <v>114</v>
      </c>
      <c r="E772" s="91" t="s">
        <v>167</v>
      </c>
      <c r="F772" s="91" t="s">
        <v>2863</v>
      </c>
      <c r="G772" s="91">
        <f t="shared" si="33"/>
        <v>1</v>
      </c>
      <c r="H772" s="91" t="s">
        <v>2864</v>
      </c>
      <c r="I772" s="91" t="s">
        <v>118</v>
      </c>
      <c r="J772" s="91" t="s">
        <v>119</v>
      </c>
      <c r="K772" s="91" t="s">
        <v>240</v>
      </c>
      <c r="L772" s="91" t="s">
        <v>121</v>
      </c>
      <c r="M772" s="91" t="s">
        <v>295</v>
      </c>
      <c r="N772" s="91" t="s">
        <v>123</v>
      </c>
      <c r="O772" s="91" t="s">
        <v>277</v>
      </c>
      <c r="P772" s="91">
        <f t="shared" si="34"/>
        <v>2</v>
      </c>
      <c r="Q772" s="91" t="s">
        <v>1908</v>
      </c>
      <c r="R772" s="91" t="s">
        <v>2021</v>
      </c>
      <c r="S772" s="91" t="s">
        <v>2865</v>
      </c>
      <c r="T772" s="91" t="s">
        <v>114</v>
      </c>
      <c r="U772" s="91" t="s">
        <v>2866</v>
      </c>
      <c r="V772" s="91" t="s">
        <v>225</v>
      </c>
      <c r="W772" s="91" t="s">
        <v>174</v>
      </c>
      <c r="X772" s="91" t="s">
        <v>313</v>
      </c>
      <c r="Y772" s="91" t="s">
        <v>2867</v>
      </c>
      <c r="Z772" s="91" t="s">
        <v>2868</v>
      </c>
      <c r="AA772" s="91" t="s">
        <v>2865</v>
      </c>
      <c r="AB772" s="91" t="s">
        <v>114</v>
      </c>
      <c r="AC772" s="91" t="s">
        <v>2866</v>
      </c>
      <c r="AD772" s="91" t="s">
        <v>134</v>
      </c>
      <c r="AE772" s="91" t="s">
        <v>2869</v>
      </c>
      <c r="AF772" s="91" t="s">
        <v>161</v>
      </c>
      <c r="AG772" s="91" t="s">
        <v>2867</v>
      </c>
      <c r="AH772" s="91" t="s">
        <v>114</v>
      </c>
      <c r="AI772" s="91" t="s">
        <v>2868</v>
      </c>
      <c r="AJ772" s="91" t="s">
        <v>317</v>
      </c>
      <c r="AK772" s="91" t="s">
        <v>138</v>
      </c>
      <c r="AL772" s="91" t="s">
        <v>179</v>
      </c>
      <c r="AM772" s="91" t="s">
        <v>180</v>
      </c>
      <c r="AN772" s="91" t="s">
        <v>141</v>
      </c>
      <c r="AO772" s="91" t="s">
        <v>142</v>
      </c>
      <c r="AP772" s="91" t="s">
        <v>143</v>
      </c>
      <c r="AQ772" s="91" t="s">
        <v>144</v>
      </c>
      <c r="AR772" s="91" t="s">
        <v>144</v>
      </c>
      <c r="AS772" s="91" t="s">
        <v>174</v>
      </c>
      <c r="AT772" s="91" t="s">
        <v>145</v>
      </c>
      <c r="AU772" s="91" t="s">
        <v>2870</v>
      </c>
      <c r="AV772" s="91" t="s">
        <v>114</v>
      </c>
      <c r="AW772" s="91" t="s">
        <v>148</v>
      </c>
      <c r="AX772" s="91" t="str">
        <f t="shared" si="35"/>
        <v>288533</v>
      </c>
      <c r="AY772" s="93" t="s">
        <v>149</v>
      </c>
    </row>
    <row r="773" spans="2:51" ht="15" customHeight="1" x14ac:dyDescent="0.25">
      <c r="B773" s="95" t="s">
        <v>2871</v>
      </c>
      <c r="C773" s="91" t="s">
        <v>113</v>
      </c>
      <c r="D773" s="91" t="s">
        <v>114</v>
      </c>
      <c r="E773" s="91" t="s">
        <v>167</v>
      </c>
      <c r="F773" s="91" t="s">
        <v>2872</v>
      </c>
      <c r="G773" s="91">
        <f t="shared" si="33"/>
        <v>1</v>
      </c>
      <c r="H773" s="91" t="s">
        <v>2873</v>
      </c>
      <c r="I773" s="91" t="s">
        <v>118</v>
      </c>
      <c r="J773" s="91" t="s">
        <v>119</v>
      </c>
      <c r="K773" s="91" t="s">
        <v>203</v>
      </c>
      <c r="L773" s="91" t="s">
        <v>121</v>
      </c>
      <c r="M773" s="91" t="s">
        <v>295</v>
      </c>
      <c r="N773" s="91" t="s">
        <v>123</v>
      </c>
      <c r="O773" s="91" t="s">
        <v>277</v>
      </c>
      <c r="P773" s="91">
        <f t="shared" si="34"/>
        <v>1</v>
      </c>
      <c r="Q773" s="91" t="s">
        <v>1975</v>
      </c>
      <c r="R773" s="91" t="s">
        <v>2021</v>
      </c>
      <c r="S773" s="91" t="s">
        <v>1238</v>
      </c>
      <c r="T773" s="91" t="s">
        <v>114</v>
      </c>
      <c r="U773" s="91" t="s">
        <v>2874</v>
      </c>
      <c r="V773" s="91" t="s">
        <v>129</v>
      </c>
      <c r="W773" s="91" t="s">
        <v>174</v>
      </c>
      <c r="X773" s="91" t="s">
        <v>1240</v>
      </c>
      <c r="Y773" s="91" t="s">
        <v>1241</v>
      </c>
      <c r="Z773" s="91" t="s">
        <v>1242</v>
      </c>
      <c r="AA773" s="91" t="s">
        <v>1238</v>
      </c>
      <c r="AB773" s="91" t="s">
        <v>114</v>
      </c>
      <c r="AC773" s="91" t="s">
        <v>2874</v>
      </c>
      <c r="AD773" s="91" t="s">
        <v>269</v>
      </c>
      <c r="AE773" s="91" t="s">
        <v>2875</v>
      </c>
      <c r="AF773" s="91" t="s">
        <v>161</v>
      </c>
      <c r="AG773" s="91" t="s">
        <v>1241</v>
      </c>
      <c r="AH773" s="91" t="s">
        <v>114</v>
      </c>
      <c r="AI773" s="91" t="s">
        <v>1242</v>
      </c>
      <c r="AJ773" s="91" t="s">
        <v>137</v>
      </c>
      <c r="AK773" s="91" t="s">
        <v>162</v>
      </c>
      <c r="AL773" s="91" t="s">
        <v>198</v>
      </c>
      <c r="AM773" s="91" t="s">
        <v>180</v>
      </c>
      <c r="AN773" s="91" t="s">
        <v>141</v>
      </c>
      <c r="AO773" s="91" t="s">
        <v>142</v>
      </c>
      <c r="AP773" s="91" t="s">
        <v>143</v>
      </c>
      <c r="AQ773" s="91" t="s">
        <v>430</v>
      </c>
      <c r="AR773" s="91" t="s">
        <v>430</v>
      </c>
      <c r="AS773" s="91" t="s">
        <v>174</v>
      </c>
      <c r="AT773" s="91" t="s">
        <v>145</v>
      </c>
      <c r="AU773" s="91" t="s">
        <v>1244</v>
      </c>
      <c r="AV773" s="91" t="s">
        <v>114</v>
      </c>
      <c r="AW773" s="91" t="s">
        <v>148</v>
      </c>
      <c r="AX773" s="91" t="str">
        <f t="shared" si="35"/>
        <v>288535</v>
      </c>
      <c r="AY773" s="93" t="s">
        <v>149</v>
      </c>
    </row>
    <row r="774" spans="2:51" ht="15" customHeight="1" x14ac:dyDescent="0.25">
      <c r="B774" s="95" t="s">
        <v>2876</v>
      </c>
      <c r="C774" s="91" t="s">
        <v>113</v>
      </c>
      <c r="D774" s="91" t="s">
        <v>114</v>
      </c>
      <c r="E774" s="91" t="s">
        <v>756</v>
      </c>
      <c r="F774" s="91" t="s">
        <v>2877</v>
      </c>
      <c r="G774" s="91">
        <f t="shared" si="33"/>
        <v>4</v>
      </c>
      <c r="H774" s="91" t="s">
        <v>5494</v>
      </c>
      <c r="I774" s="91" t="s">
        <v>118</v>
      </c>
      <c r="J774" s="91" t="s">
        <v>119</v>
      </c>
      <c r="K774" s="91" t="s">
        <v>630</v>
      </c>
      <c r="L774" s="91" t="s">
        <v>121</v>
      </c>
      <c r="M774" s="91" t="s">
        <v>744</v>
      </c>
      <c r="N774" s="91" t="s">
        <v>123</v>
      </c>
      <c r="O774" s="91" t="s">
        <v>297</v>
      </c>
      <c r="P774" s="91">
        <f t="shared" si="34"/>
        <v>5</v>
      </c>
      <c r="Q774" s="91" t="s">
        <v>912</v>
      </c>
      <c r="R774" s="91" t="s">
        <v>1010</v>
      </c>
      <c r="S774" s="91" t="s">
        <v>2878</v>
      </c>
      <c r="T774" s="91" t="s">
        <v>114</v>
      </c>
      <c r="U774" s="91" t="s">
        <v>2879</v>
      </c>
      <c r="V774" s="91" t="s">
        <v>225</v>
      </c>
      <c r="W774" s="91" t="s">
        <v>748</v>
      </c>
      <c r="X774" s="91" t="s">
        <v>2880</v>
      </c>
      <c r="Y774" s="91" t="s">
        <v>2881</v>
      </c>
      <c r="Z774" s="91" t="s">
        <v>2882</v>
      </c>
      <c r="AA774" s="91" t="s">
        <v>2878</v>
      </c>
      <c r="AB774" s="91" t="s">
        <v>114</v>
      </c>
      <c r="AC774" s="91" t="s">
        <v>2879</v>
      </c>
      <c r="AD774" s="91" t="s">
        <v>134</v>
      </c>
      <c r="AE774" s="91" t="s">
        <v>2883</v>
      </c>
      <c r="AF774" s="91" t="s">
        <v>161</v>
      </c>
      <c r="AG774" s="91" t="s">
        <v>2881</v>
      </c>
      <c r="AH774" s="91" t="s">
        <v>114</v>
      </c>
      <c r="AI774" s="91" t="s">
        <v>2882</v>
      </c>
      <c r="AJ774" s="91" t="s">
        <v>137</v>
      </c>
      <c r="AK774" s="91" t="s">
        <v>211</v>
      </c>
      <c r="AL774" s="91" t="s">
        <v>212</v>
      </c>
      <c r="AM774" s="91" t="s">
        <v>213</v>
      </c>
      <c r="AN774" s="91" t="s">
        <v>141</v>
      </c>
      <c r="AO774" s="91" t="s">
        <v>142</v>
      </c>
      <c r="AP774" s="91" t="s">
        <v>333</v>
      </c>
      <c r="AQ774" s="91" t="s">
        <v>144</v>
      </c>
      <c r="AR774" s="91" t="s">
        <v>144</v>
      </c>
      <c r="AS774" s="91" t="s">
        <v>748</v>
      </c>
      <c r="AT774" s="91" t="s">
        <v>145</v>
      </c>
      <c r="AU774" s="91" t="s">
        <v>5495</v>
      </c>
      <c r="AV774" s="91" t="s">
        <v>5496</v>
      </c>
      <c r="AW774" s="91" t="s">
        <v>148</v>
      </c>
      <c r="AX774" s="91" t="str">
        <f t="shared" si="35"/>
        <v>290576</v>
      </c>
      <c r="AY774" s="93" t="s">
        <v>149</v>
      </c>
    </row>
    <row r="775" spans="2:51" ht="15" customHeight="1" x14ac:dyDescent="0.25">
      <c r="B775" s="95" t="s">
        <v>2884</v>
      </c>
      <c r="C775" s="91" t="s">
        <v>113</v>
      </c>
      <c r="D775" s="91" t="s">
        <v>114</v>
      </c>
      <c r="E775" s="91" t="s">
        <v>1830</v>
      </c>
      <c r="F775" s="91" t="s">
        <v>2885</v>
      </c>
      <c r="G775" s="91">
        <f t="shared" si="33"/>
        <v>1</v>
      </c>
      <c r="H775" s="91" t="s">
        <v>2886</v>
      </c>
      <c r="I775" s="91" t="s">
        <v>118</v>
      </c>
      <c r="J775" s="91" t="s">
        <v>119</v>
      </c>
      <c r="K775" s="91" t="s">
        <v>203</v>
      </c>
      <c r="L775" s="91" t="s">
        <v>121</v>
      </c>
      <c r="M775" s="91" t="s">
        <v>2632</v>
      </c>
      <c r="N775" s="91" t="s">
        <v>123</v>
      </c>
      <c r="O775" s="91" t="s">
        <v>2714</v>
      </c>
      <c r="P775" s="91">
        <f t="shared" si="34"/>
        <v>1</v>
      </c>
      <c r="Q775" s="91" t="s">
        <v>1975</v>
      </c>
      <c r="R775" s="91" t="s">
        <v>1998</v>
      </c>
      <c r="S775" s="91" t="s">
        <v>2887</v>
      </c>
      <c r="T775" s="91" t="s">
        <v>114</v>
      </c>
      <c r="U775" s="91" t="s">
        <v>2888</v>
      </c>
      <c r="V775" s="91" t="s">
        <v>129</v>
      </c>
      <c r="W775" s="91" t="s">
        <v>1836</v>
      </c>
      <c r="X775" s="91" t="s">
        <v>1837</v>
      </c>
      <c r="Y775" s="91" t="s">
        <v>2889</v>
      </c>
      <c r="Z775" s="91" t="s">
        <v>2890</v>
      </c>
      <c r="AA775" s="91" t="s">
        <v>2887</v>
      </c>
      <c r="AB775" s="91" t="s">
        <v>114</v>
      </c>
      <c r="AC775" s="91" t="s">
        <v>2888</v>
      </c>
      <c r="AD775" s="91" t="s">
        <v>134</v>
      </c>
      <c r="AE775" s="91" t="s">
        <v>2891</v>
      </c>
      <c r="AF775" s="91" t="s">
        <v>161</v>
      </c>
      <c r="AG775" s="91" t="s">
        <v>2889</v>
      </c>
      <c r="AH775" s="91" t="s">
        <v>114</v>
      </c>
      <c r="AI775" s="91" t="s">
        <v>2890</v>
      </c>
      <c r="AJ775" s="91" t="s">
        <v>137</v>
      </c>
      <c r="AK775" s="91" t="s">
        <v>197</v>
      </c>
      <c r="AL775" s="91" t="s">
        <v>284</v>
      </c>
      <c r="AM775" s="91" t="s">
        <v>180</v>
      </c>
      <c r="AN775" s="91" t="s">
        <v>141</v>
      </c>
      <c r="AO775" s="91" t="s">
        <v>142</v>
      </c>
      <c r="AP775" s="91" t="s">
        <v>143</v>
      </c>
      <c r="AQ775" s="91" t="s">
        <v>144</v>
      </c>
      <c r="AR775" s="91" t="s">
        <v>144</v>
      </c>
      <c r="AS775" s="91" t="s">
        <v>1836</v>
      </c>
      <c r="AT775" s="91" t="s">
        <v>145</v>
      </c>
      <c r="AU775" s="91" t="s">
        <v>2892</v>
      </c>
      <c r="AV775" s="91" t="s">
        <v>2893</v>
      </c>
      <c r="AW775" s="91" t="s">
        <v>148</v>
      </c>
      <c r="AX775" s="91" t="str">
        <f t="shared" si="35"/>
        <v>288529</v>
      </c>
      <c r="AY775" s="93" t="s">
        <v>149</v>
      </c>
    </row>
    <row r="776" spans="2:51" ht="15" customHeight="1" x14ac:dyDescent="0.25">
      <c r="B776" s="95" t="s">
        <v>2894</v>
      </c>
      <c r="C776" s="91" t="s">
        <v>113</v>
      </c>
      <c r="D776" s="91" t="s">
        <v>114</v>
      </c>
      <c r="E776" s="91" t="s">
        <v>167</v>
      </c>
      <c r="F776" s="91" t="s">
        <v>2895</v>
      </c>
      <c r="G776" s="91">
        <f t="shared" si="33"/>
        <v>4</v>
      </c>
      <c r="H776" s="91" t="s">
        <v>5497</v>
      </c>
      <c r="I776" s="91" t="s">
        <v>118</v>
      </c>
      <c r="J776" s="91" t="s">
        <v>119</v>
      </c>
      <c r="K776" s="91" t="s">
        <v>422</v>
      </c>
      <c r="L776" s="91" t="s">
        <v>121</v>
      </c>
      <c r="M776" s="91" t="s">
        <v>295</v>
      </c>
      <c r="N776" s="91" t="s">
        <v>123</v>
      </c>
      <c r="O776" s="91" t="s">
        <v>297</v>
      </c>
      <c r="P776" s="91">
        <f t="shared" si="34"/>
        <v>5</v>
      </c>
      <c r="Q776" s="91" t="s">
        <v>1279</v>
      </c>
      <c r="R776" s="91" t="s">
        <v>1010</v>
      </c>
      <c r="S776" s="91" t="s">
        <v>2896</v>
      </c>
      <c r="T776" s="91" t="s">
        <v>114</v>
      </c>
      <c r="U776" s="91" t="s">
        <v>2897</v>
      </c>
      <c r="V776" s="91" t="s">
        <v>225</v>
      </c>
      <c r="W776" s="91" t="s">
        <v>174</v>
      </c>
      <c r="X776" s="91" t="s">
        <v>588</v>
      </c>
      <c r="Y776" s="91" t="s">
        <v>2898</v>
      </c>
      <c r="Z776" s="91" t="s">
        <v>2899</v>
      </c>
      <c r="AA776" s="91" t="s">
        <v>2896</v>
      </c>
      <c r="AB776" s="91" t="s">
        <v>114</v>
      </c>
      <c r="AC776" s="91" t="s">
        <v>2900</v>
      </c>
      <c r="AD776" s="91" t="s">
        <v>269</v>
      </c>
      <c r="AE776" s="91" t="s">
        <v>2901</v>
      </c>
      <c r="AF776" s="91" t="s">
        <v>161</v>
      </c>
      <c r="AG776" s="91" t="s">
        <v>2898</v>
      </c>
      <c r="AH776" s="91" t="s">
        <v>114</v>
      </c>
      <c r="AI776" s="91" t="s">
        <v>2899</v>
      </c>
      <c r="AJ776" s="91" t="s">
        <v>137</v>
      </c>
      <c r="AK776" s="91" t="s">
        <v>211</v>
      </c>
      <c r="AL776" s="91" t="s">
        <v>212</v>
      </c>
      <c r="AM776" s="91" t="s">
        <v>180</v>
      </c>
      <c r="AN776" s="91" t="s">
        <v>141</v>
      </c>
      <c r="AO776" s="91" t="s">
        <v>142</v>
      </c>
      <c r="AP776" s="91" t="s">
        <v>333</v>
      </c>
      <c r="AQ776" s="91" t="s">
        <v>144</v>
      </c>
      <c r="AR776" s="91" t="s">
        <v>144</v>
      </c>
      <c r="AS776" s="91" t="s">
        <v>174</v>
      </c>
      <c r="AT776" s="91" t="s">
        <v>145</v>
      </c>
      <c r="AU776" s="91" t="s">
        <v>5498</v>
      </c>
      <c r="AV776" s="91" t="s">
        <v>114</v>
      </c>
      <c r="AW776" s="91" t="s">
        <v>148</v>
      </c>
      <c r="AX776" s="91" t="str">
        <f t="shared" si="35"/>
        <v>290578</v>
      </c>
      <c r="AY776" s="93" t="s">
        <v>149</v>
      </c>
    </row>
    <row r="777" spans="2:51" ht="15" customHeight="1" x14ac:dyDescent="0.25">
      <c r="B777" s="95" t="s">
        <v>9103</v>
      </c>
      <c r="C777" s="91" t="s">
        <v>113</v>
      </c>
      <c r="D777" s="91" t="s">
        <v>114</v>
      </c>
      <c r="E777" s="91" t="s">
        <v>167</v>
      </c>
      <c r="F777" s="91" t="s">
        <v>9104</v>
      </c>
      <c r="G777" s="91">
        <f t="shared" si="33"/>
        <v>10</v>
      </c>
      <c r="H777" s="91" t="s">
        <v>9105</v>
      </c>
      <c r="I777" s="91" t="s">
        <v>118</v>
      </c>
      <c r="J777" s="91" t="s">
        <v>119</v>
      </c>
      <c r="K777" s="91" t="s">
        <v>240</v>
      </c>
      <c r="L777" s="91" t="s">
        <v>121</v>
      </c>
      <c r="M777" s="91" t="s">
        <v>295</v>
      </c>
      <c r="N777" s="91" t="s">
        <v>123</v>
      </c>
      <c r="O777" s="91" t="s">
        <v>9106</v>
      </c>
      <c r="P777" s="91">
        <f t="shared" si="34"/>
        <v>10</v>
      </c>
      <c r="Q777" s="91" t="s">
        <v>8668</v>
      </c>
      <c r="R777" s="91" t="s">
        <v>9107</v>
      </c>
      <c r="S777" s="91" t="s">
        <v>9108</v>
      </c>
      <c r="T777" s="91" t="s">
        <v>114</v>
      </c>
      <c r="U777" s="91" t="s">
        <v>9109</v>
      </c>
      <c r="V777" s="91" t="s">
        <v>225</v>
      </c>
      <c r="W777" s="91" t="s">
        <v>174</v>
      </c>
      <c r="X777" s="91" t="s">
        <v>6012</v>
      </c>
      <c r="Y777" s="91" t="s">
        <v>9110</v>
      </c>
      <c r="Z777" s="91" t="s">
        <v>9111</v>
      </c>
      <c r="AA777" s="91" t="s">
        <v>9108</v>
      </c>
      <c r="AB777" s="91" t="s">
        <v>114</v>
      </c>
      <c r="AC777" s="91" t="s">
        <v>9109</v>
      </c>
      <c r="AD777" s="91" t="s">
        <v>134</v>
      </c>
      <c r="AE777" s="91" t="s">
        <v>9112</v>
      </c>
      <c r="AF777" s="91" t="s">
        <v>161</v>
      </c>
      <c r="AG777" s="91" t="s">
        <v>9110</v>
      </c>
      <c r="AH777" s="91" t="s">
        <v>114</v>
      </c>
      <c r="AI777" s="91" t="s">
        <v>9111</v>
      </c>
      <c r="AJ777" s="91" t="s">
        <v>137</v>
      </c>
      <c r="AK777" s="91" t="s">
        <v>138</v>
      </c>
      <c r="AL777" s="91" t="s">
        <v>139</v>
      </c>
      <c r="AM777" s="91" t="s">
        <v>180</v>
      </c>
      <c r="AN777" s="91" t="s">
        <v>141</v>
      </c>
      <c r="AO777" s="91" t="s">
        <v>142</v>
      </c>
      <c r="AP777" s="91" t="s">
        <v>143</v>
      </c>
      <c r="AQ777" s="91" t="s">
        <v>144</v>
      </c>
      <c r="AR777" s="91" t="s">
        <v>144</v>
      </c>
      <c r="AS777" s="91" t="s">
        <v>174</v>
      </c>
      <c r="AT777" s="91" t="s">
        <v>145</v>
      </c>
      <c r="AU777" s="91" t="s">
        <v>9113</v>
      </c>
      <c r="AV777" s="91" t="s">
        <v>114</v>
      </c>
      <c r="AW777" s="91" t="s">
        <v>148</v>
      </c>
      <c r="AX777" s="91" t="str">
        <f t="shared" si="35"/>
        <v>329490</v>
      </c>
      <c r="AY777" s="93" t="s">
        <v>149</v>
      </c>
    </row>
    <row r="778" spans="2:51" ht="15" customHeight="1" x14ac:dyDescent="0.25">
      <c r="B778" s="95" t="s">
        <v>2902</v>
      </c>
      <c r="C778" s="91" t="s">
        <v>113</v>
      </c>
      <c r="D778" s="91" t="s">
        <v>114</v>
      </c>
      <c r="E778" s="91" t="s">
        <v>219</v>
      </c>
      <c r="F778" s="91" t="s">
        <v>2903</v>
      </c>
      <c r="G778" s="91">
        <f t="shared" si="33"/>
        <v>1</v>
      </c>
      <c r="H778" s="91" t="s">
        <v>2904</v>
      </c>
      <c r="I778" s="91" t="s">
        <v>118</v>
      </c>
      <c r="J778" s="91" t="s">
        <v>119</v>
      </c>
      <c r="K778" s="91" t="s">
        <v>240</v>
      </c>
      <c r="L778" s="91" t="s">
        <v>121</v>
      </c>
      <c r="M778" s="91" t="s">
        <v>523</v>
      </c>
      <c r="N778" s="91" t="s">
        <v>123</v>
      </c>
      <c r="O778" s="91" t="s">
        <v>277</v>
      </c>
      <c r="P778" s="91">
        <f t="shared" si="34"/>
        <v>2</v>
      </c>
      <c r="Q778" s="91" t="s">
        <v>1908</v>
      </c>
      <c r="R778" s="91" t="s">
        <v>2021</v>
      </c>
      <c r="S778" s="91" t="s">
        <v>2905</v>
      </c>
      <c r="T778" s="91" t="s">
        <v>114</v>
      </c>
      <c r="U778" s="91" t="s">
        <v>2906</v>
      </c>
      <c r="V778" s="91" t="s">
        <v>225</v>
      </c>
      <c r="W778" s="91" t="s">
        <v>226</v>
      </c>
      <c r="X778" s="91" t="s">
        <v>426</v>
      </c>
      <c r="Y778" s="91" t="s">
        <v>2907</v>
      </c>
      <c r="Z778" s="91" t="s">
        <v>2908</v>
      </c>
      <c r="AA778" s="91" t="s">
        <v>2905</v>
      </c>
      <c r="AB778" s="91" t="s">
        <v>114</v>
      </c>
      <c r="AC778" s="91" t="s">
        <v>2906</v>
      </c>
      <c r="AD778" s="91" t="s">
        <v>331</v>
      </c>
      <c r="AE778" s="91" t="s">
        <v>2909</v>
      </c>
      <c r="AF778" s="91" t="s">
        <v>136</v>
      </c>
      <c r="AG778" s="91" t="s">
        <v>2907</v>
      </c>
      <c r="AH778" s="91" t="s">
        <v>114</v>
      </c>
      <c r="AI778" s="91" t="s">
        <v>2908</v>
      </c>
      <c r="AJ778" s="91" t="s">
        <v>137</v>
      </c>
      <c r="AK778" s="91" t="s">
        <v>211</v>
      </c>
      <c r="AL778" s="91" t="s">
        <v>179</v>
      </c>
      <c r="AM778" s="91" t="s">
        <v>233</v>
      </c>
      <c r="AN778" s="91" t="s">
        <v>141</v>
      </c>
      <c r="AO778" s="91" t="s">
        <v>142</v>
      </c>
      <c r="AP778" s="91" t="s">
        <v>143</v>
      </c>
      <c r="AQ778" s="91" t="s">
        <v>430</v>
      </c>
      <c r="AR778" s="91" t="s">
        <v>430</v>
      </c>
      <c r="AS778" s="91" t="s">
        <v>226</v>
      </c>
      <c r="AT778" s="91" t="s">
        <v>145</v>
      </c>
      <c r="AU778" s="91" t="s">
        <v>2910</v>
      </c>
      <c r="AV778" s="91" t="s">
        <v>2911</v>
      </c>
      <c r="AW778" s="91" t="s">
        <v>148</v>
      </c>
      <c r="AX778" s="91" t="str">
        <f t="shared" si="35"/>
        <v>288540</v>
      </c>
      <c r="AY778" s="93" t="s">
        <v>149</v>
      </c>
    </row>
    <row r="779" spans="2:51" ht="15" customHeight="1" x14ac:dyDescent="0.25">
      <c r="B779" s="95" t="s">
        <v>2912</v>
      </c>
      <c r="C779" s="91" t="s">
        <v>113</v>
      </c>
      <c r="D779" s="91" t="s">
        <v>114</v>
      </c>
      <c r="E779" s="91" t="s">
        <v>167</v>
      </c>
      <c r="F779" s="91" t="s">
        <v>2913</v>
      </c>
      <c r="G779" s="91">
        <f t="shared" si="33"/>
        <v>4</v>
      </c>
      <c r="H779" s="91" t="s">
        <v>2914</v>
      </c>
      <c r="I779" s="91" t="s">
        <v>118</v>
      </c>
      <c r="J779" s="91" t="s">
        <v>119</v>
      </c>
      <c r="K779" s="91" t="s">
        <v>153</v>
      </c>
      <c r="L779" s="91" t="s">
        <v>121</v>
      </c>
      <c r="M779" s="91" t="s">
        <v>295</v>
      </c>
      <c r="N779" s="91" t="s">
        <v>123</v>
      </c>
      <c r="O779" s="91" t="s">
        <v>559</v>
      </c>
      <c r="P779" s="91">
        <f t="shared" si="34"/>
        <v>4</v>
      </c>
      <c r="Q779" s="91" t="s">
        <v>2217</v>
      </c>
      <c r="R779" s="91" t="s">
        <v>1399</v>
      </c>
      <c r="S779" s="91" t="s">
        <v>2915</v>
      </c>
      <c r="T779" s="91" t="s">
        <v>114</v>
      </c>
      <c r="U779" s="91" t="s">
        <v>2916</v>
      </c>
      <c r="V779" s="91" t="s">
        <v>129</v>
      </c>
      <c r="W779" s="91" t="s">
        <v>174</v>
      </c>
      <c r="X779" s="91" t="s">
        <v>813</v>
      </c>
      <c r="Y779" s="91" t="s">
        <v>2917</v>
      </c>
      <c r="Z779" s="91" t="s">
        <v>2918</v>
      </c>
      <c r="AA779" s="91" t="s">
        <v>2915</v>
      </c>
      <c r="AB779" s="91" t="s">
        <v>114</v>
      </c>
      <c r="AC779" s="91" t="s">
        <v>2916</v>
      </c>
      <c r="AD779" s="91" t="s">
        <v>134</v>
      </c>
      <c r="AE779" s="91" t="s">
        <v>2919</v>
      </c>
      <c r="AF779" s="91" t="s">
        <v>161</v>
      </c>
      <c r="AG779" s="91" t="s">
        <v>2917</v>
      </c>
      <c r="AH779" s="91" t="s">
        <v>114</v>
      </c>
      <c r="AI779" s="91" t="s">
        <v>2918</v>
      </c>
      <c r="AJ779" s="91" t="s">
        <v>137</v>
      </c>
      <c r="AK779" s="91" t="s">
        <v>162</v>
      </c>
      <c r="AL779" s="91" t="s">
        <v>212</v>
      </c>
      <c r="AM779" s="91" t="s">
        <v>180</v>
      </c>
      <c r="AN779" s="91" t="s">
        <v>141</v>
      </c>
      <c r="AO779" s="91" t="s">
        <v>142</v>
      </c>
      <c r="AP779" s="91" t="s">
        <v>143</v>
      </c>
      <c r="AQ779" s="91" t="s">
        <v>144</v>
      </c>
      <c r="AR779" s="91" t="s">
        <v>144</v>
      </c>
      <c r="AS779" s="91" t="s">
        <v>174</v>
      </c>
      <c r="AT779" s="91" t="s">
        <v>145</v>
      </c>
      <c r="AU779" s="91" t="s">
        <v>2920</v>
      </c>
      <c r="AV779" s="91" t="s">
        <v>114</v>
      </c>
      <c r="AW779" s="91" t="s">
        <v>148</v>
      </c>
      <c r="AX779" s="91" t="str">
        <f t="shared" si="35"/>
        <v>290588</v>
      </c>
      <c r="AY779" s="93" t="s">
        <v>149</v>
      </c>
    </row>
    <row r="780" spans="2:51" ht="15" customHeight="1" x14ac:dyDescent="0.25">
      <c r="B780" s="95" t="s">
        <v>2921</v>
      </c>
      <c r="C780" s="91" t="s">
        <v>113</v>
      </c>
      <c r="D780" s="91" t="s">
        <v>114</v>
      </c>
      <c r="E780" s="91" t="s">
        <v>1709</v>
      </c>
      <c r="F780" s="91" t="s">
        <v>2922</v>
      </c>
      <c r="G780" s="91">
        <f t="shared" si="33"/>
        <v>1</v>
      </c>
      <c r="H780" s="91" t="s">
        <v>2923</v>
      </c>
      <c r="I780" s="91" t="s">
        <v>118</v>
      </c>
      <c r="J780" s="91" t="s">
        <v>119</v>
      </c>
      <c r="K780" s="91" t="s">
        <v>367</v>
      </c>
      <c r="L780" s="91" t="s">
        <v>121</v>
      </c>
      <c r="M780" s="91" t="s">
        <v>1709</v>
      </c>
      <c r="N780" s="91" t="s">
        <v>123</v>
      </c>
      <c r="O780" s="91" t="s">
        <v>277</v>
      </c>
      <c r="P780" s="91">
        <f t="shared" si="34"/>
        <v>1</v>
      </c>
      <c r="Q780" s="91" t="s">
        <v>2078</v>
      </c>
      <c r="R780" s="91" t="s">
        <v>2021</v>
      </c>
      <c r="S780" s="91" t="s">
        <v>2924</v>
      </c>
      <c r="T780" s="91" t="s">
        <v>114</v>
      </c>
      <c r="U780" s="91" t="s">
        <v>2925</v>
      </c>
      <c r="V780" s="91" t="s">
        <v>129</v>
      </c>
      <c r="W780" s="91" t="s">
        <v>1715</v>
      </c>
      <c r="X780" s="91" t="s">
        <v>2926</v>
      </c>
      <c r="Y780" s="91" t="s">
        <v>2927</v>
      </c>
      <c r="Z780" s="91" t="s">
        <v>2928</v>
      </c>
      <c r="AA780" s="91" t="s">
        <v>2924</v>
      </c>
      <c r="AB780" s="91" t="s">
        <v>114</v>
      </c>
      <c r="AC780" s="91" t="s">
        <v>2925</v>
      </c>
      <c r="AD780" s="91" t="s">
        <v>331</v>
      </c>
      <c r="AE780" s="91" t="s">
        <v>2929</v>
      </c>
      <c r="AF780" s="91" t="s">
        <v>161</v>
      </c>
      <c r="AG780" s="91" t="s">
        <v>2927</v>
      </c>
      <c r="AH780" s="91" t="s">
        <v>114</v>
      </c>
      <c r="AI780" s="91" t="s">
        <v>2928</v>
      </c>
      <c r="AJ780" s="91" t="s">
        <v>137</v>
      </c>
      <c r="AK780" s="91" t="s">
        <v>231</v>
      </c>
      <c r="AL780" s="91" t="s">
        <v>605</v>
      </c>
      <c r="AM780" s="91" t="s">
        <v>213</v>
      </c>
      <c r="AN780" s="91" t="s">
        <v>141</v>
      </c>
      <c r="AO780" s="91" t="s">
        <v>142</v>
      </c>
      <c r="AP780" s="91" t="s">
        <v>143</v>
      </c>
      <c r="AQ780" s="91" t="s">
        <v>214</v>
      </c>
      <c r="AR780" s="91" t="s">
        <v>214</v>
      </c>
      <c r="AS780" s="91" t="s">
        <v>1715</v>
      </c>
      <c r="AT780" s="91" t="s">
        <v>145</v>
      </c>
      <c r="AU780" s="91" t="s">
        <v>2930</v>
      </c>
      <c r="AV780" s="91" t="s">
        <v>114</v>
      </c>
      <c r="AW780" s="91" t="s">
        <v>148</v>
      </c>
      <c r="AX780" s="91" t="str">
        <f t="shared" si="35"/>
        <v>288542</v>
      </c>
      <c r="AY780" s="93" t="s">
        <v>149</v>
      </c>
    </row>
    <row r="781" spans="2:51" ht="15" customHeight="1" x14ac:dyDescent="0.25">
      <c r="B781" s="95" t="s">
        <v>2931</v>
      </c>
      <c r="C781" s="91" t="s">
        <v>113</v>
      </c>
      <c r="D781" s="91" t="s">
        <v>114</v>
      </c>
      <c r="E781" s="91" t="s">
        <v>167</v>
      </c>
      <c r="F781" s="91" t="s">
        <v>2932</v>
      </c>
      <c r="G781" s="91">
        <f t="shared" ref="G781:G844" si="36">MONTH(F781)</f>
        <v>1</v>
      </c>
      <c r="H781" s="91" t="s">
        <v>2933</v>
      </c>
      <c r="I781" s="91" t="s">
        <v>118</v>
      </c>
      <c r="J781" s="91" t="s">
        <v>119</v>
      </c>
      <c r="K781" s="91" t="s">
        <v>240</v>
      </c>
      <c r="L781" s="91" t="s">
        <v>121</v>
      </c>
      <c r="M781" s="91" t="s">
        <v>170</v>
      </c>
      <c r="N781" s="91" t="s">
        <v>123</v>
      </c>
      <c r="O781" s="91" t="s">
        <v>1976</v>
      </c>
      <c r="P781" s="91">
        <f t="shared" ref="P781:P844" si="37">MONTH(Q781)</f>
        <v>1</v>
      </c>
      <c r="Q781" s="91" t="s">
        <v>2307</v>
      </c>
      <c r="R781" s="91" t="s">
        <v>2356</v>
      </c>
      <c r="S781" s="91" t="s">
        <v>681</v>
      </c>
      <c r="T781" s="91" t="s">
        <v>114</v>
      </c>
      <c r="U781" s="91" t="s">
        <v>2934</v>
      </c>
      <c r="V781" s="91" t="s">
        <v>129</v>
      </c>
      <c r="W781" s="91" t="s">
        <v>174</v>
      </c>
      <c r="X781" s="91" t="s">
        <v>683</v>
      </c>
      <c r="Y781" s="91" t="s">
        <v>2247</v>
      </c>
      <c r="Z781" s="91" t="s">
        <v>685</v>
      </c>
      <c r="AA781" s="91" t="s">
        <v>681</v>
      </c>
      <c r="AB781" s="91" t="s">
        <v>114</v>
      </c>
      <c r="AC781" s="91" t="s">
        <v>2934</v>
      </c>
      <c r="AD781" s="91" t="s">
        <v>134</v>
      </c>
      <c r="AE781" s="91" t="s">
        <v>2935</v>
      </c>
      <c r="AF781" s="91" t="s">
        <v>136</v>
      </c>
      <c r="AG781" s="91" t="s">
        <v>2247</v>
      </c>
      <c r="AH781" s="91" t="s">
        <v>114</v>
      </c>
      <c r="AI781" s="91" t="s">
        <v>685</v>
      </c>
      <c r="AJ781" s="91" t="s">
        <v>137</v>
      </c>
      <c r="AK781" s="91" t="s">
        <v>162</v>
      </c>
      <c r="AL781" s="91" t="s">
        <v>284</v>
      </c>
      <c r="AM781" s="91" t="s">
        <v>180</v>
      </c>
      <c r="AN781" s="91" t="s">
        <v>141</v>
      </c>
      <c r="AO781" s="91" t="s">
        <v>142</v>
      </c>
      <c r="AP781" s="91" t="s">
        <v>143</v>
      </c>
      <c r="AQ781" s="91" t="s">
        <v>144</v>
      </c>
      <c r="AR781" s="91" t="s">
        <v>144</v>
      </c>
      <c r="AS781" s="91" t="s">
        <v>174</v>
      </c>
      <c r="AT781" s="91" t="s">
        <v>145</v>
      </c>
      <c r="AU781" s="91" t="s">
        <v>2936</v>
      </c>
      <c r="AV781" s="91" t="s">
        <v>114</v>
      </c>
      <c r="AW781" s="91" t="s">
        <v>148</v>
      </c>
      <c r="AX781" s="91" t="str">
        <f t="shared" ref="AX781:AX844" si="38">B781</f>
        <v>268056</v>
      </c>
      <c r="AY781" s="93" t="s">
        <v>149</v>
      </c>
    </row>
    <row r="782" spans="2:51" ht="15" customHeight="1" x14ac:dyDescent="0.25">
      <c r="B782" s="95" t="s">
        <v>7349</v>
      </c>
      <c r="C782" s="91" t="s">
        <v>113</v>
      </c>
      <c r="D782" s="91" t="s">
        <v>114</v>
      </c>
      <c r="E782" s="91" t="s">
        <v>167</v>
      </c>
      <c r="F782" s="91" t="s">
        <v>7350</v>
      </c>
      <c r="G782" s="91">
        <f t="shared" si="36"/>
        <v>7</v>
      </c>
      <c r="H782" s="91" t="s">
        <v>7351</v>
      </c>
      <c r="I782" s="91" t="s">
        <v>118</v>
      </c>
      <c r="J782" s="91" t="s">
        <v>119</v>
      </c>
      <c r="K782" s="91" t="s">
        <v>545</v>
      </c>
      <c r="L782" s="91" t="s">
        <v>121</v>
      </c>
      <c r="M782" s="91" t="s">
        <v>295</v>
      </c>
      <c r="N782" s="91" t="s">
        <v>123</v>
      </c>
      <c r="O782" s="91" t="s">
        <v>6810</v>
      </c>
      <c r="P782" s="91">
        <f t="shared" si="37"/>
        <v>7</v>
      </c>
      <c r="Q782" s="91" t="s">
        <v>6313</v>
      </c>
      <c r="R782" s="91" t="s">
        <v>7302</v>
      </c>
      <c r="S782" s="91" t="s">
        <v>7352</v>
      </c>
      <c r="T782" s="91" t="s">
        <v>114</v>
      </c>
      <c r="U782" s="91" t="s">
        <v>7353</v>
      </c>
      <c r="V782" s="91" t="s">
        <v>129</v>
      </c>
      <c r="W782" s="91" t="s">
        <v>174</v>
      </c>
      <c r="X782" s="91" t="s">
        <v>1557</v>
      </c>
      <c r="Y782" s="91" t="s">
        <v>7354</v>
      </c>
      <c r="Z782" s="91" t="s">
        <v>7355</v>
      </c>
      <c r="AA782" s="91" t="s">
        <v>7352</v>
      </c>
      <c r="AB782" s="91" t="s">
        <v>114</v>
      </c>
      <c r="AC782" s="91" t="s">
        <v>7353</v>
      </c>
      <c r="AD782" s="91" t="s">
        <v>134</v>
      </c>
      <c r="AE782" s="91" t="s">
        <v>7356</v>
      </c>
      <c r="AF782" s="91" t="s">
        <v>161</v>
      </c>
      <c r="AG782" s="91" t="s">
        <v>7354</v>
      </c>
      <c r="AH782" s="91" t="s">
        <v>114</v>
      </c>
      <c r="AI782" s="91" t="s">
        <v>7355</v>
      </c>
      <c r="AJ782" s="91" t="s">
        <v>317</v>
      </c>
      <c r="AK782" s="91" t="s">
        <v>138</v>
      </c>
      <c r="AL782" s="91" t="s">
        <v>284</v>
      </c>
      <c r="AM782" s="91" t="s">
        <v>180</v>
      </c>
      <c r="AN782" s="91" t="s">
        <v>141</v>
      </c>
      <c r="AO782" s="91" t="s">
        <v>142</v>
      </c>
      <c r="AP782" s="91" t="s">
        <v>143</v>
      </c>
      <c r="AQ782" s="91" t="s">
        <v>144</v>
      </c>
      <c r="AR782" s="91" t="s">
        <v>144</v>
      </c>
      <c r="AS782" s="91" t="s">
        <v>174</v>
      </c>
      <c r="AT782" s="91" t="s">
        <v>145</v>
      </c>
      <c r="AU782" s="91" t="s">
        <v>7357</v>
      </c>
      <c r="AV782" s="91" t="s">
        <v>114</v>
      </c>
      <c r="AW782" s="91" t="s">
        <v>148</v>
      </c>
      <c r="AX782" s="91" t="str">
        <f t="shared" si="38"/>
        <v>323352</v>
      </c>
      <c r="AY782" s="93" t="s">
        <v>149</v>
      </c>
    </row>
    <row r="783" spans="2:51" ht="15" customHeight="1" x14ac:dyDescent="0.25">
      <c r="B783" s="95" t="s">
        <v>2937</v>
      </c>
      <c r="C783" s="91" t="s">
        <v>113</v>
      </c>
      <c r="D783" s="91" t="s">
        <v>114</v>
      </c>
      <c r="E783" s="91" t="s">
        <v>2075</v>
      </c>
      <c r="F783" s="91" t="s">
        <v>2938</v>
      </c>
      <c r="G783" s="91">
        <f t="shared" si="36"/>
        <v>1</v>
      </c>
      <c r="H783" s="91" t="s">
        <v>2939</v>
      </c>
      <c r="I783" s="91" t="s">
        <v>118</v>
      </c>
      <c r="J783" s="91" t="s">
        <v>119</v>
      </c>
      <c r="K783" s="91" t="s">
        <v>259</v>
      </c>
      <c r="L783" s="91" t="s">
        <v>121</v>
      </c>
      <c r="M783" s="91" t="s">
        <v>901</v>
      </c>
      <c r="N783" s="91" t="s">
        <v>123</v>
      </c>
      <c r="O783" s="91" t="s">
        <v>1976</v>
      </c>
      <c r="P783" s="91">
        <f t="shared" si="37"/>
        <v>1</v>
      </c>
      <c r="Q783" s="91" t="s">
        <v>2555</v>
      </c>
      <c r="R783" s="91" t="s">
        <v>2356</v>
      </c>
      <c r="S783" s="91" t="s">
        <v>2452</v>
      </c>
      <c r="T783" s="91" t="s">
        <v>114</v>
      </c>
      <c r="U783" s="91" t="s">
        <v>2940</v>
      </c>
      <c r="V783" s="91" t="s">
        <v>129</v>
      </c>
      <c r="W783" s="91" t="s">
        <v>357</v>
      </c>
      <c r="X783" s="91" t="s">
        <v>358</v>
      </c>
      <c r="Y783" s="91" t="s">
        <v>2454</v>
      </c>
      <c r="Z783" s="91" t="s">
        <v>2455</v>
      </c>
      <c r="AA783" s="91" t="s">
        <v>2452</v>
      </c>
      <c r="AB783" s="91" t="s">
        <v>114</v>
      </c>
      <c r="AC783" s="91" t="s">
        <v>2940</v>
      </c>
      <c r="AD783" s="91" t="s">
        <v>625</v>
      </c>
      <c r="AE783" s="91" t="s">
        <v>2941</v>
      </c>
      <c r="AF783" s="91" t="s">
        <v>161</v>
      </c>
      <c r="AG783" s="91" t="s">
        <v>2454</v>
      </c>
      <c r="AH783" s="91" t="s">
        <v>114</v>
      </c>
      <c r="AI783" s="91" t="s">
        <v>2455</v>
      </c>
      <c r="AJ783" s="91" t="s">
        <v>137</v>
      </c>
      <c r="AK783" s="91" t="s">
        <v>197</v>
      </c>
      <c r="AL783" s="91" t="s">
        <v>605</v>
      </c>
      <c r="AM783" s="91" t="s">
        <v>233</v>
      </c>
      <c r="AN783" s="91" t="s">
        <v>141</v>
      </c>
      <c r="AO783" s="91" t="s">
        <v>142</v>
      </c>
      <c r="AP783" s="91" t="s">
        <v>143</v>
      </c>
      <c r="AQ783" s="91" t="s">
        <v>144</v>
      </c>
      <c r="AR783" s="91" t="s">
        <v>144</v>
      </c>
      <c r="AS783" s="91" t="s">
        <v>357</v>
      </c>
      <c r="AT783" s="91" t="s">
        <v>145</v>
      </c>
      <c r="AU783" s="91" t="s">
        <v>1086</v>
      </c>
      <c r="AV783" s="91" t="s">
        <v>114</v>
      </c>
      <c r="AW783" s="91" t="s">
        <v>148</v>
      </c>
      <c r="AX783" s="91" t="str">
        <f t="shared" si="38"/>
        <v>268058</v>
      </c>
      <c r="AY783" s="93" t="s">
        <v>149</v>
      </c>
    </row>
    <row r="784" spans="2:51" ht="15" customHeight="1" x14ac:dyDescent="0.25">
      <c r="B784" s="95" t="s">
        <v>2942</v>
      </c>
      <c r="C784" s="91" t="s">
        <v>113</v>
      </c>
      <c r="D784" s="91" t="s">
        <v>114</v>
      </c>
      <c r="E784" s="91" t="s">
        <v>1616</v>
      </c>
      <c r="F784" s="91" t="s">
        <v>2943</v>
      </c>
      <c r="G784" s="91">
        <f t="shared" si="36"/>
        <v>1</v>
      </c>
      <c r="H784" s="91" t="s">
        <v>2944</v>
      </c>
      <c r="I784" s="91" t="s">
        <v>118</v>
      </c>
      <c r="J784" s="91" t="s">
        <v>119</v>
      </c>
      <c r="K784" s="91" t="s">
        <v>584</v>
      </c>
      <c r="L784" s="91" t="s">
        <v>121</v>
      </c>
      <c r="M784" s="91" t="s">
        <v>2945</v>
      </c>
      <c r="N784" s="91" t="s">
        <v>123</v>
      </c>
      <c r="O784" s="91" t="s">
        <v>277</v>
      </c>
      <c r="P784" s="91">
        <f t="shared" si="37"/>
        <v>2</v>
      </c>
      <c r="Q784" s="91" t="s">
        <v>1052</v>
      </c>
      <c r="R784" s="91" t="s">
        <v>2021</v>
      </c>
      <c r="S784" s="91" t="s">
        <v>2946</v>
      </c>
      <c r="T784" s="91" t="s">
        <v>114</v>
      </c>
      <c r="U784" s="91" t="s">
        <v>2947</v>
      </c>
      <c r="V784" s="91" t="s">
        <v>225</v>
      </c>
      <c r="W784" s="91" t="s">
        <v>1622</v>
      </c>
      <c r="X784" s="91" t="s">
        <v>2948</v>
      </c>
      <c r="Y784" s="91" t="s">
        <v>2949</v>
      </c>
      <c r="Z784" s="91" t="s">
        <v>2950</v>
      </c>
      <c r="AA784" s="91" t="s">
        <v>2946</v>
      </c>
      <c r="AB784" s="91" t="s">
        <v>114</v>
      </c>
      <c r="AC784" s="91" t="s">
        <v>2947</v>
      </c>
      <c r="AD784" s="91" t="s">
        <v>134</v>
      </c>
      <c r="AE784" s="91" t="s">
        <v>2951</v>
      </c>
      <c r="AF784" s="91" t="s">
        <v>161</v>
      </c>
      <c r="AG784" s="91" t="s">
        <v>2949</v>
      </c>
      <c r="AH784" s="91" t="s">
        <v>114</v>
      </c>
      <c r="AI784" s="91" t="s">
        <v>2950</v>
      </c>
      <c r="AJ784" s="91" t="s">
        <v>137</v>
      </c>
      <c r="AK784" s="91" t="s">
        <v>162</v>
      </c>
      <c r="AL784" s="91" t="s">
        <v>284</v>
      </c>
      <c r="AM784" s="91" t="s">
        <v>233</v>
      </c>
      <c r="AN784" s="91" t="s">
        <v>141</v>
      </c>
      <c r="AO784" s="91" t="s">
        <v>142</v>
      </c>
      <c r="AP784" s="91" t="s">
        <v>333</v>
      </c>
      <c r="AQ784" s="91" t="s">
        <v>144</v>
      </c>
      <c r="AR784" s="91" t="s">
        <v>144</v>
      </c>
      <c r="AS784" s="91" t="s">
        <v>1622</v>
      </c>
      <c r="AT784" s="91" t="s">
        <v>145</v>
      </c>
      <c r="AU784" s="91" t="s">
        <v>2952</v>
      </c>
      <c r="AV784" s="91" t="s">
        <v>114</v>
      </c>
      <c r="AW784" s="91" t="s">
        <v>148</v>
      </c>
      <c r="AX784" s="91" t="str">
        <f t="shared" si="38"/>
        <v>288538</v>
      </c>
      <c r="AY784" s="93" t="s">
        <v>149</v>
      </c>
    </row>
    <row r="785" spans="2:51" ht="15" customHeight="1" x14ac:dyDescent="0.25">
      <c r="B785" s="95" t="s">
        <v>7882</v>
      </c>
      <c r="C785" s="91" t="s">
        <v>113</v>
      </c>
      <c r="D785" s="91" t="s">
        <v>114</v>
      </c>
      <c r="E785" s="91" t="s">
        <v>183</v>
      </c>
      <c r="F785" s="91" t="s">
        <v>7883</v>
      </c>
      <c r="G785" s="91">
        <f t="shared" si="36"/>
        <v>8</v>
      </c>
      <c r="H785" s="91" t="s">
        <v>7884</v>
      </c>
      <c r="I785" s="91" t="s">
        <v>118</v>
      </c>
      <c r="J785" s="91" t="s">
        <v>119</v>
      </c>
      <c r="K785" s="91" t="s">
        <v>522</v>
      </c>
      <c r="L785" s="91" t="s">
        <v>121</v>
      </c>
      <c r="M785" s="91" t="s">
        <v>187</v>
      </c>
      <c r="N785" s="91" t="s">
        <v>123</v>
      </c>
      <c r="O785" s="91" t="s">
        <v>7402</v>
      </c>
      <c r="P785" s="91">
        <f t="shared" si="37"/>
        <v>8</v>
      </c>
      <c r="Q785" s="91" t="s">
        <v>7390</v>
      </c>
      <c r="R785" s="91" t="s">
        <v>7765</v>
      </c>
      <c r="S785" s="91" t="s">
        <v>1011</v>
      </c>
      <c r="T785" s="91" t="s">
        <v>114</v>
      </c>
      <c r="U785" s="91" t="s">
        <v>7885</v>
      </c>
      <c r="V785" s="91" t="s">
        <v>129</v>
      </c>
      <c r="W785" s="91" t="s">
        <v>130</v>
      </c>
      <c r="X785" s="91" t="s">
        <v>1013</v>
      </c>
      <c r="Y785" s="91" t="s">
        <v>1014</v>
      </c>
      <c r="Z785" s="91" t="s">
        <v>7886</v>
      </c>
      <c r="AA785" s="91" t="s">
        <v>1011</v>
      </c>
      <c r="AB785" s="91" t="s">
        <v>114</v>
      </c>
      <c r="AC785" s="91" t="s">
        <v>7885</v>
      </c>
      <c r="AD785" s="91" t="s">
        <v>134</v>
      </c>
      <c r="AE785" s="91" t="s">
        <v>7887</v>
      </c>
      <c r="AF785" s="91" t="s">
        <v>161</v>
      </c>
      <c r="AG785" s="91" t="s">
        <v>1014</v>
      </c>
      <c r="AH785" s="91" t="s">
        <v>114</v>
      </c>
      <c r="AI785" s="91" t="s">
        <v>7886</v>
      </c>
      <c r="AJ785" s="91" t="s">
        <v>137</v>
      </c>
      <c r="AK785" s="91" t="s">
        <v>211</v>
      </c>
      <c r="AL785" s="91" t="s">
        <v>605</v>
      </c>
      <c r="AM785" s="91" t="s">
        <v>180</v>
      </c>
      <c r="AN785" s="91" t="s">
        <v>141</v>
      </c>
      <c r="AO785" s="91" t="s">
        <v>142</v>
      </c>
      <c r="AP785" s="91" t="s">
        <v>143</v>
      </c>
      <c r="AQ785" s="91" t="s">
        <v>144</v>
      </c>
      <c r="AR785" s="91" t="s">
        <v>144</v>
      </c>
      <c r="AS785" s="91" t="s">
        <v>130</v>
      </c>
      <c r="AT785" s="91" t="s">
        <v>145</v>
      </c>
      <c r="AU785" s="91" t="s">
        <v>7888</v>
      </c>
      <c r="AV785" s="91" t="s">
        <v>114</v>
      </c>
      <c r="AW785" s="91" t="s">
        <v>148</v>
      </c>
      <c r="AX785" s="91" t="str">
        <f t="shared" si="38"/>
        <v>325402</v>
      </c>
      <c r="AY785" s="93" t="s">
        <v>149</v>
      </c>
    </row>
    <row r="786" spans="2:51" ht="15" customHeight="1" x14ac:dyDescent="0.25">
      <c r="B786" s="95" t="s">
        <v>2963</v>
      </c>
      <c r="C786" s="91" t="s">
        <v>113</v>
      </c>
      <c r="D786" s="91" t="s">
        <v>114</v>
      </c>
      <c r="E786" s="91" t="s">
        <v>167</v>
      </c>
      <c r="F786" s="91" t="s">
        <v>2964</v>
      </c>
      <c r="G786" s="91">
        <f t="shared" si="36"/>
        <v>1</v>
      </c>
      <c r="H786" s="91" t="s">
        <v>2965</v>
      </c>
      <c r="I786" s="91" t="s">
        <v>118</v>
      </c>
      <c r="J786" s="91" t="s">
        <v>119</v>
      </c>
      <c r="K786" s="91" t="s">
        <v>260</v>
      </c>
      <c r="L786" s="91" t="s">
        <v>121</v>
      </c>
      <c r="M786" s="91" t="s">
        <v>122</v>
      </c>
      <c r="N786" s="91" t="s">
        <v>123</v>
      </c>
      <c r="O786" s="91" t="s">
        <v>277</v>
      </c>
      <c r="P786" s="91">
        <f t="shared" si="37"/>
        <v>2</v>
      </c>
      <c r="Q786" s="91" t="s">
        <v>126</v>
      </c>
      <c r="R786" s="91" t="s">
        <v>2021</v>
      </c>
      <c r="S786" s="91" t="s">
        <v>155</v>
      </c>
      <c r="T786" s="91" t="s">
        <v>114</v>
      </c>
      <c r="U786" s="91" t="s">
        <v>156</v>
      </c>
      <c r="V786" s="91" t="s">
        <v>129</v>
      </c>
      <c r="W786" s="91" t="s">
        <v>130</v>
      </c>
      <c r="X786" s="91" t="s">
        <v>157</v>
      </c>
      <c r="Y786" s="91" t="s">
        <v>158</v>
      </c>
      <c r="Z786" s="91" t="s">
        <v>159</v>
      </c>
      <c r="AA786" s="91" t="s">
        <v>155</v>
      </c>
      <c r="AB786" s="91" t="s">
        <v>114</v>
      </c>
      <c r="AC786" s="91" t="s">
        <v>156</v>
      </c>
      <c r="AD786" s="91" t="s">
        <v>134</v>
      </c>
      <c r="AE786" s="91" t="s">
        <v>2966</v>
      </c>
      <c r="AF786" s="91" t="s">
        <v>161</v>
      </c>
      <c r="AG786" s="91" t="s">
        <v>158</v>
      </c>
      <c r="AH786" s="91" t="s">
        <v>114</v>
      </c>
      <c r="AI786" s="91" t="s">
        <v>159</v>
      </c>
      <c r="AJ786" s="91" t="s">
        <v>137</v>
      </c>
      <c r="AK786" s="91" t="s">
        <v>162</v>
      </c>
      <c r="AL786" s="91" t="s">
        <v>163</v>
      </c>
      <c r="AM786" s="91" t="s">
        <v>140</v>
      </c>
      <c r="AN786" s="91" t="s">
        <v>141</v>
      </c>
      <c r="AO786" s="91" t="s">
        <v>142</v>
      </c>
      <c r="AP786" s="91" t="s">
        <v>143</v>
      </c>
      <c r="AQ786" s="91" t="s">
        <v>144</v>
      </c>
      <c r="AR786" s="91" t="s">
        <v>144</v>
      </c>
      <c r="AS786" s="91" t="s">
        <v>130</v>
      </c>
      <c r="AT786" s="91" t="s">
        <v>145</v>
      </c>
      <c r="AU786" s="91" t="s">
        <v>165</v>
      </c>
      <c r="AV786" s="91" t="s">
        <v>147</v>
      </c>
      <c r="AW786" s="91" t="s">
        <v>148</v>
      </c>
      <c r="AX786" s="91" t="str">
        <f t="shared" si="38"/>
        <v>288548</v>
      </c>
      <c r="AY786" s="93" t="s">
        <v>149</v>
      </c>
    </row>
    <row r="787" spans="2:51" ht="15" customHeight="1" x14ac:dyDescent="0.25">
      <c r="B787" s="95" t="s">
        <v>8578</v>
      </c>
      <c r="C787" s="91" t="s">
        <v>113</v>
      </c>
      <c r="D787" s="91" t="s">
        <v>114</v>
      </c>
      <c r="E787" s="91" t="s">
        <v>7105</v>
      </c>
      <c r="F787" s="91" t="s">
        <v>8579</v>
      </c>
      <c r="G787" s="91">
        <f t="shared" si="36"/>
        <v>9</v>
      </c>
      <c r="H787" s="91" t="s">
        <v>8580</v>
      </c>
      <c r="I787" s="91" t="s">
        <v>118</v>
      </c>
      <c r="J787" s="91" t="s">
        <v>119</v>
      </c>
      <c r="K787" s="91" t="s">
        <v>259</v>
      </c>
      <c r="L787" s="91" t="s">
        <v>121</v>
      </c>
      <c r="M787" s="91" t="s">
        <v>702</v>
      </c>
      <c r="N787" s="91" t="s">
        <v>123</v>
      </c>
      <c r="O787" s="91" t="s">
        <v>8053</v>
      </c>
      <c r="P787" s="91">
        <f t="shared" si="37"/>
        <v>9</v>
      </c>
      <c r="Q787" s="91" t="s">
        <v>8164</v>
      </c>
      <c r="R787" s="91" t="s">
        <v>8486</v>
      </c>
      <c r="S787" s="91" t="s">
        <v>8581</v>
      </c>
      <c r="T787" s="91" t="s">
        <v>114</v>
      </c>
      <c r="U787" s="91" t="s">
        <v>8582</v>
      </c>
      <c r="V787" s="91" t="s">
        <v>129</v>
      </c>
      <c r="W787" s="91" t="s">
        <v>600</v>
      </c>
      <c r="X787" s="91" t="s">
        <v>706</v>
      </c>
      <c r="Y787" s="91" t="s">
        <v>8583</v>
      </c>
      <c r="Z787" s="91" t="s">
        <v>8584</v>
      </c>
      <c r="AA787" s="91" t="s">
        <v>8581</v>
      </c>
      <c r="AB787" s="91" t="s">
        <v>114</v>
      </c>
      <c r="AC787" s="91" t="s">
        <v>8582</v>
      </c>
      <c r="AD787" s="91" t="s">
        <v>134</v>
      </c>
      <c r="AE787" s="91" t="s">
        <v>8585</v>
      </c>
      <c r="AF787" s="91" t="s">
        <v>161</v>
      </c>
      <c r="AG787" s="91" t="s">
        <v>8583</v>
      </c>
      <c r="AH787" s="91" t="s">
        <v>114</v>
      </c>
      <c r="AI787" s="91" t="s">
        <v>8584</v>
      </c>
      <c r="AJ787" s="91" t="s">
        <v>137</v>
      </c>
      <c r="AK787" s="91" t="s">
        <v>197</v>
      </c>
      <c r="AL787" s="91" t="s">
        <v>163</v>
      </c>
      <c r="AM787" s="91" t="s">
        <v>180</v>
      </c>
      <c r="AN787" s="91" t="s">
        <v>141</v>
      </c>
      <c r="AO787" s="91" t="s">
        <v>142</v>
      </c>
      <c r="AP787" s="91" t="s">
        <v>143</v>
      </c>
      <c r="AQ787" s="91" t="s">
        <v>144</v>
      </c>
      <c r="AR787" s="91" t="s">
        <v>144</v>
      </c>
      <c r="AS787" s="91" t="s">
        <v>600</v>
      </c>
      <c r="AT787" s="91" t="s">
        <v>145</v>
      </c>
      <c r="AU787" s="91" t="s">
        <v>8586</v>
      </c>
      <c r="AV787" s="91" t="s">
        <v>114</v>
      </c>
      <c r="AW787" s="91" t="s">
        <v>148</v>
      </c>
      <c r="AX787" s="91" t="str">
        <f t="shared" si="38"/>
        <v>327460</v>
      </c>
      <c r="AY787" s="93" t="s">
        <v>149</v>
      </c>
    </row>
    <row r="788" spans="2:51" ht="15" customHeight="1" x14ac:dyDescent="0.25">
      <c r="B788" s="95" t="s">
        <v>9114</v>
      </c>
      <c r="C788" s="91" t="s">
        <v>113</v>
      </c>
      <c r="D788" s="91" t="s">
        <v>114</v>
      </c>
      <c r="E788" s="91" t="s">
        <v>167</v>
      </c>
      <c r="F788" s="91" t="s">
        <v>9115</v>
      </c>
      <c r="G788" s="91">
        <f t="shared" si="36"/>
        <v>10</v>
      </c>
      <c r="H788" s="91" t="s">
        <v>9116</v>
      </c>
      <c r="I788" s="91" t="s">
        <v>118</v>
      </c>
      <c r="J788" s="91" t="s">
        <v>119</v>
      </c>
      <c r="K788" s="91" t="s">
        <v>203</v>
      </c>
      <c r="L788" s="91" t="s">
        <v>121</v>
      </c>
      <c r="M788" s="91" t="s">
        <v>295</v>
      </c>
      <c r="N788" s="91" t="s">
        <v>123</v>
      </c>
      <c r="O788" s="91" t="s">
        <v>9106</v>
      </c>
      <c r="P788" s="91">
        <f t="shared" si="37"/>
        <v>10</v>
      </c>
      <c r="Q788" s="91" t="s">
        <v>8668</v>
      </c>
      <c r="R788" s="91" t="s">
        <v>9107</v>
      </c>
      <c r="S788" s="91" t="s">
        <v>9117</v>
      </c>
      <c r="T788" s="91" t="s">
        <v>114</v>
      </c>
      <c r="U788" s="91" t="s">
        <v>9118</v>
      </c>
      <c r="V788" s="91" t="s">
        <v>129</v>
      </c>
      <c r="W788" s="91" t="s">
        <v>174</v>
      </c>
      <c r="X788" s="91" t="s">
        <v>400</v>
      </c>
      <c r="Y788" s="91" t="s">
        <v>9119</v>
      </c>
      <c r="Z788" s="91" t="s">
        <v>9120</v>
      </c>
      <c r="AA788" s="91" t="s">
        <v>9117</v>
      </c>
      <c r="AB788" s="91" t="s">
        <v>114</v>
      </c>
      <c r="AC788" s="91" t="s">
        <v>9118</v>
      </c>
      <c r="AD788" s="91" t="s">
        <v>253</v>
      </c>
      <c r="AE788" s="91" t="s">
        <v>9121</v>
      </c>
      <c r="AF788" s="91" t="s">
        <v>161</v>
      </c>
      <c r="AG788" s="91" t="s">
        <v>9119</v>
      </c>
      <c r="AH788" s="91" t="s">
        <v>114</v>
      </c>
      <c r="AI788" s="91" t="s">
        <v>9120</v>
      </c>
      <c r="AJ788" s="91" t="s">
        <v>137</v>
      </c>
      <c r="AK788" s="91" t="s">
        <v>162</v>
      </c>
      <c r="AL788" s="91" t="s">
        <v>179</v>
      </c>
      <c r="AM788" s="91" t="s">
        <v>417</v>
      </c>
      <c r="AN788" s="91" t="s">
        <v>141</v>
      </c>
      <c r="AO788" s="91" t="s">
        <v>142</v>
      </c>
      <c r="AP788" s="91" t="s">
        <v>143</v>
      </c>
      <c r="AQ788" s="91" t="s">
        <v>430</v>
      </c>
      <c r="AR788" s="91" t="s">
        <v>430</v>
      </c>
      <c r="AS788" s="91" t="s">
        <v>174</v>
      </c>
      <c r="AT788" s="91" t="s">
        <v>145</v>
      </c>
      <c r="AU788" s="91" t="s">
        <v>9122</v>
      </c>
      <c r="AV788" s="91" t="s">
        <v>114</v>
      </c>
      <c r="AW788" s="91" t="s">
        <v>148</v>
      </c>
      <c r="AX788" s="91" t="str">
        <f t="shared" si="38"/>
        <v>329509</v>
      </c>
      <c r="AY788" s="93" t="s">
        <v>149</v>
      </c>
    </row>
    <row r="789" spans="2:51" ht="15" customHeight="1" x14ac:dyDescent="0.25">
      <c r="B789" s="95" t="s">
        <v>2977</v>
      </c>
      <c r="C789" s="91" t="s">
        <v>113</v>
      </c>
      <c r="D789" s="91" t="s">
        <v>114</v>
      </c>
      <c r="E789" s="91" t="s">
        <v>167</v>
      </c>
      <c r="F789" s="91" t="s">
        <v>2978</v>
      </c>
      <c r="G789" s="91">
        <f t="shared" si="36"/>
        <v>1</v>
      </c>
      <c r="H789" s="91" t="s">
        <v>2979</v>
      </c>
      <c r="I789" s="91" t="s">
        <v>118</v>
      </c>
      <c r="J789" s="91" t="s">
        <v>119</v>
      </c>
      <c r="K789" s="91" t="s">
        <v>367</v>
      </c>
      <c r="L789" s="91" t="s">
        <v>121</v>
      </c>
      <c r="M789" s="91" t="s">
        <v>295</v>
      </c>
      <c r="N789" s="91" t="s">
        <v>123</v>
      </c>
      <c r="O789" s="91" t="s">
        <v>171</v>
      </c>
      <c r="P789" s="91">
        <f t="shared" si="37"/>
        <v>1</v>
      </c>
      <c r="Q789" s="91" t="s">
        <v>2078</v>
      </c>
      <c r="R789" s="91" t="s">
        <v>2152</v>
      </c>
      <c r="S789" s="91" t="s">
        <v>114</v>
      </c>
      <c r="T789" s="91" t="s">
        <v>2980</v>
      </c>
      <c r="U789" s="91" t="s">
        <v>2981</v>
      </c>
      <c r="V789" s="91" t="s">
        <v>225</v>
      </c>
      <c r="W789" s="91" t="s">
        <v>174</v>
      </c>
      <c r="X789" s="91" t="s">
        <v>413</v>
      </c>
      <c r="Y789" s="91" t="s">
        <v>2982</v>
      </c>
      <c r="Z789" s="91" t="s">
        <v>2983</v>
      </c>
      <c r="AA789" s="91" t="s">
        <v>2984</v>
      </c>
      <c r="AB789" s="91" t="s">
        <v>114</v>
      </c>
      <c r="AC789" s="91" t="s">
        <v>2985</v>
      </c>
      <c r="AD789" s="91" t="s">
        <v>134</v>
      </c>
      <c r="AE789" s="91" t="s">
        <v>2986</v>
      </c>
      <c r="AF789" s="91" t="s">
        <v>161</v>
      </c>
      <c r="AG789" s="91" t="s">
        <v>2982</v>
      </c>
      <c r="AH789" s="91" t="s">
        <v>114</v>
      </c>
      <c r="AI789" s="91" t="s">
        <v>2983</v>
      </c>
      <c r="AJ789" s="91" t="s">
        <v>137</v>
      </c>
      <c r="AK789" s="91" t="s">
        <v>211</v>
      </c>
      <c r="AL789" s="91" t="s">
        <v>284</v>
      </c>
      <c r="AM789" s="91" t="s">
        <v>233</v>
      </c>
      <c r="AN789" s="91" t="s">
        <v>918</v>
      </c>
      <c r="AO789" s="91" t="s">
        <v>142</v>
      </c>
      <c r="AP789" s="91" t="s">
        <v>143</v>
      </c>
      <c r="AQ789" s="91" t="s">
        <v>777</v>
      </c>
      <c r="AR789" s="91" t="s">
        <v>777</v>
      </c>
      <c r="AS789" s="91" t="s">
        <v>174</v>
      </c>
      <c r="AT789" s="91" t="s">
        <v>145</v>
      </c>
      <c r="AU789" s="91" t="s">
        <v>2987</v>
      </c>
      <c r="AV789" s="91" t="s">
        <v>114</v>
      </c>
      <c r="AW789" s="91" t="s">
        <v>148</v>
      </c>
      <c r="AX789" s="91" t="str">
        <f t="shared" si="38"/>
        <v>288550</v>
      </c>
      <c r="AY789" s="91" t="s">
        <v>5832</v>
      </c>
    </row>
    <row r="790" spans="2:51" ht="15" customHeight="1" x14ac:dyDescent="0.25">
      <c r="B790" s="95" t="s">
        <v>2988</v>
      </c>
      <c r="C790" s="91" t="s">
        <v>113</v>
      </c>
      <c r="D790" s="91" t="s">
        <v>114</v>
      </c>
      <c r="E790" s="91" t="s">
        <v>167</v>
      </c>
      <c r="F790" s="91" t="s">
        <v>2989</v>
      </c>
      <c r="G790" s="91">
        <f t="shared" si="36"/>
        <v>1</v>
      </c>
      <c r="H790" s="91" t="s">
        <v>2990</v>
      </c>
      <c r="I790" s="91" t="s">
        <v>118</v>
      </c>
      <c r="J790" s="91" t="s">
        <v>119</v>
      </c>
      <c r="K790" s="91" t="s">
        <v>240</v>
      </c>
      <c r="L790" s="91" t="s">
        <v>121</v>
      </c>
      <c r="M790" s="91" t="s">
        <v>170</v>
      </c>
      <c r="N790" s="91" t="s">
        <v>123</v>
      </c>
      <c r="O790" s="91" t="s">
        <v>1976</v>
      </c>
      <c r="P790" s="91">
        <f t="shared" si="37"/>
        <v>1</v>
      </c>
      <c r="Q790" s="91" t="s">
        <v>2307</v>
      </c>
      <c r="R790" s="91" t="s">
        <v>2356</v>
      </c>
      <c r="S790" s="91" t="s">
        <v>2991</v>
      </c>
      <c r="T790" s="91" t="s">
        <v>114</v>
      </c>
      <c r="U790" s="91" t="s">
        <v>2992</v>
      </c>
      <c r="V790" s="91" t="s">
        <v>225</v>
      </c>
      <c r="W790" s="91" t="s">
        <v>174</v>
      </c>
      <c r="X790" s="91" t="s">
        <v>313</v>
      </c>
      <c r="Y790" s="91" t="s">
        <v>2993</v>
      </c>
      <c r="Z790" s="91" t="s">
        <v>2994</v>
      </c>
      <c r="AA790" s="91" t="s">
        <v>2995</v>
      </c>
      <c r="AB790" s="91" t="s">
        <v>114</v>
      </c>
      <c r="AC790" s="91" t="s">
        <v>2996</v>
      </c>
      <c r="AD790" s="91" t="s">
        <v>134</v>
      </c>
      <c r="AE790" s="91" t="s">
        <v>2997</v>
      </c>
      <c r="AF790" s="91" t="s">
        <v>161</v>
      </c>
      <c r="AG790" s="91" t="s">
        <v>2998</v>
      </c>
      <c r="AH790" s="91" t="s">
        <v>114</v>
      </c>
      <c r="AI790" s="91" t="s">
        <v>2994</v>
      </c>
      <c r="AJ790" s="91" t="s">
        <v>137</v>
      </c>
      <c r="AK790" s="91" t="s">
        <v>162</v>
      </c>
      <c r="AL790" s="91" t="s">
        <v>605</v>
      </c>
      <c r="AM790" s="91" t="s">
        <v>213</v>
      </c>
      <c r="AN790" s="91" t="s">
        <v>141</v>
      </c>
      <c r="AO790" s="91" t="s">
        <v>142</v>
      </c>
      <c r="AP790" s="91" t="s">
        <v>143</v>
      </c>
      <c r="AQ790" s="91" t="s">
        <v>829</v>
      </c>
      <c r="AR790" s="91" t="s">
        <v>144</v>
      </c>
      <c r="AS790" s="91" t="s">
        <v>174</v>
      </c>
      <c r="AT790" s="91" t="s">
        <v>145</v>
      </c>
      <c r="AU790" s="91" t="s">
        <v>2999</v>
      </c>
      <c r="AV790" s="91" t="s">
        <v>114</v>
      </c>
      <c r="AW790" s="91" t="s">
        <v>148</v>
      </c>
      <c r="AX790" s="91" t="str">
        <f t="shared" si="38"/>
        <v>268065</v>
      </c>
      <c r="AY790" s="93" t="s">
        <v>149</v>
      </c>
    </row>
    <row r="791" spans="2:51" ht="15" customHeight="1" x14ac:dyDescent="0.25">
      <c r="B791" s="95" t="s">
        <v>3000</v>
      </c>
      <c r="C791" s="91" t="s">
        <v>113</v>
      </c>
      <c r="D791" s="91" t="s">
        <v>114</v>
      </c>
      <c r="E791" s="91" t="s">
        <v>167</v>
      </c>
      <c r="F791" s="91" t="s">
        <v>3001</v>
      </c>
      <c r="G791" s="91">
        <f t="shared" si="36"/>
        <v>1</v>
      </c>
      <c r="H791" s="91" t="s">
        <v>3002</v>
      </c>
      <c r="I791" s="91" t="s">
        <v>118</v>
      </c>
      <c r="J791" s="91" t="s">
        <v>119</v>
      </c>
      <c r="K791" s="91" t="s">
        <v>240</v>
      </c>
      <c r="L791" s="91" t="s">
        <v>121</v>
      </c>
      <c r="M791" s="91" t="s">
        <v>295</v>
      </c>
      <c r="N791" s="91" t="s">
        <v>123</v>
      </c>
      <c r="O791" s="91" t="s">
        <v>277</v>
      </c>
      <c r="P791" s="91">
        <f t="shared" si="37"/>
        <v>2</v>
      </c>
      <c r="Q791" s="91" t="s">
        <v>1908</v>
      </c>
      <c r="R791" s="91" t="s">
        <v>2021</v>
      </c>
      <c r="S791" s="91" t="s">
        <v>311</v>
      </c>
      <c r="T791" s="91" t="s">
        <v>114</v>
      </c>
      <c r="U791" s="91" t="s">
        <v>1434</v>
      </c>
      <c r="V791" s="91" t="s">
        <v>129</v>
      </c>
      <c r="W791" s="91" t="s">
        <v>174</v>
      </c>
      <c r="X791" s="91" t="s">
        <v>313</v>
      </c>
      <c r="Y791" s="91" t="s">
        <v>314</v>
      </c>
      <c r="Z791" s="91" t="s">
        <v>3003</v>
      </c>
      <c r="AA791" s="91" t="s">
        <v>311</v>
      </c>
      <c r="AB791" s="91" t="s">
        <v>114</v>
      </c>
      <c r="AC791" s="91" t="s">
        <v>1434</v>
      </c>
      <c r="AD791" s="91" t="s">
        <v>134</v>
      </c>
      <c r="AE791" s="91" t="s">
        <v>3004</v>
      </c>
      <c r="AF791" s="91" t="s">
        <v>136</v>
      </c>
      <c r="AG791" s="91" t="s">
        <v>314</v>
      </c>
      <c r="AH791" s="91" t="s">
        <v>114</v>
      </c>
      <c r="AI791" s="91" t="s">
        <v>3003</v>
      </c>
      <c r="AJ791" s="91" t="s">
        <v>317</v>
      </c>
      <c r="AK791" s="91" t="s">
        <v>211</v>
      </c>
      <c r="AL791" s="91" t="s">
        <v>374</v>
      </c>
      <c r="AM791" s="91" t="s">
        <v>180</v>
      </c>
      <c r="AN791" s="91" t="s">
        <v>141</v>
      </c>
      <c r="AO791" s="91" t="s">
        <v>142</v>
      </c>
      <c r="AP791" s="91" t="s">
        <v>143</v>
      </c>
      <c r="AQ791" s="91" t="s">
        <v>144</v>
      </c>
      <c r="AR791" s="91" t="s">
        <v>144</v>
      </c>
      <c r="AS791" s="91" t="s">
        <v>174</v>
      </c>
      <c r="AT791" s="91" t="s">
        <v>145</v>
      </c>
      <c r="AU791" s="91" t="s">
        <v>3005</v>
      </c>
      <c r="AV791" s="91" t="s">
        <v>114</v>
      </c>
      <c r="AW791" s="91" t="s">
        <v>148</v>
      </c>
      <c r="AX791" s="91" t="str">
        <f t="shared" si="38"/>
        <v>288545</v>
      </c>
      <c r="AY791" s="93" t="s">
        <v>149</v>
      </c>
    </row>
    <row r="792" spans="2:51" ht="15" customHeight="1" x14ac:dyDescent="0.25">
      <c r="B792" s="95" t="s">
        <v>3006</v>
      </c>
      <c r="C792" s="91" t="s">
        <v>113</v>
      </c>
      <c r="D792" s="91" t="s">
        <v>114</v>
      </c>
      <c r="E792" s="91" t="s">
        <v>167</v>
      </c>
      <c r="F792" s="91" t="s">
        <v>3007</v>
      </c>
      <c r="G792" s="91">
        <f t="shared" si="36"/>
        <v>1</v>
      </c>
      <c r="H792" s="91" t="s">
        <v>3008</v>
      </c>
      <c r="I792" s="91" t="s">
        <v>118</v>
      </c>
      <c r="J792" s="91" t="s">
        <v>119</v>
      </c>
      <c r="K792" s="91" t="s">
        <v>259</v>
      </c>
      <c r="L792" s="91" t="s">
        <v>121</v>
      </c>
      <c r="M792" s="91" t="s">
        <v>170</v>
      </c>
      <c r="N792" s="91" t="s">
        <v>123</v>
      </c>
      <c r="O792" s="91" t="s">
        <v>1907</v>
      </c>
      <c r="P792" s="91">
        <f t="shared" si="37"/>
        <v>1</v>
      </c>
      <c r="Q792" s="91" t="s">
        <v>1949</v>
      </c>
      <c r="R792" s="91" t="s">
        <v>1909</v>
      </c>
      <c r="S792" s="91" t="s">
        <v>3009</v>
      </c>
      <c r="T792" s="91" t="s">
        <v>114</v>
      </c>
      <c r="U792" s="91" t="s">
        <v>3010</v>
      </c>
      <c r="V792" s="91" t="s">
        <v>129</v>
      </c>
      <c r="W792" s="91" t="s">
        <v>174</v>
      </c>
      <c r="X792" s="91" t="s">
        <v>936</v>
      </c>
      <c r="Y792" s="91" t="s">
        <v>3011</v>
      </c>
      <c r="Z792" s="91" t="s">
        <v>3012</v>
      </c>
      <c r="AA792" s="91" t="s">
        <v>3009</v>
      </c>
      <c r="AB792" s="91" t="s">
        <v>114</v>
      </c>
      <c r="AC792" s="91" t="s">
        <v>3010</v>
      </c>
      <c r="AD792" s="91" t="s">
        <v>134</v>
      </c>
      <c r="AE792" s="91" t="s">
        <v>3013</v>
      </c>
      <c r="AF792" s="91" t="s">
        <v>161</v>
      </c>
      <c r="AG792" s="91" t="s">
        <v>3011</v>
      </c>
      <c r="AH792" s="91" t="s">
        <v>114</v>
      </c>
      <c r="AI792" s="91" t="s">
        <v>3012</v>
      </c>
      <c r="AJ792" s="91" t="s">
        <v>137</v>
      </c>
      <c r="AK792" s="91" t="s">
        <v>404</v>
      </c>
      <c r="AL792" s="91" t="s">
        <v>284</v>
      </c>
      <c r="AM792" s="91" t="s">
        <v>180</v>
      </c>
      <c r="AN792" s="91" t="s">
        <v>141</v>
      </c>
      <c r="AO792" s="91" t="s">
        <v>142</v>
      </c>
      <c r="AP792" s="91" t="s">
        <v>143</v>
      </c>
      <c r="AQ792" s="91" t="s">
        <v>144</v>
      </c>
      <c r="AR792" s="91" t="s">
        <v>144</v>
      </c>
      <c r="AS792" s="91" t="s">
        <v>174</v>
      </c>
      <c r="AT792" s="91" t="s">
        <v>145</v>
      </c>
      <c r="AU792" s="91" t="s">
        <v>3014</v>
      </c>
      <c r="AV792" s="91" t="s">
        <v>114</v>
      </c>
      <c r="AW792" s="91" t="s">
        <v>433</v>
      </c>
      <c r="AX792" s="91" t="str">
        <f t="shared" si="38"/>
        <v>278306</v>
      </c>
      <c r="AY792" s="93" t="s">
        <v>149</v>
      </c>
    </row>
    <row r="793" spans="2:51" ht="15" customHeight="1" x14ac:dyDescent="0.25">
      <c r="B793" s="95" t="s">
        <v>3015</v>
      </c>
      <c r="C793" s="91" t="s">
        <v>113</v>
      </c>
      <c r="D793" s="91" t="s">
        <v>114</v>
      </c>
      <c r="E793" s="91" t="s">
        <v>167</v>
      </c>
      <c r="F793" s="91" t="s">
        <v>3016</v>
      </c>
      <c r="G793" s="91">
        <f t="shared" si="36"/>
        <v>1</v>
      </c>
      <c r="H793" s="91" t="s">
        <v>3017</v>
      </c>
      <c r="I793" s="91" t="s">
        <v>118</v>
      </c>
      <c r="J793" s="91" t="s">
        <v>119</v>
      </c>
      <c r="K793" s="91" t="s">
        <v>367</v>
      </c>
      <c r="L793" s="91" t="s">
        <v>121</v>
      </c>
      <c r="M793" s="91" t="s">
        <v>295</v>
      </c>
      <c r="N793" s="91" t="s">
        <v>123</v>
      </c>
      <c r="O793" s="91" t="s">
        <v>171</v>
      </c>
      <c r="P793" s="91">
        <f t="shared" si="37"/>
        <v>1</v>
      </c>
      <c r="Q793" s="91" t="s">
        <v>2078</v>
      </c>
      <c r="R793" s="91" t="s">
        <v>2152</v>
      </c>
      <c r="S793" s="91" t="s">
        <v>2984</v>
      </c>
      <c r="T793" s="91" t="s">
        <v>114</v>
      </c>
      <c r="U793" s="91" t="s">
        <v>2985</v>
      </c>
      <c r="V793" s="91" t="s">
        <v>225</v>
      </c>
      <c r="W793" s="91" t="s">
        <v>174</v>
      </c>
      <c r="X793" s="91" t="s">
        <v>413</v>
      </c>
      <c r="Y793" s="91" t="s">
        <v>2982</v>
      </c>
      <c r="Z793" s="91" t="s">
        <v>2983</v>
      </c>
      <c r="AA793" s="91" t="s">
        <v>2984</v>
      </c>
      <c r="AB793" s="91" t="s">
        <v>114</v>
      </c>
      <c r="AC793" s="91" t="s">
        <v>2985</v>
      </c>
      <c r="AD793" s="91" t="s">
        <v>134</v>
      </c>
      <c r="AE793" s="91" t="s">
        <v>3018</v>
      </c>
      <c r="AF793" s="91" t="s">
        <v>161</v>
      </c>
      <c r="AG793" s="91" t="s">
        <v>2982</v>
      </c>
      <c r="AH793" s="91" t="s">
        <v>114</v>
      </c>
      <c r="AI793" s="91" t="s">
        <v>2983</v>
      </c>
      <c r="AJ793" s="91" t="s">
        <v>137</v>
      </c>
      <c r="AK793" s="91" t="s">
        <v>211</v>
      </c>
      <c r="AL793" s="91" t="s">
        <v>284</v>
      </c>
      <c r="AM793" s="91" t="s">
        <v>233</v>
      </c>
      <c r="AN793" s="91" t="s">
        <v>918</v>
      </c>
      <c r="AO793" s="91" t="s">
        <v>142</v>
      </c>
      <c r="AP793" s="91" t="s">
        <v>143</v>
      </c>
      <c r="AQ793" s="91" t="s">
        <v>777</v>
      </c>
      <c r="AR793" s="91" t="s">
        <v>777</v>
      </c>
      <c r="AS793" s="91" t="s">
        <v>174</v>
      </c>
      <c r="AT793" s="91" t="s">
        <v>145</v>
      </c>
      <c r="AU793" s="91" t="s">
        <v>2987</v>
      </c>
      <c r="AV793" s="91" t="s">
        <v>114</v>
      </c>
      <c r="AW793" s="91" t="s">
        <v>148</v>
      </c>
      <c r="AX793" s="91" t="str">
        <f t="shared" si="38"/>
        <v>288556</v>
      </c>
      <c r="AY793" s="91" t="s">
        <v>5832</v>
      </c>
    </row>
    <row r="794" spans="2:51" ht="15" customHeight="1" x14ac:dyDescent="0.25">
      <c r="B794" s="95" t="s">
        <v>3019</v>
      </c>
      <c r="C794" s="91" t="s">
        <v>113</v>
      </c>
      <c r="D794" s="91" t="s">
        <v>114</v>
      </c>
      <c r="E794" s="91" t="s">
        <v>167</v>
      </c>
      <c r="F794" s="91" t="s">
        <v>3020</v>
      </c>
      <c r="G794" s="91">
        <f t="shared" si="36"/>
        <v>1</v>
      </c>
      <c r="H794" s="91" t="s">
        <v>3021</v>
      </c>
      <c r="I794" s="91" t="s">
        <v>118</v>
      </c>
      <c r="J794" s="91" t="s">
        <v>119</v>
      </c>
      <c r="K794" s="91" t="s">
        <v>120</v>
      </c>
      <c r="L794" s="91" t="s">
        <v>121</v>
      </c>
      <c r="M794" s="91" t="s">
        <v>170</v>
      </c>
      <c r="N794" s="91" t="s">
        <v>123</v>
      </c>
      <c r="O794" s="91" t="s">
        <v>3022</v>
      </c>
      <c r="P794" s="91">
        <f t="shared" si="37"/>
        <v>1</v>
      </c>
      <c r="Q794" s="91" t="s">
        <v>2307</v>
      </c>
      <c r="R794" s="91" t="s">
        <v>2555</v>
      </c>
      <c r="S794" s="91" t="s">
        <v>3023</v>
      </c>
      <c r="T794" s="91" t="s">
        <v>114</v>
      </c>
      <c r="U794" s="91" t="s">
        <v>3024</v>
      </c>
      <c r="V794" s="91" t="s">
        <v>225</v>
      </c>
      <c r="W794" s="91" t="s">
        <v>174</v>
      </c>
      <c r="X794" s="91" t="s">
        <v>380</v>
      </c>
      <c r="Y794" s="91" t="s">
        <v>3025</v>
      </c>
      <c r="Z794" s="91" t="s">
        <v>3026</v>
      </c>
      <c r="AA794" s="91" t="s">
        <v>3023</v>
      </c>
      <c r="AB794" s="91" t="s">
        <v>114</v>
      </c>
      <c r="AC794" s="91" t="s">
        <v>3024</v>
      </c>
      <c r="AD794" s="91" t="s">
        <v>134</v>
      </c>
      <c r="AE794" s="91" t="s">
        <v>3027</v>
      </c>
      <c r="AF794" s="91" t="s">
        <v>161</v>
      </c>
      <c r="AG794" s="91" t="s">
        <v>3025</v>
      </c>
      <c r="AH794" s="91" t="s">
        <v>114</v>
      </c>
      <c r="AI794" s="91" t="s">
        <v>3026</v>
      </c>
      <c r="AJ794" s="91" t="s">
        <v>137</v>
      </c>
      <c r="AK794" s="91" t="s">
        <v>197</v>
      </c>
      <c r="AL794" s="91" t="s">
        <v>284</v>
      </c>
      <c r="AM794" s="91" t="s">
        <v>180</v>
      </c>
      <c r="AN794" s="91" t="s">
        <v>141</v>
      </c>
      <c r="AO794" s="91" t="s">
        <v>142</v>
      </c>
      <c r="AP794" s="91" t="s">
        <v>143</v>
      </c>
      <c r="AQ794" s="91" t="s">
        <v>144</v>
      </c>
      <c r="AR794" s="91" t="s">
        <v>144</v>
      </c>
      <c r="AS794" s="91" t="s">
        <v>174</v>
      </c>
      <c r="AT794" s="91" t="s">
        <v>145</v>
      </c>
      <c r="AU794" s="91" t="s">
        <v>3028</v>
      </c>
      <c r="AV794" s="91" t="s">
        <v>114</v>
      </c>
      <c r="AW794" s="91" t="s">
        <v>148</v>
      </c>
      <c r="AX794" s="91" t="str">
        <f t="shared" si="38"/>
        <v>268078</v>
      </c>
      <c r="AY794" s="93" t="s">
        <v>149</v>
      </c>
    </row>
    <row r="795" spans="2:51" ht="15" customHeight="1" x14ac:dyDescent="0.25">
      <c r="B795" s="95" t="s">
        <v>3029</v>
      </c>
      <c r="C795" s="91" t="s">
        <v>113</v>
      </c>
      <c r="D795" s="91" t="s">
        <v>114</v>
      </c>
      <c r="E795" s="91" t="s">
        <v>2507</v>
      </c>
      <c r="F795" s="91" t="s">
        <v>3030</v>
      </c>
      <c r="G795" s="91">
        <f t="shared" si="36"/>
        <v>1</v>
      </c>
      <c r="H795" s="91" t="s">
        <v>3031</v>
      </c>
      <c r="I795" s="91" t="s">
        <v>118</v>
      </c>
      <c r="J795" s="91" t="s">
        <v>119</v>
      </c>
      <c r="K795" s="91" t="s">
        <v>367</v>
      </c>
      <c r="L795" s="91" t="s">
        <v>121</v>
      </c>
      <c r="M795" s="91" t="s">
        <v>901</v>
      </c>
      <c r="N795" s="91" t="s">
        <v>123</v>
      </c>
      <c r="O795" s="91" t="s">
        <v>171</v>
      </c>
      <c r="P795" s="91">
        <f t="shared" si="37"/>
        <v>1</v>
      </c>
      <c r="Q795" s="91" t="s">
        <v>2078</v>
      </c>
      <c r="R795" s="91" t="s">
        <v>2152</v>
      </c>
      <c r="S795" s="91" t="s">
        <v>3032</v>
      </c>
      <c r="T795" s="91" t="s">
        <v>114</v>
      </c>
      <c r="U795" s="91" t="s">
        <v>3033</v>
      </c>
      <c r="V795" s="91" t="s">
        <v>225</v>
      </c>
      <c r="W795" s="91" t="s">
        <v>357</v>
      </c>
      <c r="X795" s="91" t="s">
        <v>904</v>
      </c>
      <c r="Y795" s="91" t="s">
        <v>3034</v>
      </c>
      <c r="Z795" s="91" t="s">
        <v>3035</v>
      </c>
      <c r="AA795" s="91" t="s">
        <v>3032</v>
      </c>
      <c r="AB795" s="91" t="s">
        <v>114</v>
      </c>
      <c r="AC795" s="91" t="s">
        <v>3033</v>
      </c>
      <c r="AD795" s="91" t="s">
        <v>331</v>
      </c>
      <c r="AE795" s="91" t="s">
        <v>3036</v>
      </c>
      <c r="AF795" s="91" t="s">
        <v>161</v>
      </c>
      <c r="AG795" s="91" t="s">
        <v>3034</v>
      </c>
      <c r="AH795" s="91" t="s">
        <v>114</v>
      </c>
      <c r="AI795" s="91" t="s">
        <v>3035</v>
      </c>
      <c r="AJ795" s="91" t="s">
        <v>137</v>
      </c>
      <c r="AK795" s="91" t="s">
        <v>162</v>
      </c>
      <c r="AL795" s="91" t="s">
        <v>284</v>
      </c>
      <c r="AM795" s="91" t="s">
        <v>233</v>
      </c>
      <c r="AN795" s="91" t="s">
        <v>141</v>
      </c>
      <c r="AO795" s="91" t="s">
        <v>142</v>
      </c>
      <c r="AP795" s="91" t="s">
        <v>143</v>
      </c>
      <c r="AQ795" s="91" t="s">
        <v>144</v>
      </c>
      <c r="AR795" s="91" t="s">
        <v>144</v>
      </c>
      <c r="AS795" s="91" t="s">
        <v>357</v>
      </c>
      <c r="AT795" s="91" t="s">
        <v>145</v>
      </c>
      <c r="AU795" s="91" t="s">
        <v>2084</v>
      </c>
      <c r="AV795" s="91" t="s">
        <v>114</v>
      </c>
      <c r="AW795" s="91" t="s">
        <v>148</v>
      </c>
      <c r="AX795" s="91" t="str">
        <f t="shared" si="38"/>
        <v>288558</v>
      </c>
      <c r="AY795" s="93" t="s">
        <v>149</v>
      </c>
    </row>
    <row r="796" spans="2:51" ht="15" customHeight="1" x14ac:dyDescent="0.25">
      <c r="B796" s="95" t="s">
        <v>3048</v>
      </c>
      <c r="C796" s="91" t="s">
        <v>113</v>
      </c>
      <c r="D796" s="91" t="s">
        <v>114</v>
      </c>
      <c r="E796" s="91" t="s">
        <v>167</v>
      </c>
      <c r="F796" s="91" t="s">
        <v>3049</v>
      </c>
      <c r="G796" s="91">
        <f t="shared" si="36"/>
        <v>4</v>
      </c>
      <c r="H796" s="91" t="s">
        <v>5533</v>
      </c>
      <c r="I796" s="91" t="s">
        <v>118</v>
      </c>
      <c r="J796" s="91" t="s">
        <v>119</v>
      </c>
      <c r="K796" s="91" t="s">
        <v>321</v>
      </c>
      <c r="L796" s="91" t="s">
        <v>121</v>
      </c>
      <c r="M796" s="91" t="s">
        <v>295</v>
      </c>
      <c r="N796" s="91" t="s">
        <v>123</v>
      </c>
      <c r="O796" s="91" t="s">
        <v>221</v>
      </c>
      <c r="P796" s="91">
        <f t="shared" si="37"/>
        <v>5</v>
      </c>
      <c r="Q796" s="91" t="s">
        <v>309</v>
      </c>
      <c r="R796" s="91" t="s">
        <v>1786</v>
      </c>
      <c r="S796" s="91" t="s">
        <v>1358</v>
      </c>
      <c r="T796" s="91" t="s">
        <v>114</v>
      </c>
      <c r="U796" s="91" t="s">
        <v>3050</v>
      </c>
      <c r="V796" s="91" t="s">
        <v>129</v>
      </c>
      <c r="W796" s="91" t="s">
        <v>174</v>
      </c>
      <c r="X796" s="91" t="s">
        <v>300</v>
      </c>
      <c r="Y796" s="91" t="s">
        <v>1360</v>
      </c>
      <c r="Z796" s="91" t="s">
        <v>1361</v>
      </c>
      <c r="AA796" s="91" t="s">
        <v>1358</v>
      </c>
      <c r="AB796" s="91" t="s">
        <v>114</v>
      </c>
      <c r="AC796" s="91" t="s">
        <v>3051</v>
      </c>
      <c r="AD796" s="91" t="s">
        <v>134</v>
      </c>
      <c r="AE796" s="91" t="s">
        <v>3052</v>
      </c>
      <c r="AF796" s="91" t="s">
        <v>161</v>
      </c>
      <c r="AG796" s="91" t="s">
        <v>1360</v>
      </c>
      <c r="AH796" s="91" t="s">
        <v>114</v>
      </c>
      <c r="AI796" s="91" t="s">
        <v>1361</v>
      </c>
      <c r="AJ796" s="91" t="s">
        <v>137</v>
      </c>
      <c r="AK796" s="91" t="s">
        <v>162</v>
      </c>
      <c r="AL796" s="91" t="s">
        <v>212</v>
      </c>
      <c r="AM796" s="91" t="s">
        <v>180</v>
      </c>
      <c r="AN796" s="91" t="s">
        <v>141</v>
      </c>
      <c r="AO796" s="91" t="s">
        <v>142</v>
      </c>
      <c r="AP796" s="91" t="s">
        <v>333</v>
      </c>
      <c r="AQ796" s="91" t="s">
        <v>430</v>
      </c>
      <c r="AR796" s="91" t="s">
        <v>430</v>
      </c>
      <c r="AS796" s="91" t="s">
        <v>174</v>
      </c>
      <c r="AT796" s="91" t="s">
        <v>145</v>
      </c>
      <c r="AU796" s="91" t="s">
        <v>5534</v>
      </c>
      <c r="AV796" s="91" t="s">
        <v>114</v>
      </c>
      <c r="AW796" s="91" t="s">
        <v>148</v>
      </c>
      <c r="AX796" s="91" t="str">
        <f t="shared" si="38"/>
        <v>290606</v>
      </c>
      <c r="AY796" s="93" t="s">
        <v>149</v>
      </c>
    </row>
    <row r="797" spans="2:51" ht="15" customHeight="1" x14ac:dyDescent="0.25">
      <c r="B797" s="95" t="s">
        <v>7889</v>
      </c>
      <c r="C797" s="91" t="s">
        <v>113</v>
      </c>
      <c r="D797" s="91" t="s">
        <v>114</v>
      </c>
      <c r="E797" s="91" t="s">
        <v>6296</v>
      </c>
      <c r="F797" s="91" t="s">
        <v>7890</v>
      </c>
      <c r="G797" s="91">
        <f t="shared" si="36"/>
        <v>8</v>
      </c>
      <c r="H797" s="91" t="s">
        <v>7891</v>
      </c>
      <c r="I797" s="91" t="s">
        <v>118</v>
      </c>
      <c r="J797" s="91" t="s">
        <v>119</v>
      </c>
      <c r="K797" s="91" t="s">
        <v>240</v>
      </c>
      <c r="L797" s="91" t="s">
        <v>121</v>
      </c>
      <c r="M797" s="91" t="s">
        <v>1619</v>
      </c>
      <c r="N797" s="91" t="s">
        <v>123</v>
      </c>
      <c r="O797" s="91" t="s">
        <v>7402</v>
      </c>
      <c r="P797" s="91">
        <f t="shared" si="37"/>
        <v>8</v>
      </c>
      <c r="Q797" s="91" t="s">
        <v>7424</v>
      </c>
      <c r="R797" s="91" t="s">
        <v>7765</v>
      </c>
      <c r="S797" s="91" t="s">
        <v>7892</v>
      </c>
      <c r="T797" s="91" t="s">
        <v>114</v>
      </c>
      <c r="U797" s="91" t="s">
        <v>7893</v>
      </c>
      <c r="V797" s="91" t="s">
        <v>225</v>
      </c>
      <c r="W797" s="91" t="s">
        <v>1622</v>
      </c>
      <c r="X797" s="91" t="s">
        <v>1623</v>
      </c>
      <c r="Y797" s="91" t="s">
        <v>7894</v>
      </c>
      <c r="Z797" s="91" t="s">
        <v>7895</v>
      </c>
      <c r="AA797" s="91" t="s">
        <v>7892</v>
      </c>
      <c r="AB797" s="91" t="s">
        <v>114</v>
      </c>
      <c r="AC797" s="91" t="s">
        <v>7893</v>
      </c>
      <c r="AD797" s="91" t="s">
        <v>134</v>
      </c>
      <c r="AE797" s="91" t="s">
        <v>7896</v>
      </c>
      <c r="AF797" s="91" t="s">
        <v>161</v>
      </c>
      <c r="AG797" s="91" t="s">
        <v>7894</v>
      </c>
      <c r="AH797" s="91" t="s">
        <v>114</v>
      </c>
      <c r="AI797" s="91" t="s">
        <v>7895</v>
      </c>
      <c r="AJ797" s="91" t="s">
        <v>137</v>
      </c>
      <c r="AK797" s="91" t="s">
        <v>211</v>
      </c>
      <c r="AL797" s="91" t="s">
        <v>179</v>
      </c>
      <c r="AM797" s="91" t="s">
        <v>213</v>
      </c>
      <c r="AN797" s="91" t="s">
        <v>141</v>
      </c>
      <c r="AO797" s="91" t="s">
        <v>142</v>
      </c>
      <c r="AP797" s="91" t="s">
        <v>143</v>
      </c>
      <c r="AQ797" s="91" t="s">
        <v>777</v>
      </c>
      <c r="AR797" s="91" t="s">
        <v>777</v>
      </c>
      <c r="AS797" s="91" t="s">
        <v>1622</v>
      </c>
      <c r="AT797" s="91" t="s">
        <v>145</v>
      </c>
      <c r="AU797" s="91" t="s">
        <v>7897</v>
      </c>
      <c r="AV797" s="91" t="s">
        <v>7898</v>
      </c>
      <c r="AW797" s="91" t="s">
        <v>148</v>
      </c>
      <c r="AX797" s="91" t="str">
        <f t="shared" si="38"/>
        <v>325423</v>
      </c>
      <c r="AY797" s="93" t="s">
        <v>149</v>
      </c>
    </row>
    <row r="798" spans="2:51" ht="15" customHeight="1" x14ac:dyDescent="0.25">
      <c r="B798" s="95" t="s">
        <v>3053</v>
      </c>
      <c r="C798" s="91" t="s">
        <v>113</v>
      </c>
      <c r="D798" s="91" t="s">
        <v>114</v>
      </c>
      <c r="E798" s="91" t="s">
        <v>167</v>
      </c>
      <c r="F798" s="91" t="s">
        <v>3054</v>
      </c>
      <c r="G798" s="91">
        <f t="shared" si="36"/>
        <v>1</v>
      </c>
      <c r="H798" s="91" t="s">
        <v>3055</v>
      </c>
      <c r="I798" s="91" t="s">
        <v>118</v>
      </c>
      <c r="J798" s="91" t="s">
        <v>119</v>
      </c>
      <c r="K798" s="91" t="s">
        <v>259</v>
      </c>
      <c r="L798" s="91" t="s">
        <v>121</v>
      </c>
      <c r="M798" s="91" t="s">
        <v>170</v>
      </c>
      <c r="N798" s="91" t="s">
        <v>123</v>
      </c>
      <c r="O798" s="91" t="s">
        <v>1907</v>
      </c>
      <c r="P798" s="91">
        <f t="shared" si="37"/>
        <v>1</v>
      </c>
      <c r="Q798" s="91" t="s">
        <v>1949</v>
      </c>
      <c r="R798" s="91" t="s">
        <v>1909</v>
      </c>
      <c r="S798" s="91" t="s">
        <v>1188</v>
      </c>
      <c r="T798" s="91" t="s">
        <v>114</v>
      </c>
      <c r="U798" s="91" t="s">
        <v>1189</v>
      </c>
      <c r="V798" s="91" t="s">
        <v>129</v>
      </c>
      <c r="W798" s="91" t="s">
        <v>174</v>
      </c>
      <c r="X798" s="91" t="s">
        <v>1190</v>
      </c>
      <c r="Y798" s="91" t="s">
        <v>1191</v>
      </c>
      <c r="Z798" s="91" t="s">
        <v>1192</v>
      </c>
      <c r="AA798" s="91" t="s">
        <v>114</v>
      </c>
      <c r="AB798" s="91" t="s">
        <v>3056</v>
      </c>
      <c r="AC798" s="91" t="s">
        <v>1189</v>
      </c>
      <c r="AD798" s="91" t="s">
        <v>134</v>
      </c>
      <c r="AE798" s="91" t="s">
        <v>3057</v>
      </c>
      <c r="AF798" s="91" t="s">
        <v>161</v>
      </c>
      <c r="AG798" s="91" t="s">
        <v>1191</v>
      </c>
      <c r="AH798" s="91" t="s">
        <v>114</v>
      </c>
      <c r="AI798" s="91" t="s">
        <v>1192</v>
      </c>
      <c r="AJ798" s="91" t="s">
        <v>137</v>
      </c>
      <c r="AK798" s="91" t="s">
        <v>231</v>
      </c>
      <c r="AL798" s="91" t="s">
        <v>284</v>
      </c>
      <c r="AM798" s="91" t="s">
        <v>180</v>
      </c>
      <c r="AN798" s="91" t="s">
        <v>141</v>
      </c>
      <c r="AO798" s="91" t="s">
        <v>142</v>
      </c>
      <c r="AP798" s="91" t="s">
        <v>143</v>
      </c>
      <c r="AQ798" s="91" t="s">
        <v>144</v>
      </c>
      <c r="AR798" s="91" t="s">
        <v>144</v>
      </c>
      <c r="AS798" s="91" t="s">
        <v>174</v>
      </c>
      <c r="AT798" s="91" t="s">
        <v>145</v>
      </c>
      <c r="AU798" s="91" t="s">
        <v>3058</v>
      </c>
      <c r="AV798" s="91" t="s">
        <v>114</v>
      </c>
      <c r="AW798" s="91" t="s">
        <v>433</v>
      </c>
      <c r="AX798" s="91" t="str">
        <f t="shared" si="38"/>
        <v>278312</v>
      </c>
      <c r="AY798" s="93" t="s">
        <v>149</v>
      </c>
    </row>
    <row r="799" spans="2:51" ht="15" customHeight="1" x14ac:dyDescent="0.25">
      <c r="B799" s="95" t="s">
        <v>3059</v>
      </c>
      <c r="C799" s="91" t="s">
        <v>113</v>
      </c>
      <c r="D799" s="91" t="s">
        <v>114</v>
      </c>
      <c r="E799" s="91" t="s">
        <v>553</v>
      </c>
      <c r="F799" s="91" t="s">
        <v>3060</v>
      </c>
      <c r="G799" s="91">
        <f t="shared" si="36"/>
        <v>1</v>
      </c>
      <c r="H799" s="91" t="s">
        <v>3061</v>
      </c>
      <c r="I799" s="91" t="s">
        <v>118</v>
      </c>
      <c r="J799" s="91" t="s">
        <v>119</v>
      </c>
      <c r="K799" s="91" t="s">
        <v>584</v>
      </c>
      <c r="L799" s="91" t="s">
        <v>121</v>
      </c>
      <c r="M799" s="91" t="s">
        <v>3062</v>
      </c>
      <c r="N799" s="91" t="s">
        <v>123</v>
      </c>
      <c r="O799" s="91" t="s">
        <v>1907</v>
      </c>
      <c r="P799" s="91">
        <f t="shared" si="37"/>
        <v>2</v>
      </c>
      <c r="Q799" s="91" t="s">
        <v>171</v>
      </c>
      <c r="R799" s="91" t="s">
        <v>1909</v>
      </c>
      <c r="S799" s="91" t="s">
        <v>3063</v>
      </c>
      <c r="T799" s="91" t="s">
        <v>114</v>
      </c>
      <c r="U799" s="91" t="s">
        <v>3064</v>
      </c>
      <c r="V799" s="91" t="s">
        <v>225</v>
      </c>
      <c r="W799" s="91" t="s">
        <v>562</v>
      </c>
      <c r="X799" s="91" t="s">
        <v>3065</v>
      </c>
      <c r="Y799" s="91" t="s">
        <v>3066</v>
      </c>
      <c r="Z799" s="91" t="s">
        <v>3067</v>
      </c>
      <c r="AA799" s="91" t="s">
        <v>3063</v>
      </c>
      <c r="AB799" s="91" t="s">
        <v>114</v>
      </c>
      <c r="AC799" s="91" t="s">
        <v>3064</v>
      </c>
      <c r="AD799" s="91" t="s">
        <v>134</v>
      </c>
      <c r="AE799" s="91" t="s">
        <v>3068</v>
      </c>
      <c r="AF799" s="91" t="s">
        <v>136</v>
      </c>
      <c r="AG799" s="91" t="s">
        <v>3066</v>
      </c>
      <c r="AH799" s="91" t="s">
        <v>114</v>
      </c>
      <c r="AI799" s="91" t="s">
        <v>3067</v>
      </c>
      <c r="AJ799" s="91" t="s">
        <v>137</v>
      </c>
      <c r="AK799" s="91" t="s">
        <v>211</v>
      </c>
      <c r="AL799" s="91" t="s">
        <v>212</v>
      </c>
      <c r="AM799" s="91" t="s">
        <v>233</v>
      </c>
      <c r="AN799" s="91" t="s">
        <v>141</v>
      </c>
      <c r="AO799" s="91" t="s">
        <v>142</v>
      </c>
      <c r="AP799" s="91" t="s">
        <v>333</v>
      </c>
      <c r="AQ799" s="91" t="s">
        <v>144</v>
      </c>
      <c r="AR799" s="91" t="s">
        <v>144</v>
      </c>
      <c r="AS799" s="91" t="s">
        <v>562</v>
      </c>
      <c r="AT799" s="91" t="s">
        <v>145</v>
      </c>
      <c r="AU799" s="91" t="s">
        <v>3069</v>
      </c>
      <c r="AV799" s="91" t="s">
        <v>3070</v>
      </c>
      <c r="AW799" s="91" t="s">
        <v>148</v>
      </c>
      <c r="AX799" s="91" t="str">
        <f t="shared" si="38"/>
        <v>278315</v>
      </c>
      <c r="AY799" s="93" t="s">
        <v>149</v>
      </c>
    </row>
    <row r="800" spans="2:51" ht="15" customHeight="1" x14ac:dyDescent="0.25">
      <c r="B800" s="95" t="s">
        <v>7899</v>
      </c>
      <c r="C800" s="91" t="s">
        <v>113</v>
      </c>
      <c r="D800" s="91" t="s">
        <v>114</v>
      </c>
      <c r="E800" s="91" t="s">
        <v>167</v>
      </c>
      <c r="F800" s="91" t="s">
        <v>7900</v>
      </c>
      <c r="G800" s="91">
        <f t="shared" si="36"/>
        <v>8</v>
      </c>
      <c r="H800" s="91" t="s">
        <v>7901</v>
      </c>
      <c r="I800" s="91" t="s">
        <v>118</v>
      </c>
      <c r="J800" s="91" t="s">
        <v>119</v>
      </c>
      <c r="K800" s="91" t="s">
        <v>120</v>
      </c>
      <c r="L800" s="91" t="s">
        <v>121</v>
      </c>
      <c r="M800" s="91" t="s">
        <v>295</v>
      </c>
      <c r="N800" s="91" t="s">
        <v>123</v>
      </c>
      <c r="O800" s="91" t="s">
        <v>7390</v>
      </c>
      <c r="P800" s="91">
        <f t="shared" si="37"/>
        <v>8</v>
      </c>
      <c r="Q800" s="91" t="s">
        <v>7403</v>
      </c>
      <c r="R800" s="91" t="s">
        <v>7081</v>
      </c>
      <c r="S800" s="91" t="s">
        <v>7902</v>
      </c>
      <c r="T800" s="91" t="s">
        <v>114</v>
      </c>
      <c r="U800" s="91" t="s">
        <v>7903</v>
      </c>
      <c r="V800" s="91" t="s">
        <v>225</v>
      </c>
      <c r="W800" s="91" t="s">
        <v>174</v>
      </c>
      <c r="X800" s="91" t="s">
        <v>400</v>
      </c>
      <c r="Y800" s="91" t="s">
        <v>7904</v>
      </c>
      <c r="Z800" s="91" t="s">
        <v>7905</v>
      </c>
      <c r="AA800" s="91" t="s">
        <v>7906</v>
      </c>
      <c r="AB800" s="91" t="s">
        <v>114</v>
      </c>
      <c r="AC800" s="91" t="s">
        <v>7903</v>
      </c>
      <c r="AD800" s="91" t="s">
        <v>625</v>
      </c>
      <c r="AE800" s="91" t="s">
        <v>7907</v>
      </c>
      <c r="AF800" s="91" t="s">
        <v>161</v>
      </c>
      <c r="AG800" s="91" t="s">
        <v>7904</v>
      </c>
      <c r="AH800" s="91" t="s">
        <v>114</v>
      </c>
      <c r="AI800" s="91" t="s">
        <v>7905</v>
      </c>
      <c r="AJ800" s="91" t="s">
        <v>137</v>
      </c>
      <c r="AK800" s="91" t="s">
        <v>162</v>
      </c>
      <c r="AL800" s="91" t="s">
        <v>179</v>
      </c>
      <c r="AM800" s="91" t="s">
        <v>1125</v>
      </c>
      <c r="AN800" s="91" t="s">
        <v>141</v>
      </c>
      <c r="AO800" s="91" t="s">
        <v>142</v>
      </c>
      <c r="AP800" s="91" t="s">
        <v>143</v>
      </c>
      <c r="AQ800" s="91" t="s">
        <v>144</v>
      </c>
      <c r="AR800" s="91" t="s">
        <v>144</v>
      </c>
      <c r="AS800" s="91" t="s">
        <v>174</v>
      </c>
      <c r="AT800" s="91" t="s">
        <v>145</v>
      </c>
      <c r="AU800" s="91" t="s">
        <v>7908</v>
      </c>
      <c r="AV800" s="91" t="s">
        <v>114</v>
      </c>
      <c r="AW800" s="91" t="s">
        <v>148</v>
      </c>
      <c r="AX800" s="91" t="str">
        <f t="shared" si="38"/>
        <v>325428</v>
      </c>
      <c r="AY800" s="93" t="s">
        <v>149</v>
      </c>
    </row>
    <row r="801" spans="2:51" ht="15" customHeight="1" x14ac:dyDescent="0.25">
      <c r="B801" s="95" t="s">
        <v>3071</v>
      </c>
      <c r="C801" s="91" t="s">
        <v>113</v>
      </c>
      <c r="D801" s="91" t="s">
        <v>114</v>
      </c>
      <c r="E801" s="91" t="s">
        <v>594</v>
      </c>
      <c r="F801" s="91" t="s">
        <v>3072</v>
      </c>
      <c r="G801" s="91">
        <f t="shared" si="36"/>
        <v>1</v>
      </c>
      <c r="H801" s="91" t="s">
        <v>3073</v>
      </c>
      <c r="I801" s="91" t="s">
        <v>118</v>
      </c>
      <c r="J801" s="91" t="s">
        <v>119</v>
      </c>
      <c r="K801" s="91" t="s">
        <v>203</v>
      </c>
      <c r="L801" s="91" t="s">
        <v>121</v>
      </c>
      <c r="M801" s="91" t="s">
        <v>702</v>
      </c>
      <c r="N801" s="91" t="s">
        <v>123</v>
      </c>
      <c r="O801" s="91" t="s">
        <v>171</v>
      </c>
      <c r="P801" s="91">
        <f t="shared" si="37"/>
        <v>2</v>
      </c>
      <c r="Q801" s="91" t="s">
        <v>2409</v>
      </c>
      <c r="R801" s="91" t="s">
        <v>2152</v>
      </c>
      <c r="S801" s="91" t="s">
        <v>3074</v>
      </c>
      <c r="T801" s="91" t="s">
        <v>114</v>
      </c>
      <c r="U801" s="91" t="s">
        <v>3075</v>
      </c>
      <c r="V801" s="91" t="s">
        <v>129</v>
      </c>
      <c r="W801" s="91" t="s">
        <v>600</v>
      </c>
      <c r="X801" s="91" t="s">
        <v>3076</v>
      </c>
      <c r="Y801" s="91" t="s">
        <v>3077</v>
      </c>
      <c r="Z801" s="91" t="s">
        <v>3078</v>
      </c>
      <c r="AA801" s="91" t="s">
        <v>3074</v>
      </c>
      <c r="AB801" s="91" t="s">
        <v>114</v>
      </c>
      <c r="AC801" s="91" t="s">
        <v>3075</v>
      </c>
      <c r="AD801" s="91" t="s">
        <v>253</v>
      </c>
      <c r="AE801" s="91" t="s">
        <v>3079</v>
      </c>
      <c r="AF801" s="91" t="s">
        <v>136</v>
      </c>
      <c r="AG801" s="91" t="s">
        <v>3077</v>
      </c>
      <c r="AH801" s="91" t="s">
        <v>114</v>
      </c>
      <c r="AI801" s="91" t="s">
        <v>3078</v>
      </c>
      <c r="AJ801" s="91" t="s">
        <v>137</v>
      </c>
      <c r="AK801" s="91" t="s">
        <v>138</v>
      </c>
      <c r="AL801" s="91" t="s">
        <v>212</v>
      </c>
      <c r="AM801" s="91" t="s">
        <v>180</v>
      </c>
      <c r="AN801" s="91" t="s">
        <v>141</v>
      </c>
      <c r="AO801" s="91" t="s">
        <v>142</v>
      </c>
      <c r="AP801" s="91" t="s">
        <v>143</v>
      </c>
      <c r="AQ801" s="91" t="s">
        <v>144</v>
      </c>
      <c r="AR801" s="91" t="s">
        <v>144</v>
      </c>
      <c r="AS801" s="91" t="s">
        <v>600</v>
      </c>
      <c r="AT801" s="91" t="s">
        <v>145</v>
      </c>
      <c r="AU801" s="91" t="s">
        <v>3080</v>
      </c>
      <c r="AV801" s="91" t="s">
        <v>114</v>
      </c>
      <c r="AW801" s="91" t="s">
        <v>148</v>
      </c>
      <c r="AX801" s="91" t="str">
        <f t="shared" si="38"/>
        <v>288565</v>
      </c>
      <c r="AY801" s="93" t="s">
        <v>149</v>
      </c>
    </row>
    <row r="802" spans="2:51" ht="15" customHeight="1" x14ac:dyDescent="0.25">
      <c r="B802" s="95" t="s">
        <v>3081</v>
      </c>
      <c r="C802" s="91" t="s">
        <v>113</v>
      </c>
      <c r="D802" s="91" t="s">
        <v>114</v>
      </c>
      <c r="E802" s="91" t="s">
        <v>542</v>
      </c>
      <c r="F802" s="91" t="s">
        <v>3082</v>
      </c>
      <c r="G802" s="91">
        <f t="shared" si="36"/>
        <v>1</v>
      </c>
      <c r="H802" s="91" t="s">
        <v>3083</v>
      </c>
      <c r="I802" s="91" t="s">
        <v>118</v>
      </c>
      <c r="J802" s="91" t="s">
        <v>119</v>
      </c>
      <c r="K802" s="91" t="s">
        <v>522</v>
      </c>
      <c r="L802" s="91" t="s">
        <v>121</v>
      </c>
      <c r="M802" s="91" t="s">
        <v>257</v>
      </c>
      <c r="N802" s="91" t="s">
        <v>123</v>
      </c>
      <c r="O802" s="91" t="s">
        <v>171</v>
      </c>
      <c r="P802" s="91">
        <f t="shared" si="37"/>
        <v>2</v>
      </c>
      <c r="Q802" s="91" t="s">
        <v>125</v>
      </c>
      <c r="R802" s="91" t="s">
        <v>2152</v>
      </c>
      <c r="S802" s="91" t="s">
        <v>3084</v>
      </c>
      <c r="T802" s="91" t="s">
        <v>114</v>
      </c>
      <c r="U802" s="91" t="s">
        <v>3085</v>
      </c>
      <c r="V802" s="91" t="s">
        <v>129</v>
      </c>
      <c r="W802" s="91" t="s">
        <v>265</v>
      </c>
      <c r="X802" s="91" t="s">
        <v>460</v>
      </c>
      <c r="Y802" s="91" t="s">
        <v>3086</v>
      </c>
      <c r="Z802" s="91" t="s">
        <v>3087</v>
      </c>
      <c r="AA802" s="91" t="s">
        <v>3084</v>
      </c>
      <c r="AB802" s="91" t="s">
        <v>114</v>
      </c>
      <c r="AC802" s="91" t="s">
        <v>3085</v>
      </c>
      <c r="AD802" s="91" t="s">
        <v>331</v>
      </c>
      <c r="AE802" s="91" t="s">
        <v>3088</v>
      </c>
      <c r="AF802" s="91" t="s">
        <v>161</v>
      </c>
      <c r="AG802" s="91" t="s">
        <v>3086</v>
      </c>
      <c r="AH802" s="91" t="s">
        <v>114</v>
      </c>
      <c r="AI802" s="91" t="s">
        <v>3087</v>
      </c>
      <c r="AJ802" s="91" t="s">
        <v>137</v>
      </c>
      <c r="AK802" s="91" t="s">
        <v>162</v>
      </c>
      <c r="AL802" s="91" t="s">
        <v>212</v>
      </c>
      <c r="AM802" s="91" t="s">
        <v>140</v>
      </c>
      <c r="AN802" s="91" t="s">
        <v>141</v>
      </c>
      <c r="AO802" s="91" t="s">
        <v>142</v>
      </c>
      <c r="AP802" s="91" t="s">
        <v>143</v>
      </c>
      <c r="AQ802" s="91" t="s">
        <v>144</v>
      </c>
      <c r="AR802" s="91" t="s">
        <v>144</v>
      </c>
      <c r="AS802" s="91" t="s">
        <v>265</v>
      </c>
      <c r="AT802" s="91" t="s">
        <v>145</v>
      </c>
      <c r="AU802" s="91" t="s">
        <v>3089</v>
      </c>
      <c r="AV802" s="91" t="s">
        <v>3090</v>
      </c>
      <c r="AW802" s="91" t="s">
        <v>148</v>
      </c>
      <c r="AX802" s="91" t="str">
        <f t="shared" si="38"/>
        <v>288566</v>
      </c>
      <c r="AY802" s="93" t="s">
        <v>149</v>
      </c>
    </row>
    <row r="803" spans="2:51" ht="15" customHeight="1" x14ac:dyDescent="0.25">
      <c r="B803" s="95" t="s">
        <v>7909</v>
      </c>
      <c r="C803" s="91" t="s">
        <v>113</v>
      </c>
      <c r="D803" s="91" t="s">
        <v>114</v>
      </c>
      <c r="E803" s="91" t="s">
        <v>167</v>
      </c>
      <c r="F803" s="91" t="s">
        <v>7910</v>
      </c>
      <c r="G803" s="91">
        <f t="shared" si="36"/>
        <v>8</v>
      </c>
      <c r="H803" s="91" t="s">
        <v>7911</v>
      </c>
      <c r="I803" s="91" t="s">
        <v>118</v>
      </c>
      <c r="J803" s="91" t="s">
        <v>119</v>
      </c>
      <c r="K803" s="91" t="s">
        <v>186</v>
      </c>
      <c r="L803" s="91" t="s">
        <v>121</v>
      </c>
      <c r="M803" s="91" t="s">
        <v>295</v>
      </c>
      <c r="N803" s="91" t="s">
        <v>123</v>
      </c>
      <c r="O803" s="91" t="s">
        <v>7536</v>
      </c>
      <c r="P803" s="91">
        <f t="shared" si="37"/>
        <v>8</v>
      </c>
      <c r="Q803" s="91" t="s">
        <v>7390</v>
      </c>
      <c r="R803" s="91" t="s">
        <v>7167</v>
      </c>
      <c r="S803" s="91" t="s">
        <v>7912</v>
      </c>
      <c r="T803" s="91" t="s">
        <v>114</v>
      </c>
      <c r="U803" s="91" t="s">
        <v>7913</v>
      </c>
      <c r="V803" s="91" t="s">
        <v>225</v>
      </c>
      <c r="W803" s="91" t="s">
        <v>174</v>
      </c>
      <c r="X803" s="91" t="s">
        <v>6012</v>
      </c>
      <c r="Y803" s="91" t="s">
        <v>7914</v>
      </c>
      <c r="Z803" s="91" t="s">
        <v>7915</v>
      </c>
      <c r="AA803" s="91" t="s">
        <v>7916</v>
      </c>
      <c r="AB803" s="91" t="s">
        <v>114</v>
      </c>
      <c r="AC803" s="91" t="s">
        <v>7917</v>
      </c>
      <c r="AD803" s="91" t="s">
        <v>134</v>
      </c>
      <c r="AE803" s="91" t="s">
        <v>7918</v>
      </c>
      <c r="AF803" s="91" t="s">
        <v>161</v>
      </c>
      <c r="AG803" s="91" t="s">
        <v>7914</v>
      </c>
      <c r="AH803" s="91" t="s">
        <v>114</v>
      </c>
      <c r="AI803" s="91" t="s">
        <v>7915</v>
      </c>
      <c r="AJ803" s="91" t="s">
        <v>137</v>
      </c>
      <c r="AK803" s="91" t="s">
        <v>197</v>
      </c>
      <c r="AL803" s="91" t="s">
        <v>284</v>
      </c>
      <c r="AM803" s="91" t="s">
        <v>140</v>
      </c>
      <c r="AN803" s="91" t="s">
        <v>141</v>
      </c>
      <c r="AO803" s="91" t="s">
        <v>142</v>
      </c>
      <c r="AP803" s="91" t="s">
        <v>143</v>
      </c>
      <c r="AQ803" s="91" t="s">
        <v>777</v>
      </c>
      <c r="AR803" s="91" t="s">
        <v>493</v>
      </c>
      <c r="AS803" s="91" t="s">
        <v>174</v>
      </c>
      <c r="AT803" s="91" t="s">
        <v>145</v>
      </c>
      <c r="AU803" s="91" t="s">
        <v>7919</v>
      </c>
      <c r="AV803" s="91" t="s">
        <v>114</v>
      </c>
      <c r="AW803" s="91" t="s">
        <v>148</v>
      </c>
      <c r="AX803" s="91" t="str">
        <f t="shared" si="38"/>
        <v>325430</v>
      </c>
      <c r="AY803" s="93" t="s">
        <v>149</v>
      </c>
    </row>
    <row r="804" spans="2:51" ht="15" customHeight="1" x14ac:dyDescent="0.25">
      <c r="B804" s="95" t="s">
        <v>7920</v>
      </c>
      <c r="C804" s="91" t="s">
        <v>113</v>
      </c>
      <c r="D804" s="91" t="s">
        <v>114</v>
      </c>
      <c r="E804" s="91" t="s">
        <v>4149</v>
      </c>
      <c r="F804" s="91" t="s">
        <v>7921</v>
      </c>
      <c r="G804" s="91">
        <f t="shared" si="36"/>
        <v>8</v>
      </c>
      <c r="H804" s="91" t="s">
        <v>7922</v>
      </c>
      <c r="I804" s="91" t="s">
        <v>118</v>
      </c>
      <c r="J804" s="91" t="s">
        <v>119</v>
      </c>
      <c r="K804" s="91" t="s">
        <v>260</v>
      </c>
      <c r="L804" s="91" t="s">
        <v>121</v>
      </c>
      <c r="M804" s="91" t="s">
        <v>4152</v>
      </c>
      <c r="N804" s="91" t="s">
        <v>123</v>
      </c>
      <c r="O804" s="91" t="s">
        <v>7527</v>
      </c>
      <c r="P804" s="91">
        <f t="shared" si="37"/>
        <v>8</v>
      </c>
      <c r="Q804" s="91" t="s">
        <v>7380</v>
      </c>
      <c r="R804" s="91" t="s">
        <v>7220</v>
      </c>
      <c r="S804" s="91" t="s">
        <v>7923</v>
      </c>
      <c r="T804" s="91" t="s">
        <v>114</v>
      </c>
      <c r="U804" s="91" t="s">
        <v>7924</v>
      </c>
      <c r="V804" s="91" t="s">
        <v>129</v>
      </c>
      <c r="W804" s="91" t="s">
        <v>635</v>
      </c>
      <c r="X804" s="91" t="s">
        <v>6173</v>
      </c>
      <c r="Y804" s="91" t="s">
        <v>7925</v>
      </c>
      <c r="Z804" s="91" t="s">
        <v>7926</v>
      </c>
      <c r="AA804" s="91" t="s">
        <v>6171</v>
      </c>
      <c r="AB804" s="91" t="s">
        <v>114</v>
      </c>
      <c r="AC804" s="91" t="s">
        <v>7927</v>
      </c>
      <c r="AD804" s="91" t="s">
        <v>134</v>
      </c>
      <c r="AE804" s="91" t="s">
        <v>7928</v>
      </c>
      <c r="AF804" s="91" t="s">
        <v>161</v>
      </c>
      <c r="AG804" s="91" t="s">
        <v>6174</v>
      </c>
      <c r="AH804" s="91" t="s">
        <v>114</v>
      </c>
      <c r="AI804" s="91" t="s">
        <v>498</v>
      </c>
      <c r="AJ804" s="91" t="s">
        <v>137</v>
      </c>
      <c r="AK804" s="91" t="s">
        <v>138</v>
      </c>
      <c r="AL804" s="91" t="s">
        <v>179</v>
      </c>
      <c r="AM804" s="91" t="s">
        <v>1263</v>
      </c>
      <c r="AN804" s="91" t="s">
        <v>141</v>
      </c>
      <c r="AO804" s="91" t="s">
        <v>142</v>
      </c>
      <c r="AP804" s="91" t="s">
        <v>143</v>
      </c>
      <c r="AQ804" s="91" t="s">
        <v>214</v>
      </c>
      <c r="AR804" s="91" t="s">
        <v>144</v>
      </c>
      <c r="AS804" s="91" t="s">
        <v>635</v>
      </c>
      <c r="AT804" s="91" t="s">
        <v>362</v>
      </c>
      <c r="AU804" s="91" t="s">
        <v>4159</v>
      </c>
      <c r="AV804" s="91" t="s">
        <v>362</v>
      </c>
      <c r="AW804" s="91" t="s">
        <v>148</v>
      </c>
      <c r="AX804" s="91" t="str">
        <f t="shared" si="38"/>
        <v>325431</v>
      </c>
      <c r="AY804" s="93" t="s">
        <v>149</v>
      </c>
    </row>
    <row r="805" spans="2:51" ht="15" customHeight="1" x14ac:dyDescent="0.25">
      <c r="B805" s="95" t="s">
        <v>3091</v>
      </c>
      <c r="C805" s="91" t="s">
        <v>113</v>
      </c>
      <c r="D805" s="91" t="s">
        <v>114</v>
      </c>
      <c r="E805" s="91" t="s">
        <v>167</v>
      </c>
      <c r="F805" s="91" t="s">
        <v>3092</v>
      </c>
      <c r="G805" s="91">
        <f t="shared" si="36"/>
        <v>1</v>
      </c>
      <c r="H805" s="91" t="s">
        <v>3093</v>
      </c>
      <c r="I805" s="91" t="s">
        <v>118</v>
      </c>
      <c r="J805" s="91" t="s">
        <v>119</v>
      </c>
      <c r="K805" s="91" t="s">
        <v>260</v>
      </c>
      <c r="L805" s="91" t="s">
        <v>121</v>
      </c>
      <c r="M805" s="91" t="s">
        <v>170</v>
      </c>
      <c r="N805" s="91" t="s">
        <v>123</v>
      </c>
      <c r="O805" s="91" t="s">
        <v>3022</v>
      </c>
      <c r="P805" s="91">
        <f t="shared" si="37"/>
        <v>1</v>
      </c>
      <c r="Q805" s="91" t="s">
        <v>1909</v>
      </c>
      <c r="R805" s="91" t="s">
        <v>2555</v>
      </c>
      <c r="S805" s="91" t="s">
        <v>3094</v>
      </c>
      <c r="T805" s="91" t="s">
        <v>114</v>
      </c>
      <c r="U805" s="91" t="s">
        <v>1381</v>
      </c>
      <c r="V805" s="91" t="s">
        <v>129</v>
      </c>
      <c r="W805" s="91" t="s">
        <v>174</v>
      </c>
      <c r="X805" s="91" t="s">
        <v>400</v>
      </c>
      <c r="Y805" s="91" t="s">
        <v>1382</v>
      </c>
      <c r="Z805" s="91" t="s">
        <v>3095</v>
      </c>
      <c r="AA805" s="91" t="s">
        <v>3094</v>
      </c>
      <c r="AB805" s="91" t="s">
        <v>114</v>
      </c>
      <c r="AC805" s="91" t="s">
        <v>3096</v>
      </c>
      <c r="AD805" s="91" t="s">
        <v>134</v>
      </c>
      <c r="AE805" s="91" t="s">
        <v>3097</v>
      </c>
      <c r="AF805" s="91" t="s">
        <v>161</v>
      </c>
      <c r="AG805" s="91" t="s">
        <v>1382</v>
      </c>
      <c r="AH805" s="91" t="s">
        <v>114</v>
      </c>
      <c r="AI805" s="91" t="s">
        <v>114</v>
      </c>
      <c r="AJ805" s="91" t="s">
        <v>137</v>
      </c>
      <c r="AK805" s="91" t="s">
        <v>138</v>
      </c>
      <c r="AL805" s="91" t="s">
        <v>139</v>
      </c>
      <c r="AM805" s="91" t="s">
        <v>180</v>
      </c>
      <c r="AN805" s="91" t="s">
        <v>141</v>
      </c>
      <c r="AO805" s="91" t="s">
        <v>142</v>
      </c>
      <c r="AP805" s="91" t="s">
        <v>143</v>
      </c>
      <c r="AQ805" s="91" t="s">
        <v>430</v>
      </c>
      <c r="AR805" s="91" t="s">
        <v>430</v>
      </c>
      <c r="AS805" s="91" t="s">
        <v>174</v>
      </c>
      <c r="AT805" s="91" t="s">
        <v>145</v>
      </c>
      <c r="AU805" s="91" t="s">
        <v>3098</v>
      </c>
      <c r="AV805" s="91" t="s">
        <v>114</v>
      </c>
      <c r="AW805" s="91" t="s">
        <v>148</v>
      </c>
      <c r="AX805" s="91" t="str">
        <f t="shared" si="38"/>
        <v>268080</v>
      </c>
      <c r="AY805" s="93" t="s">
        <v>149</v>
      </c>
    </row>
    <row r="806" spans="2:51" ht="15" customHeight="1" x14ac:dyDescent="0.25">
      <c r="B806" s="95" t="s">
        <v>7929</v>
      </c>
      <c r="C806" s="91" t="s">
        <v>113</v>
      </c>
      <c r="D806" s="91" t="s">
        <v>114</v>
      </c>
      <c r="E806" s="91" t="s">
        <v>167</v>
      </c>
      <c r="F806" s="91" t="s">
        <v>7930</v>
      </c>
      <c r="G806" s="91">
        <f t="shared" si="36"/>
        <v>8</v>
      </c>
      <c r="H806" s="91" t="s">
        <v>7931</v>
      </c>
      <c r="I806" s="91" t="s">
        <v>118</v>
      </c>
      <c r="J806" s="91" t="s">
        <v>119</v>
      </c>
      <c r="K806" s="91" t="s">
        <v>203</v>
      </c>
      <c r="L806" s="91" t="s">
        <v>121</v>
      </c>
      <c r="M806" s="91" t="s">
        <v>295</v>
      </c>
      <c r="N806" s="91" t="s">
        <v>123</v>
      </c>
      <c r="O806" s="91" t="s">
        <v>7402</v>
      </c>
      <c r="P806" s="91">
        <f t="shared" si="37"/>
        <v>8</v>
      </c>
      <c r="Q806" s="91" t="s">
        <v>7403</v>
      </c>
      <c r="R806" s="91" t="s">
        <v>7765</v>
      </c>
      <c r="S806" s="91" t="s">
        <v>4401</v>
      </c>
      <c r="T806" s="91" t="s">
        <v>114</v>
      </c>
      <c r="U806" s="91" t="s">
        <v>4402</v>
      </c>
      <c r="V806" s="91" t="s">
        <v>129</v>
      </c>
      <c r="W806" s="91" t="s">
        <v>174</v>
      </c>
      <c r="X806" s="91" t="s">
        <v>1557</v>
      </c>
      <c r="Y806" s="91" t="s">
        <v>4403</v>
      </c>
      <c r="Z806" s="91" t="s">
        <v>4404</v>
      </c>
      <c r="AA806" s="91" t="s">
        <v>4401</v>
      </c>
      <c r="AB806" s="91" t="s">
        <v>114</v>
      </c>
      <c r="AC806" s="91" t="s">
        <v>4402</v>
      </c>
      <c r="AD806" s="91" t="s">
        <v>134</v>
      </c>
      <c r="AE806" s="91" t="s">
        <v>7932</v>
      </c>
      <c r="AF806" s="91" t="s">
        <v>161</v>
      </c>
      <c r="AG806" s="91" t="s">
        <v>4403</v>
      </c>
      <c r="AH806" s="91" t="s">
        <v>114</v>
      </c>
      <c r="AI806" s="91" t="s">
        <v>4404</v>
      </c>
      <c r="AJ806" s="91" t="s">
        <v>317</v>
      </c>
      <c r="AK806" s="91" t="s">
        <v>211</v>
      </c>
      <c r="AL806" s="91" t="s">
        <v>179</v>
      </c>
      <c r="AM806" s="91" t="s">
        <v>233</v>
      </c>
      <c r="AN806" s="91" t="s">
        <v>141</v>
      </c>
      <c r="AO806" s="91" t="s">
        <v>142</v>
      </c>
      <c r="AP806" s="91" t="s">
        <v>143</v>
      </c>
      <c r="AQ806" s="91" t="s">
        <v>430</v>
      </c>
      <c r="AR806" s="91" t="s">
        <v>430</v>
      </c>
      <c r="AS806" s="91" t="s">
        <v>174</v>
      </c>
      <c r="AT806" s="91" t="s">
        <v>145</v>
      </c>
      <c r="AU806" s="91" t="s">
        <v>4406</v>
      </c>
      <c r="AV806" s="91" t="s">
        <v>114</v>
      </c>
      <c r="AW806" s="91" t="s">
        <v>148</v>
      </c>
      <c r="AX806" s="91" t="str">
        <f t="shared" si="38"/>
        <v>325424</v>
      </c>
      <c r="AY806" s="93" t="s">
        <v>149</v>
      </c>
    </row>
    <row r="807" spans="2:51" ht="15" customHeight="1" x14ac:dyDescent="0.25">
      <c r="B807" s="95" t="s">
        <v>8587</v>
      </c>
      <c r="C807" s="91" t="s">
        <v>113</v>
      </c>
      <c r="D807" s="91" t="s">
        <v>114</v>
      </c>
      <c r="E807" s="91" t="s">
        <v>7105</v>
      </c>
      <c r="F807" s="91" t="s">
        <v>8588</v>
      </c>
      <c r="G807" s="91">
        <f t="shared" si="36"/>
        <v>9</v>
      </c>
      <c r="H807" s="91" t="s">
        <v>8589</v>
      </c>
      <c r="I807" s="91" t="s">
        <v>118</v>
      </c>
      <c r="J807" s="91" t="s">
        <v>119</v>
      </c>
      <c r="K807" s="91" t="s">
        <v>259</v>
      </c>
      <c r="L807" s="91" t="s">
        <v>121</v>
      </c>
      <c r="M807" s="91" t="s">
        <v>702</v>
      </c>
      <c r="N807" s="91" t="s">
        <v>123</v>
      </c>
      <c r="O807" s="91" t="s">
        <v>8053</v>
      </c>
      <c r="P807" s="91">
        <f t="shared" si="37"/>
        <v>9</v>
      </c>
      <c r="Q807" s="91" t="s">
        <v>8164</v>
      </c>
      <c r="R807" s="91" t="s">
        <v>8486</v>
      </c>
      <c r="S807" s="91" t="s">
        <v>8590</v>
      </c>
      <c r="T807" s="91" t="s">
        <v>114</v>
      </c>
      <c r="U807" s="91" t="s">
        <v>8591</v>
      </c>
      <c r="V807" s="91" t="s">
        <v>225</v>
      </c>
      <c r="W807" s="91" t="s">
        <v>600</v>
      </c>
      <c r="X807" s="91" t="s">
        <v>1302</v>
      </c>
      <c r="Y807" s="91" t="s">
        <v>8592</v>
      </c>
      <c r="Z807" s="91" t="s">
        <v>8593</v>
      </c>
      <c r="AA807" s="91" t="s">
        <v>8590</v>
      </c>
      <c r="AB807" s="91" t="s">
        <v>114</v>
      </c>
      <c r="AC807" s="91" t="s">
        <v>8591</v>
      </c>
      <c r="AD807" s="91" t="s">
        <v>134</v>
      </c>
      <c r="AE807" s="91" t="s">
        <v>8594</v>
      </c>
      <c r="AF807" s="91" t="s">
        <v>136</v>
      </c>
      <c r="AG807" s="91" t="s">
        <v>8592</v>
      </c>
      <c r="AH807" s="91" t="s">
        <v>114</v>
      </c>
      <c r="AI807" s="91" t="s">
        <v>8593</v>
      </c>
      <c r="AJ807" s="91" t="s">
        <v>137</v>
      </c>
      <c r="AK807" s="91" t="s">
        <v>197</v>
      </c>
      <c r="AL807" s="91" t="s">
        <v>284</v>
      </c>
      <c r="AM807" s="91" t="s">
        <v>180</v>
      </c>
      <c r="AN807" s="91" t="s">
        <v>141</v>
      </c>
      <c r="AO807" s="91" t="s">
        <v>142</v>
      </c>
      <c r="AP807" s="91" t="s">
        <v>143</v>
      </c>
      <c r="AQ807" s="91" t="s">
        <v>144</v>
      </c>
      <c r="AR807" s="91" t="s">
        <v>144</v>
      </c>
      <c r="AS807" s="91" t="s">
        <v>600</v>
      </c>
      <c r="AT807" s="91" t="s">
        <v>145</v>
      </c>
      <c r="AU807" s="91" t="s">
        <v>8586</v>
      </c>
      <c r="AV807" s="91" t="s">
        <v>114</v>
      </c>
      <c r="AW807" s="91" t="s">
        <v>148</v>
      </c>
      <c r="AX807" s="91" t="str">
        <f t="shared" si="38"/>
        <v>327472</v>
      </c>
      <c r="AY807" s="93" t="s">
        <v>149</v>
      </c>
    </row>
    <row r="808" spans="2:51" ht="15" customHeight="1" x14ac:dyDescent="0.25">
      <c r="B808" s="95" t="s">
        <v>3099</v>
      </c>
      <c r="C808" s="91" t="s">
        <v>113</v>
      </c>
      <c r="D808" s="91" t="s">
        <v>114</v>
      </c>
      <c r="E808" s="91" t="s">
        <v>167</v>
      </c>
      <c r="F808" s="91" t="s">
        <v>3100</v>
      </c>
      <c r="G808" s="91">
        <f t="shared" si="36"/>
        <v>1</v>
      </c>
      <c r="H808" s="91" t="s">
        <v>3101</v>
      </c>
      <c r="I808" s="91" t="s">
        <v>118</v>
      </c>
      <c r="J808" s="91" t="s">
        <v>119</v>
      </c>
      <c r="K808" s="91" t="s">
        <v>498</v>
      </c>
      <c r="L808" s="91" t="s">
        <v>121</v>
      </c>
      <c r="M808" s="91" t="s">
        <v>170</v>
      </c>
      <c r="N808" s="91" t="s">
        <v>123</v>
      </c>
      <c r="O808" s="91" t="s">
        <v>3022</v>
      </c>
      <c r="P808" s="91">
        <f t="shared" si="37"/>
        <v>1</v>
      </c>
      <c r="Q808" s="91" t="s">
        <v>1976</v>
      </c>
      <c r="R808" s="91" t="s">
        <v>2555</v>
      </c>
      <c r="S808" s="91" t="s">
        <v>3102</v>
      </c>
      <c r="T808" s="91" t="s">
        <v>114</v>
      </c>
      <c r="U808" s="91" t="s">
        <v>3103</v>
      </c>
      <c r="V808" s="91" t="s">
        <v>129</v>
      </c>
      <c r="W808" s="91" t="s">
        <v>174</v>
      </c>
      <c r="X808" s="91" t="s">
        <v>343</v>
      </c>
      <c r="Y808" s="91" t="s">
        <v>3104</v>
      </c>
      <c r="Z808" s="91" t="s">
        <v>3105</v>
      </c>
      <c r="AA808" s="91" t="s">
        <v>3102</v>
      </c>
      <c r="AB808" s="91" t="s">
        <v>114</v>
      </c>
      <c r="AC808" s="91" t="s">
        <v>3103</v>
      </c>
      <c r="AD808" s="91" t="s">
        <v>134</v>
      </c>
      <c r="AE808" s="91" t="s">
        <v>3106</v>
      </c>
      <c r="AF808" s="91" t="s">
        <v>161</v>
      </c>
      <c r="AG808" s="91" t="s">
        <v>3104</v>
      </c>
      <c r="AH808" s="91" t="s">
        <v>114</v>
      </c>
      <c r="AI808" s="91" t="s">
        <v>3105</v>
      </c>
      <c r="AJ808" s="91" t="s">
        <v>137</v>
      </c>
      <c r="AK808" s="91" t="s">
        <v>162</v>
      </c>
      <c r="AL808" s="91" t="s">
        <v>212</v>
      </c>
      <c r="AM808" s="91" t="s">
        <v>1125</v>
      </c>
      <c r="AN808" s="91" t="s">
        <v>141</v>
      </c>
      <c r="AO808" s="91" t="s">
        <v>142</v>
      </c>
      <c r="AP808" s="91" t="s">
        <v>143</v>
      </c>
      <c r="AQ808" s="91" t="s">
        <v>144</v>
      </c>
      <c r="AR808" s="91" t="s">
        <v>144</v>
      </c>
      <c r="AS808" s="91" t="s">
        <v>174</v>
      </c>
      <c r="AT808" s="91" t="s">
        <v>362</v>
      </c>
      <c r="AU808" s="91" t="s">
        <v>3107</v>
      </c>
      <c r="AV808" s="91" t="s">
        <v>114</v>
      </c>
      <c r="AW808" s="91" t="s">
        <v>148</v>
      </c>
      <c r="AX808" s="91" t="str">
        <f t="shared" si="38"/>
        <v>268082</v>
      </c>
      <c r="AY808" s="93" t="s">
        <v>149</v>
      </c>
    </row>
    <row r="809" spans="2:51" ht="15" customHeight="1" x14ac:dyDescent="0.25">
      <c r="B809" s="95" t="s">
        <v>3108</v>
      </c>
      <c r="C809" s="91" t="s">
        <v>113</v>
      </c>
      <c r="D809" s="91" t="s">
        <v>114</v>
      </c>
      <c r="E809" s="91" t="s">
        <v>167</v>
      </c>
      <c r="F809" s="91" t="s">
        <v>3109</v>
      </c>
      <c r="G809" s="91">
        <f t="shared" si="36"/>
        <v>1</v>
      </c>
      <c r="H809" s="91" t="s">
        <v>3110</v>
      </c>
      <c r="I809" s="91" t="s">
        <v>118</v>
      </c>
      <c r="J809" s="91" t="s">
        <v>119</v>
      </c>
      <c r="K809" s="91" t="s">
        <v>387</v>
      </c>
      <c r="L809" s="91" t="s">
        <v>121</v>
      </c>
      <c r="M809" s="91" t="s">
        <v>122</v>
      </c>
      <c r="N809" s="91" t="s">
        <v>123</v>
      </c>
      <c r="O809" s="91" t="s">
        <v>171</v>
      </c>
      <c r="P809" s="91">
        <f t="shared" si="37"/>
        <v>2</v>
      </c>
      <c r="Q809" s="91" t="s">
        <v>171</v>
      </c>
      <c r="R809" s="91" t="s">
        <v>2152</v>
      </c>
      <c r="S809" s="91" t="s">
        <v>3111</v>
      </c>
      <c r="T809" s="91" t="s">
        <v>114</v>
      </c>
      <c r="U809" s="91" t="s">
        <v>3112</v>
      </c>
      <c r="V809" s="91" t="s">
        <v>129</v>
      </c>
      <c r="W809" s="91" t="s">
        <v>130</v>
      </c>
      <c r="X809" s="91" t="s">
        <v>3113</v>
      </c>
      <c r="Y809" s="91" t="s">
        <v>3114</v>
      </c>
      <c r="Z809" s="91" t="s">
        <v>3115</v>
      </c>
      <c r="AA809" s="91" t="s">
        <v>3111</v>
      </c>
      <c r="AB809" s="91" t="s">
        <v>114</v>
      </c>
      <c r="AC809" s="91" t="s">
        <v>3112</v>
      </c>
      <c r="AD809" s="91" t="s">
        <v>134</v>
      </c>
      <c r="AE809" s="91" t="s">
        <v>3116</v>
      </c>
      <c r="AF809" s="91" t="s">
        <v>161</v>
      </c>
      <c r="AG809" s="91" t="s">
        <v>3114</v>
      </c>
      <c r="AH809" s="91" t="s">
        <v>114</v>
      </c>
      <c r="AI809" s="91" t="s">
        <v>3115</v>
      </c>
      <c r="AJ809" s="91" t="s">
        <v>137</v>
      </c>
      <c r="AK809" s="91" t="s">
        <v>211</v>
      </c>
      <c r="AL809" s="91" t="s">
        <v>139</v>
      </c>
      <c r="AM809" s="91" t="s">
        <v>180</v>
      </c>
      <c r="AN809" s="91" t="s">
        <v>141</v>
      </c>
      <c r="AO809" s="91" t="s">
        <v>142</v>
      </c>
      <c r="AP809" s="91" t="s">
        <v>143</v>
      </c>
      <c r="AQ809" s="91" t="s">
        <v>144</v>
      </c>
      <c r="AR809" s="91" t="s">
        <v>144</v>
      </c>
      <c r="AS809" s="91" t="s">
        <v>130</v>
      </c>
      <c r="AT809" s="91" t="s">
        <v>145</v>
      </c>
      <c r="AU809" s="91" t="s">
        <v>165</v>
      </c>
      <c r="AV809" s="91" t="s">
        <v>147</v>
      </c>
      <c r="AW809" s="91" t="s">
        <v>148</v>
      </c>
      <c r="AX809" s="91" t="str">
        <f t="shared" si="38"/>
        <v>288572</v>
      </c>
      <c r="AY809" s="93" t="s">
        <v>149</v>
      </c>
    </row>
    <row r="810" spans="2:51" ht="15" customHeight="1" x14ac:dyDescent="0.25">
      <c r="B810" s="95" t="s">
        <v>3117</v>
      </c>
      <c r="C810" s="91" t="s">
        <v>113</v>
      </c>
      <c r="D810" s="91" t="s">
        <v>114</v>
      </c>
      <c r="E810" s="91" t="s">
        <v>542</v>
      </c>
      <c r="F810" s="91" t="s">
        <v>3118</v>
      </c>
      <c r="G810" s="91">
        <f t="shared" si="36"/>
        <v>1</v>
      </c>
      <c r="H810" s="91" t="s">
        <v>3119</v>
      </c>
      <c r="I810" s="91" t="s">
        <v>118</v>
      </c>
      <c r="J810" s="91" t="s">
        <v>119</v>
      </c>
      <c r="K810" s="91" t="s">
        <v>498</v>
      </c>
      <c r="L810" s="91" t="s">
        <v>121</v>
      </c>
      <c r="M810" s="91" t="s">
        <v>261</v>
      </c>
      <c r="N810" s="91" t="s">
        <v>123</v>
      </c>
      <c r="O810" s="91" t="s">
        <v>3022</v>
      </c>
      <c r="P810" s="91">
        <f t="shared" si="37"/>
        <v>1</v>
      </c>
      <c r="Q810" s="91" t="s">
        <v>1919</v>
      </c>
      <c r="R810" s="91" t="s">
        <v>2555</v>
      </c>
      <c r="S810" s="91" t="s">
        <v>3120</v>
      </c>
      <c r="T810" s="91" t="s">
        <v>114</v>
      </c>
      <c r="U810" s="91" t="s">
        <v>3121</v>
      </c>
      <c r="V810" s="91" t="s">
        <v>129</v>
      </c>
      <c r="W810" s="91" t="s">
        <v>265</v>
      </c>
      <c r="X810" s="91" t="s">
        <v>959</v>
      </c>
      <c r="Y810" s="91" t="s">
        <v>3122</v>
      </c>
      <c r="Z810" s="91" t="s">
        <v>119</v>
      </c>
      <c r="AA810" s="91" t="s">
        <v>3120</v>
      </c>
      <c r="AB810" s="91" t="s">
        <v>114</v>
      </c>
      <c r="AC810" s="91" t="s">
        <v>3121</v>
      </c>
      <c r="AD810" s="91" t="s">
        <v>134</v>
      </c>
      <c r="AE810" s="91" t="s">
        <v>3123</v>
      </c>
      <c r="AF810" s="91" t="s">
        <v>161</v>
      </c>
      <c r="AG810" s="91" t="s">
        <v>3122</v>
      </c>
      <c r="AH810" s="91" t="s">
        <v>114</v>
      </c>
      <c r="AI810" s="91" t="s">
        <v>114</v>
      </c>
      <c r="AJ810" s="91" t="s">
        <v>137</v>
      </c>
      <c r="AK810" s="91" t="s">
        <v>138</v>
      </c>
      <c r="AL810" s="91" t="s">
        <v>305</v>
      </c>
      <c r="AM810" s="91" t="s">
        <v>140</v>
      </c>
      <c r="AN810" s="91" t="s">
        <v>141</v>
      </c>
      <c r="AO810" s="91" t="s">
        <v>142</v>
      </c>
      <c r="AP810" s="91" t="s">
        <v>143</v>
      </c>
      <c r="AQ810" s="91" t="s">
        <v>144</v>
      </c>
      <c r="AR810" s="91" t="s">
        <v>144</v>
      </c>
      <c r="AS810" s="91" t="s">
        <v>265</v>
      </c>
      <c r="AT810" s="91" t="s">
        <v>145</v>
      </c>
      <c r="AU810" s="91" t="s">
        <v>3124</v>
      </c>
      <c r="AV810" s="91" t="s">
        <v>3125</v>
      </c>
      <c r="AW810" s="91" t="s">
        <v>433</v>
      </c>
      <c r="AX810" s="91" t="str">
        <f t="shared" si="38"/>
        <v>268093</v>
      </c>
      <c r="AY810" s="93" t="s">
        <v>149</v>
      </c>
    </row>
    <row r="811" spans="2:51" ht="15" customHeight="1" x14ac:dyDescent="0.25">
      <c r="B811" s="95" t="s">
        <v>3126</v>
      </c>
      <c r="C811" s="91" t="s">
        <v>113</v>
      </c>
      <c r="D811" s="91" t="s">
        <v>114</v>
      </c>
      <c r="E811" s="91" t="s">
        <v>594</v>
      </c>
      <c r="F811" s="91" t="s">
        <v>3127</v>
      </c>
      <c r="G811" s="91">
        <f t="shared" si="36"/>
        <v>1</v>
      </c>
      <c r="H811" s="91" t="s">
        <v>3128</v>
      </c>
      <c r="I811" s="91" t="s">
        <v>118</v>
      </c>
      <c r="J811" s="91" t="s">
        <v>119</v>
      </c>
      <c r="K811" s="91" t="s">
        <v>203</v>
      </c>
      <c r="L811" s="91" t="s">
        <v>121</v>
      </c>
      <c r="M811" s="91" t="s">
        <v>702</v>
      </c>
      <c r="N811" s="91" t="s">
        <v>123</v>
      </c>
      <c r="O811" s="91" t="s">
        <v>171</v>
      </c>
      <c r="P811" s="91">
        <f t="shared" si="37"/>
        <v>2</v>
      </c>
      <c r="Q811" s="91" t="s">
        <v>1908</v>
      </c>
      <c r="R811" s="91" t="s">
        <v>2152</v>
      </c>
      <c r="S811" s="91" t="s">
        <v>3129</v>
      </c>
      <c r="T811" s="91" t="s">
        <v>114</v>
      </c>
      <c r="U811" s="91" t="s">
        <v>3130</v>
      </c>
      <c r="V811" s="91" t="s">
        <v>129</v>
      </c>
      <c r="W811" s="91" t="s">
        <v>600</v>
      </c>
      <c r="X811" s="91" t="s">
        <v>706</v>
      </c>
      <c r="Y811" s="91" t="s">
        <v>3131</v>
      </c>
      <c r="Z811" s="91" t="s">
        <v>3132</v>
      </c>
      <c r="AA811" s="91" t="s">
        <v>3129</v>
      </c>
      <c r="AB811" s="91" t="s">
        <v>114</v>
      </c>
      <c r="AC811" s="91" t="s">
        <v>3130</v>
      </c>
      <c r="AD811" s="91" t="s">
        <v>134</v>
      </c>
      <c r="AE811" s="91" t="s">
        <v>3133</v>
      </c>
      <c r="AF811" s="91" t="s">
        <v>136</v>
      </c>
      <c r="AG811" s="91" t="s">
        <v>3131</v>
      </c>
      <c r="AH811" s="91" t="s">
        <v>114</v>
      </c>
      <c r="AI811" s="91" t="s">
        <v>3132</v>
      </c>
      <c r="AJ811" s="91" t="s">
        <v>137</v>
      </c>
      <c r="AK811" s="91" t="s">
        <v>138</v>
      </c>
      <c r="AL811" s="91" t="s">
        <v>284</v>
      </c>
      <c r="AM811" s="91" t="s">
        <v>180</v>
      </c>
      <c r="AN811" s="91" t="s">
        <v>141</v>
      </c>
      <c r="AO811" s="91" t="s">
        <v>142</v>
      </c>
      <c r="AP811" s="91" t="s">
        <v>143</v>
      </c>
      <c r="AQ811" s="91" t="s">
        <v>144</v>
      </c>
      <c r="AR811" s="91" t="s">
        <v>144</v>
      </c>
      <c r="AS811" s="91" t="s">
        <v>600</v>
      </c>
      <c r="AT811" s="91" t="s">
        <v>145</v>
      </c>
      <c r="AU811" s="91" t="s">
        <v>3134</v>
      </c>
      <c r="AV811" s="91" t="s">
        <v>114</v>
      </c>
      <c r="AW811" s="91" t="s">
        <v>148</v>
      </c>
      <c r="AX811" s="91" t="str">
        <f t="shared" si="38"/>
        <v>288573</v>
      </c>
      <c r="AY811" s="93" t="s">
        <v>149</v>
      </c>
    </row>
    <row r="812" spans="2:51" ht="15" customHeight="1" x14ac:dyDescent="0.25">
      <c r="B812" s="95" t="s">
        <v>9123</v>
      </c>
      <c r="C812" s="91" t="s">
        <v>113</v>
      </c>
      <c r="D812" s="91" t="s">
        <v>114</v>
      </c>
      <c r="E812" s="91" t="s">
        <v>216</v>
      </c>
      <c r="F812" s="91" t="s">
        <v>9124</v>
      </c>
      <c r="G812" s="91">
        <f t="shared" si="36"/>
        <v>10</v>
      </c>
      <c r="H812" s="91" t="s">
        <v>9125</v>
      </c>
      <c r="I812" s="91" t="s">
        <v>118</v>
      </c>
      <c r="J812" s="91" t="s">
        <v>457</v>
      </c>
      <c r="K812" s="91" t="s">
        <v>630</v>
      </c>
      <c r="L812" s="91" t="s">
        <v>121</v>
      </c>
      <c r="M812" s="91" t="s">
        <v>219</v>
      </c>
      <c r="N812" s="91" t="s">
        <v>262</v>
      </c>
      <c r="O812" s="91" t="s">
        <v>8766</v>
      </c>
      <c r="P812" s="91" t="e">
        <f t="shared" si="37"/>
        <v>#VALUE!</v>
      </c>
      <c r="Q812" s="91" t="s">
        <v>114</v>
      </c>
      <c r="R812" s="91" t="s">
        <v>8904</v>
      </c>
      <c r="S812" s="91" t="s">
        <v>5399</v>
      </c>
      <c r="T812" s="91" t="s">
        <v>114</v>
      </c>
      <c r="U812" s="91" t="s">
        <v>9126</v>
      </c>
      <c r="V812" s="91" t="s">
        <v>129</v>
      </c>
      <c r="W812" s="91" t="s">
        <v>226</v>
      </c>
      <c r="X812" s="91" t="s">
        <v>440</v>
      </c>
      <c r="Y812" s="91" t="s">
        <v>9127</v>
      </c>
      <c r="Z812" s="91" t="s">
        <v>5402</v>
      </c>
      <c r="AA812" s="91" t="s">
        <v>5399</v>
      </c>
      <c r="AB812" s="91" t="s">
        <v>114</v>
      </c>
      <c r="AC812" s="91" t="s">
        <v>9126</v>
      </c>
      <c r="AD812" s="91" t="s">
        <v>134</v>
      </c>
      <c r="AE812" s="91" t="s">
        <v>9128</v>
      </c>
      <c r="AF812" s="91" t="s">
        <v>161</v>
      </c>
      <c r="AG812" s="91" t="s">
        <v>9127</v>
      </c>
      <c r="AH812" s="91" t="s">
        <v>114</v>
      </c>
      <c r="AI812" s="91" t="s">
        <v>5402</v>
      </c>
      <c r="AJ812" s="91" t="s">
        <v>137</v>
      </c>
      <c r="AK812" s="91" t="s">
        <v>138</v>
      </c>
      <c r="AL812" s="91" t="s">
        <v>284</v>
      </c>
      <c r="AM812" s="91" t="s">
        <v>140</v>
      </c>
      <c r="AN812" s="91" t="s">
        <v>141</v>
      </c>
      <c r="AO812" s="91" t="s">
        <v>142</v>
      </c>
      <c r="AP812" s="91"/>
      <c r="AQ812" s="91" t="s">
        <v>144</v>
      </c>
      <c r="AR812" s="91" t="s">
        <v>144</v>
      </c>
      <c r="AS812" s="91" t="s">
        <v>226</v>
      </c>
      <c r="AT812" s="91" t="s">
        <v>362</v>
      </c>
      <c r="AU812" s="91"/>
      <c r="AV812" s="91"/>
      <c r="AW812" s="91"/>
      <c r="AX812" s="91" t="str">
        <f t="shared" si="38"/>
        <v>329532</v>
      </c>
      <c r="AY812" s="93" t="s">
        <v>5876</v>
      </c>
    </row>
    <row r="813" spans="2:51" ht="15" customHeight="1" x14ac:dyDescent="0.25">
      <c r="B813" s="95" t="s">
        <v>3135</v>
      </c>
      <c r="C813" s="91" t="s">
        <v>113</v>
      </c>
      <c r="D813" s="91" t="s">
        <v>114</v>
      </c>
      <c r="E813" s="91" t="s">
        <v>2507</v>
      </c>
      <c r="F813" s="91" t="s">
        <v>3136</v>
      </c>
      <c r="G813" s="91">
        <f t="shared" si="36"/>
        <v>1</v>
      </c>
      <c r="H813" s="91" t="s">
        <v>3137</v>
      </c>
      <c r="I813" s="91" t="s">
        <v>118</v>
      </c>
      <c r="J813" s="91" t="s">
        <v>119</v>
      </c>
      <c r="K813" s="91" t="s">
        <v>240</v>
      </c>
      <c r="L813" s="91" t="s">
        <v>121</v>
      </c>
      <c r="M813" s="91" t="s">
        <v>901</v>
      </c>
      <c r="N813" s="91" t="s">
        <v>123</v>
      </c>
      <c r="O813" s="91" t="s">
        <v>171</v>
      </c>
      <c r="P813" s="91">
        <f t="shared" si="37"/>
        <v>2</v>
      </c>
      <c r="Q813" s="91" t="s">
        <v>3138</v>
      </c>
      <c r="R813" s="91" t="s">
        <v>2152</v>
      </c>
      <c r="S813" s="91" t="s">
        <v>3139</v>
      </c>
      <c r="T813" s="91" t="s">
        <v>114</v>
      </c>
      <c r="U813" s="91" t="s">
        <v>3140</v>
      </c>
      <c r="V813" s="91" t="s">
        <v>129</v>
      </c>
      <c r="W813" s="91" t="s">
        <v>357</v>
      </c>
      <c r="X813" s="91" t="s">
        <v>1082</v>
      </c>
      <c r="Y813" s="91" t="s">
        <v>3141</v>
      </c>
      <c r="Z813" s="91" t="s">
        <v>3142</v>
      </c>
      <c r="AA813" s="91" t="s">
        <v>3139</v>
      </c>
      <c r="AB813" s="91" t="s">
        <v>114</v>
      </c>
      <c r="AC813" s="91" t="s">
        <v>3140</v>
      </c>
      <c r="AD813" s="91" t="s">
        <v>134</v>
      </c>
      <c r="AE813" s="91" t="s">
        <v>3143</v>
      </c>
      <c r="AF813" s="91" t="s">
        <v>161</v>
      </c>
      <c r="AG813" s="91" t="s">
        <v>3141</v>
      </c>
      <c r="AH813" s="91" t="s">
        <v>114</v>
      </c>
      <c r="AI813" s="91" t="s">
        <v>3142</v>
      </c>
      <c r="AJ813" s="91" t="s">
        <v>137</v>
      </c>
      <c r="AK813" s="91" t="s">
        <v>197</v>
      </c>
      <c r="AL813" s="91" t="s">
        <v>163</v>
      </c>
      <c r="AM813" s="91" t="s">
        <v>213</v>
      </c>
      <c r="AN813" s="91" t="s">
        <v>141</v>
      </c>
      <c r="AO813" s="91" t="s">
        <v>142</v>
      </c>
      <c r="AP813" s="91" t="s">
        <v>143</v>
      </c>
      <c r="AQ813" s="91" t="s">
        <v>430</v>
      </c>
      <c r="AR813" s="91" t="s">
        <v>430</v>
      </c>
      <c r="AS813" s="91" t="s">
        <v>357</v>
      </c>
      <c r="AT813" s="91" t="s">
        <v>145</v>
      </c>
      <c r="AU813" s="91" t="s">
        <v>2084</v>
      </c>
      <c r="AV813" s="91" t="s">
        <v>114</v>
      </c>
      <c r="AW813" s="91" t="s">
        <v>148</v>
      </c>
      <c r="AX813" s="91" t="str">
        <f t="shared" si="38"/>
        <v>288574</v>
      </c>
      <c r="AY813" s="93" t="s">
        <v>149</v>
      </c>
    </row>
    <row r="814" spans="2:51" ht="15" customHeight="1" x14ac:dyDescent="0.25">
      <c r="B814" s="95" t="s">
        <v>3144</v>
      </c>
      <c r="C814" s="91" t="s">
        <v>113</v>
      </c>
      <c r="D814" s="91" t="s">
        <v>114</v>
      </c>
      <c r="E814" s="91" t="s">
        <v>2075</v>
      </c>
      <c r="F814" s="91" t="s">
        <v>3145</v>
      </c>
      <c r="G814" s="91">
        <f t="shared" si="36"/>
        <v>1</v>
      </c>
      <c r="H814" s="91" t="s">
        <v>3146</v>
      </c>
      <c r="I814" s="91" t="s">
        <v>118</v>
      </c>
      <c r="J814" s="91" t="s">
        <v>119</v>
      </c>
      <c r="K814" s="91" t="s">
        <v>367</v>
      </c>
      <c r="L814" s="91" t="s">
        <v>121</v>
      </c>
      <c r="M814" s="91" t="s">
        <v>901</v>
      </c>
      <c r="N814" s="91" t="s">
        <v>123</v>
      </c>
      <c r="O814" s="91" t="s">
        <v>3022</v>
      </c>
      <c r="P814" s="91">
        <f t="shared" si="37"/>
        <v>1</v>
      </c>
      <c r="Q814" s="91" t="s">
        <v>2234</v>
      </c>
      <c r="R814" s="91" t="s">
        <v>2555</v>
      </c>
      <c r="S814" s="91" t="s">
        <v>3147</v>
      </c>
      <c r="T814" s="91" t="s">
        <v>114</v>
      </c>
      <c r="U814" s="91" t="s">
        <v>3148</v>
      </c>
      <c r="V814" s="91" t="s">
        <v>129</v>
      </c>
      <c r="W814" s="91" t="s">
        <v>357</v>
      </c>
      <c r="X814" s="91" t="s">
        <v>358</v>
      </c>
      <c r="Y814" s="91" t="s">
        <v>3149</v>
      </c>
      <c r="Z814" s="91" t="s">
        <v>3150</v>
      </c>
      <c r="AA814" s="91" t="s">
        <v>3147</v>
      </c>
      <c r="AB814" s="91" t="s">
        <v>114</v>
      </c>
      <c r="AC814" s="91" t="s">
        <v>3148</v>
      </c>
      <c r="AD814" s="91" t="s">
        <v>134</v>
      </c>
      <c r="AE814" s="91" t="s">
        <v>3151</v>
      </c>
      <c r="AF814" s="91" t="s">
        <v>161</v>
      </c>
      <c r="AG814" s="91" t="s">
        <v>3149</v>
      </c>
      <c r="AH814" s="91" t="s">
        <v>114</v>
      </c>
      <c r="AI814" s="91" t="s">
        <v>3150</v>
      </c>
      <c r="AJ814" s="91" t="s">
        <v>137</v>
      </c>
      <c r="AK814" s="91" t="s">
        <v>138</v>
      </c>
      <c r="AL814" s="91" t="s">
        <v>179</v>
      </c>
      <c r="AM814" s="91" t="s">
        <v>140</v>
      </c>
      <c r="AN814" s="91" t="s">
        <v>141</v>
      </c>
      <c r="AO814" s="91" t="s">
        <v>142</v>
      </c>
      <c r="AP814" s="91" t="s">
        <v>143</v>
      </c>
      <c r="AQ814" s="91" t="s">
        <v>144</v>
      </c>
      <c r="AR814" s="91" t="s">
        <v>144</v>
      </c>
      <c r="AS814" s="91" t="s">
        <v>357</v>
      </c>
      <c r="AT814" s="91" t="s">
        <v>145</v>
      </c>
      <c r="AU814" s="91" t="s">
        <v>1086</v>
      </c>
      <c r="AV814" s="91" t="s">
        <v>114</v>
      </c>
      <c r="AW814" s="91" t="s">
        <v>148</v>
      </c>
      <c r="AX814" s="91" t="str">
        <f t="shared" si="38"/>
        <v>268088</v>
      </c>
      <c r="AY814" s="93" t="s">
        <v>149</v>
      </c>
    </row>
    <row r="815" spans="2:51" ht="15" customHeight="1" x14ac:dyDescent="0.25">
      <c r="B815" s="95" t="s">
        <v>3152</v>
      </c>
      <c r="C815" s="91" t="s">
        <v>113</v>
      </c>
      <c r="D815" s="91" t="s">
        <v>114</v>
      </c>
      <c r="E815" s="91" t="s">
        <v>167</v>
      </c>
      <c r="F815" s="91" t="s">
        <v>3153</v>
      </c>
      <c r="G815" s="91">
        <f t="shared" si="36"/>
        <v>1</v>
      </c>
      <c r="H815" s="91" t="s">
        <v>3154</v>
      </c>
      <c r="I815" s="91" t="s">
        <v>118</v>
      </c>
      <c r="J815" s="91" t="s">
        <v>119</v>
      </c>
      <c r="K815" s="91" t="s">
        <v>119</v>
      </c>
      <c r="L815" s="91" t="s">
        <v>121</v>
      </c>
      <c r="M815" s="91" t="s">
        <v>170</v>
      </c>
      <c r="N815" s="91" t="s">
        <v>123</v>
      </c>
      <c r="O815" s="91" t="s">
        <v>171</v>
      </c>
      <c r="P815" s="91">
        <f t="shared" si="37"/>
        <v>1</v>
      </c>
      <c r="Q815" s="91" t="s">
        <v>2078</v>
      </c>
      <c r="R815" s="91" t="s">
        <v>2152</v>
      </c>
      <c r="S815" s="91" t="s">
        <v>114</v>
      </c>
      <c r="T815" s="91" t="s">
        <v>3155</v>
      </c>
      <c r="U815" s="91" t="s">
        <v>3156</v>
      </c>
      <c r="V815" s="91" t="s">
        <v>225</v>
      </c>
      <c r="W815" s="91" t="s">
        <v>174</v>
      </c>
      <c r="X815" s="91" t="s">
        <v>313</v>
      </c>
      <c r="Y815" s="91" t="s">
        <v>3157</v>
      </c>
      <c r="Z815" s="91" t="s">
        <v>3158</v>
      </c>
      <c r="AA815" s="91" t="s">
        <v>114</v>
      </c>
      <c r="AB815" s="91" t="s">
        <v>3159</v>
      </c>
      <c r="AC815" s="91" t="s">
        <v>3160</v>
      </c>
      <c r="AD815" s="91" t="s">
        <v>134</v>
      </c>
      <c r="AE815" s="91" t="s">
        <v>3161</v>
      </c>
      <c r="AF815" s="91" t="s">
        <v>161</v>
      </c>
      <c r="AG815" s="91" t="s">
        <v>3157</v>
      </c>
      <c r="AH815" s="91" t="s">
        <v>114</v>
      </c>
      <c r="AI815" s="91" t="s">
        <v>3158</v>
      </c>
      <c r="AJ815" s="91" t="s">
        <v>137</v>
      </c>
      <c r="AK815" s="91" t="s">
        <v>197</v>
      </c>
      <c r="AL815" s="91" t="s">
        <v>212</v>
      </c>
      <c r="AM815" s="91" t="s">
        <v>180</v>
      </c>
      <c r="AN815" s="91" t="s">
        <v>141</v>
      </c>
      <c r="AO815" s="91" t="s">
        <v>142</v>
      </c>
      <c r="AP815" s="91" t="s">
        <v>143</v>
      </c>
      <c r="AQ815" s="91" t="s">
        <v>777</v>
      </c>
      <c r="AR815" s="91" t="s">
        <v>144</v>
      </c>
      <c r="AS815" s="91" t="s">
        <v>174</v>
      </c>
      <c r="AT815" s="91" t="s">
        <v>145</v>
      </c>
      <c r="AU815" s="91" t="s">
        <v>3162</v>
      </c>
      <c r="AV815" s="91" t="s">
        <v>114</v>
      </c>
      <c r="AW815" s="91" t="s">
        <v>148</v>
      </c>
      <c r="AX815" s="91" t="str">
        <f t="shared" si="38"/>
        <v>288568</v>
      </c>
      <c r="AY815" s="93" t="s">
        <v>149</v>
      </c>
    </row>
    <row r="816" spans="2:51" ht="15" customHeight="1" x14ac:dyDescent="0.25">
      <c r="B816" s="95" t="s">
        <v>3163</v>
      </c>
      <c r="C816" s="91" t="s">
        <v>113</v>
      </c>
      <c r="D816" s="91" t="s">
        <v>114</v>
      </c>
      <c r="E816" s="91" t="s">
        <v>542</v>
      </c>
      <c r="F816" s="91" t="s">
        <v>3164</v>
      </c>
      <c r="G816" s="91">
        <f t="shared" si="36"/>
        <v>1</v>
      </c>
      <c r="H816" s="91" t="s">
        <v>3165</v>
      </c>
      <c r="I816" s="91" t="s">
        <v>118</v>
      </c>
      <c r="J816" s="91" t="s">
        <v>119</v>
      </c>
      <c r="K816" s="91" t="s">
        <v>1823</v>
      </c>
      <c r="L816" s="91" t="s">
        <v>121</v>
      </c>
      <c r="M816" s="91" t="s">
        <v>257</v>
      </c>
      <c r="N816" s="91" t="s">
        <v>123</v>
      </c>
      <c r="O816" s="91" t="s">
        <v>3022</v>
      </c>
      <c r="P816" s="91">
        <f t="shared" si="37"/>
        <v>2</v>
      </c>
      <c r="Q816" s="91" t="s">
        <v>277</v>
      </c>
      <c r="R816" s="91" t="s">
        <v>2555</v>
      </c>
      <c r="S816" s="91" t="s">
        <v>3166</v>
      </c>
      <c r="T816" s="91" t="s">
        <v>114</v>
      </c>
      <c r="U816" s="91" t="s">
        <v>3167</v>
      </c>
      <c r="V816" s="91" t="s">
        <v>225</v>
      </c>
      <c r="W816" s="91" t="s">
        <v>265</v>
      </c>
      <c r="X816" s="91" t="s">
        <v>460</v>
      </c>
      <c r="Y816" s="91" t="s">
        <v>3168</v>
      </c>
      <c r="Z816" s="91" t="s">
        <v>3169</v>
      </c>
      <c r="AA816" s="91" t="s">
        <v>3166</v>
      </c>
      <c r="AB816" s="91" t="s">
        <v>114</v>
      </c>
      <c r="AC816" s="91" t="s">
        <v>3167</v>
      </c>
      <c r="AD816" s="91" t="s">
        <v>134</v>
      </c>
      <c r="AE816" s="91" t="s">
        <v>3170</v>
      </c>
      <c r="AF816" s="91" t="s">
        <v>161</v>
      </c>
      <c r="AG816" s="91" t="s">
        <v>3168</v>
      </c>
      <c r="AH816" s="91" t="s">
        <v>114</v>
      </c>
      <c r="AI816" s="91" t="s">
        <v>3169</v>
      </c>
      <c r="AJ816" s="91" t="s">
        <v>137</v>
      </c>
      <c r="AK816" s="91" t="s">
        <v>211</v>
      </c>
      <c r="AL816" s="91" t="s">
        <v>305</v>
      </c>
      <c r="AM816" s="91" t="s">
        <v>140</v>
      </c>
      <c r="AN816" s="91" t="s">
        <v>141</v>
      </c>
      <c r="AO816" s="91" t="s">
        <v>142</v>
      </c>
      <c r="AP816" s="91" t="s">
        <v>333</v>
      </c>
      <c r="AQ816" s="91" t="s">
        <v>144</v>
      </c>
      <c r="AR816" s="91" t="s">
        <v>144</v>
      </c>
      <c r="AS816" s="91" t="s">
        <v>265</v>
      </c>
      <c r="AT816" s="91" t="s">
        <v>145</v>
      </c>
      <c r="AU816" s="91" t="s">
        <v>3171</v>
      </c>
      <c r="AV816" s="91" t="s">
        <v>3172</v>
      </c>
      <c r="AW816" s="91" t="s">
        <v>148</v>
      </c>
      <c r="AX816" s="91" t="str">
        <f t="shared" si="38"/>
        <v>268091</v>
      </c>
      <c r="AY816" s="93" t="s">
        <v>149</v>
      </c>
    </row>
    <row r="817" spans="2:51" ht="15" customHeight="1" x14ac:dyDescent="0.25">
      <c r="B817" s="95" t="s">
        <v>7933</v>
      </c>
      <c r="C817" s="91" t="s">
        <v>113</v>
      </c>
      <c r="D817" s="91" t="s">
        <v>114</v>
      </c>
      <c r="E817" s="91" t="s">
        <v>6689</v>
      </c>
      <c r="F817" s="91" t="s">
        <v>7934</v>
      </c>
      <c r="G817" s="91">
        <f t="shared" si="36"/>
        <v>8</v>
      </c>
      <c r="H817" s="91" t="s">
        <v>8595</v>
      </c>
      <c r="I817" s="91" t="s">
        <v>118</v>
      </c>
      <c r="J817" s="91" t="s">
        <v>119</v>
      </c>
      <c r="K817" s="91" t="s">
        <v>1751</v>
      </c>
      <c r="L817" s="91" t="s">
        <v>121</v>
      </c>
      <c r="M817" s="91" t="s">
        <v>261</v>
      </c>
      <c r="N817" s="91" t="s">
        <v>123</v>
      </c>
      <c r="O817" s="91" t="s">
        <v>7527</v>
      </c>
      <c r="P817" s="91">
        <f t="shared" si="37"/>
        <v>9</v>
      </c>
      <c r="Q817" s="91" t="s">
        <v>8032</v>
      </c>
      <c r="R817" s="91" t="s">
        <v>7220</v>
      </c>
      <c r="S817" s="91" t="s">
        <v>7935</v>
      </c>
      <c r="T817" s="91" t="s">
        <v>114</v>
      </c>
      <c r="U817" s="91" t="s">
        <v>1470</v>
      </c>
      <c r="V817" s="91" t="s">
        <v>129</v>
      </c>
      <c r="W817" s="91" t="s">
        <v>265</v>
      </c>
      <c r="X817" s="91" t="s">
        <v>460</v>
      </c>
      <c r="Y817" s="91" t="s">
        <v>1471</v>
      </c>
      <c r="Z817" s="91" t="s">
        <v>7936</v>
      </c>
      <c r="AA817" s="91" t="s">
        <v>7937</v>
      </c>
      <c r="AB817" s="91" t="s">
        <v>114</v>
      </c>
      <c r="AC817" s="91" t="s">
        <v>7938</v>
      </c>
      <c r="AD817" s="91" t="s">
        <v>134</v>
      </c>
      <c r="AE817" s="91" t="s">
        <v>7939</v>
      </c>
      <c r="AF817" s="91" t="s">
        <v>161</v>
      </c>
      <c r="AG817" s="91" t="s">
        <v>1471</v>
      </c>
      <c r="AH817" s="91" t="s">
        <v>114</v>
      </c>
      <c r="AI817" s="91" t="s">
        <v>7936</v>
      </c>
      <c r="AJ817" s="91" t="s">
        <v>137</v>
      </c>
      <c r="AK817" s="91" t="s">
        <v>162</v>
      </c>
      <c r="AL817" s="91" t="s">
        <v>163</v>
      </c>
      <c r="AM817" s="91" t="s">
        <v>140</v>
      </c>
      <c r="AN817" s="91" t="s">
        <v>141</v>
      </c>
      <c r="AO817" s="91" t="s">
        <v>142</v>
      </c>
      <c r="AP817" s="91" t="s">
        <v>333</v>
      </c>
      <c r="AQ817" s="91" t="s">
        <v>214</v>
      </c>
      <c r="AR817" s="91" t="s">
        <v>144</v>
      </c>
      <c r="AS817" s="91" t="s">
        <v>265</v>
      </c>
      <c r="AT817" s="91" t="s">
        <v>362</v>
      </c>
      <c r="AU817" s="91" t="s">
        <v>8596</v>
      </c>
      <c r="AV817" s="91" t="s">
        <v>8597</v>
      </c>
      <c r="AW817" s="91" t="s">
        <v>148</v>
      </c>
      <c r="AX817" s="91" t="str">
        <f t="shared" si="38"/>
        <v>325435</v>
      </c>
      <c r="AY817" s="93" t="s">
        <v>149</v>
      </c>
    </row>
    <row r="818" spans="2:51" ht="15" customHeight="1" x14ac:dyDescent="0.25">
      <c r="B818" s="95" t="s">
        <v>8598</v>
      </c>
      <c r="C818" s="91" t="s">
        <v>113</v>
      </c>
      <c r="D818" s="91" t="s">
        <v>114</v>
      </c>
      <c r="E818" s="91" t="s">
        <v>167</v>
      </c>
      <c r="F818" s="91" t="s">
        <v>8599</v>
      </c>
      <c r="G818" s="91">
        <f t="shared" si="36"/>
        <v>9</v>
      </c>
      <c r="H818" s="91" t="s">
        <v>8600</v>
      </c>
      <c r="I818" s="91" t="s">
        <v>118</v>
      </c>
      <c r="J818" s="91" t="s">
        <v>119</v>
      </c>
      <c r="K818" s="91" t="s">
        <v>545</v>
      </c>
      <c r="L818" s="91" t="s">
        <v>121</v>
      </c>
      <c r="M818" s="91" t="s">
        <v>295</v>
      </c>
      <c r="N818" s="91" t="s">
        <v>123</v>
      </c>
      <c r="O818" s="91" t="s">
        <v>8053</v>
      </c>
      <c r="P818" s="91">
        <f t="shared" si="37"/>
        <v>9</v>
      </c>
      <c r="Q818" s="91" t="s">
        <v>8053</v>
      </c>
      <c r="R818" s="91" t="s">
        <v>8486</v>
      </c>
      <c r="S818" s="91" t="s">
        <v>114</v>
      </c>
      <c r="T818" s="91" t="s">
        <v>8601</v>
      </c>
      <c r="U818" s="91" t="s">
        <v>8602</v>
      </c>
      <c r="V818" s="91" t="s">
        <v>225</v>
      </c>
      <c r="W818" s="91" t="s">
        <v>174</v>
      </c>
      <c r="X818" s="91" t="s">
        <v>5344</v>
      </c>
      <c r="Y818" s="91" t="s">
        <v>8603</v>
      </c>
      <c r="Z818" s="91" t="s">
        <v>8604</v>
      </c>
      <c r="AA818" s="91" t="s">
        <v>114</v>
      </c>
      <c r="AB818" s="91" t="s">
        <v>8601</v>
      </c>
      <c r="AC818" s="91" t="s">
        <v>8602</v>
      </c>
      <c r="AD818" s="91" t="s">
        <v>134</v>
      </c>
      <c r="AE818" s="91" t="s">
        <v>8605</v>
      </c>
      <c r="AF818" s="91" t="s">
        <v>161</v>
      </c>
      <c r="AG818" s="91" t="s">
        <v>8603</v>
      </c>
      <c r="AH818" s="91" t="s">
        <v>114</v>
      </c>
      <c r="AI818" s="91" t="s">
        <v>8604</v>
      </c>
      <c r="AJ818" s="91" t="s">
        <v>137</v>
      </c>
      <c r="AK818" s="91" t="s">
        <v>211</v>
      </c>
      <c r="AL818" s="91" t="s">
        <v>179</v>
      </c>
      <c r="AM818" s="91" t="s">
        <v>233</v>
      </c>
      <c r="AN818" s="91" t="s">
        <v>141</v>
      </c>
      <c r="AO818" s="91" t="s">
        <v>142</v>
      </c>
      <c r="AP818" s="91" t="s">
        <v>143</v>
      </c>
      <c r="AQ818" s="91" t="s">
        <v>430</v>
      </c>
      <c r="AR818" s="91" t="s">
        <v>430</v>
      </c>
      <c r="AS818" s="91" t="s">
        <v>174</v>
      </c>
      <c r="AT818" s="91" t="s">
        <v>145</v>
      </c>
      <c r="AU818" s="91" t="s">
        <v>8606</v>
      </c>
      <c r="AV818" s="91" t="s">
        <v>114</v>
      </c>
      <c r="AW818" s="91" t="s">
        <v>148</v>
      </c>
      <c r="AX818" s="91" t="str">
        <f t="shared" si="38"/>
        <v>327493</v>
      </c>
      <c r="AY818" s="93" t="s">
        <v>149</v>
      </c>
    </row>
    <row r="819" spans="2:51" ht="15" customHeight="1" x14ac:dyDescent="0.25">
      <c r="B819" s="95" t="s">
        <v>3173</v>
      </c>
      <c r="C819" s="91" t="s">
        <v>113</v>
      </c>
      <c r="D819" s="91" t="s">
        <v>114</v>
      </c>
      <c r="E819" s="91" t="s">
        <v>167</v>
      </c>
      <c r="F819" s="91" t="s">
        <v>3174</v>
      </c>
      <c r="G819" s="91">
        <f t="shared" si="36"/>
        <v>1</v>
      </c>
      <c r="H819" s="91" t="s">
        <v>3175</v>
      </c>
      <c r="I819" s="91" t="s">
        <v>118</v>
      </c>
      <c r="J819" s="91" t="s">
        <v>119</v>
      </c>
      <c r="K819" s="91" t="s">
        <v>240</v>
      </c>
      <c r="L819" s="91" t="s">
        <v>121</v>
      </c>
      <c r="M819" s="91" t="s">
        <v>170</v>
      </c>
      <c r="N819" s="91" t="s">
        <v>123</v>
      </c>
      <c r="O819" s="91" t="s">
        <v>171</v>
      </c>
      <c r="P819" s="91">
        <f t="shared" si="37"/>
        <v>2</v>
      </c>
      <c r="Q819" s="91" t="s">
        <v>3138</v>
      </c>
      <c r="R819" s="91" t="s">
        <v>2152</v>
      </c>
      <c r="S819" s="91" t="s">
        <v>3176</v>
      </c>
      <c r="T819" s="91" t="s">
        <v>114</v>
      </c>
      <c r="U819" s="91" t="s">
        <v>3177</v>
      </c>
      <c r="V819" s="91" t="s">
        <v>129</v>
      </c>
      <c r="W819" s="91" t="s">
        <v>174</v>
      </c>
      <c r="X819" s="91" t="s">
        <v>894</v>
      </c>
      <c r="Y819" s="91" t="s">
        <v>3178</v>
      </c>
      <c r="Z819" s="91" t="s">
        <v>3179</v>
      </c>
      <c r="AA819" s="91" t="s">
        <v>3176</v>
      </c>
      <c r="AB819" s="91" t="s">
        <v>114</v>
      </c>
      <c r="AC819" s="91" t="s">
        <v>3177</v>
      </c>
      <c r="AD819" s="91" t="s">
        <v>134</v>
      </c>
      <c r="AE819" s="91" t="s">
        <v>3180</v>
      </c>
      <c r="AF819" s="91" t="s">
        <v>136</v>
      </c>
      <c r="AG819" s="91" t="s">
        <v>3178</v>
      </c>
      <c r="AH819" s="91" t="s">
        <v>114</v>
      </c>
      <c r="AI819" s="91" t="s">
        <v>3179</v>
      </c>
      <c r="AJ819" s="91" t="s">
        <v>317</v>
      </c>
      <c r="AK819" s="91" t="s">
        <v>162</v>
      </c>
      <c r="AL819" s="91" t="s">
        <v>284</v>
      </c>
      <c r="AM819" s="91" t="s">
        <v>180</v>
      </c>
      <c r="AN819" s="91" t="s">
        <v>141</v>
      </c>
      <c r="AO819" s="91" t="s">
        <v>142</v>
      </c>
      <c r="AP819" s="91" t="s">
        <v>143</v>
      </c>
      <c r="AQ819" s="91" t="s">
        <v>144</v>
      </c>
      <c r="AR819" s="91" t="s">
        <v>144</v>
      </c>
      <c r="AS819" s="91" t="s">
        <v>174</v>
      </c>
      <c r="AT819" s="91" t="s">
        <v>145</v>
      </c>
      <c r="AU819" s="91" t="s">
        <v>3181</v>
      </c>
      <c r="AV819" s="91" t="s">
        <v>114</v>
      </c>
      <c r="AW819" s="91" t="s">
        <v>148</v>
      </c>
      <c r="AX819" s="91" t="str">
        <f t="shared" si="38"/>
        <v>288582</v>
      </c>
      <c r="AY819" s="93" t="s">
        <v>149</v>
      </c>
    </row>
    <row r="820" spans="2:51" ht="15" customHeight="1" x14ac:dyDescent="0.25">
      <c r="B820" s="95" t="s">
        <v>3182</v>
      </c>
      <c r="C820" s="91" t="s">
        <v>113</v>
      </c>
      <c r="D820" s="91" t="s">
        <v>114</v>
      </c>
      <c r="E820" s="91" t="s">
        <v>183</v>
      </c>
      <c r="F820" s="91" t="s">
        <v>3183</v>
      </c>
      <c r="G820" s="91">
        <f t="shared" si="36"/>
        <v>4</v>
      </c>
      <c r="H820" s="91" t="s">
        <v>3184</v>
      </c>
      <c r="I820" s="91" t="s">
        <v>118</v>
      </c>
      <c r="J820" s="91" t="s">
        <v>119</v>
      </c>
      <c r="K820" s="91" t="s">
        <v>339</v>
      </c>
      <c r="L820" s="91" t="s">
        <v>121</v>
      </c>
      <c r="M820" s="91" t="s">
        <v>187</v>
      </c>
      <c r="N820" s="91" t="s">
        <v>123</v>
      </c>
      <c r="O820" s="91" t="s">
        <v>1280</v>
      </c>
      <c r="P820" s="91">
        <f t="shared" si="37"/>
        <v>4</v>
      </c>
      <c r="Q820" s="91" t="s">
        <v>1847</v>
      </c>
      <c r="R820" s="91" t="s">
        <v>423</v>
      </c>
      <c r="S820" s="91" t="s">
        <v>114</v>
      </c>
      <c r="T820" s="91" t="s">
        <v>3185</v>
      </c>
      <c r="U820" s="91" t="s">
        <v>1796</v>
      </c>
      <c r="V820" s="91" t="s">
        <v>129</v>
      </c>
      <c r="W820" s="91" t="s">
        <v>130</v>
      </c>
      <c r="X820" s="91" t="s">
        <v>157</v>
      </c>
      <c r="Y820" s="91" t="s">
        <v>1797</v>
      </c>
      <c r="Z820" s="91" t="s">
        <v>1798</v>
      </c>
      <c r="AA820" s="91" t="s">
        <v>114</v>
      </c>
      <c r="AB820" s="91" t="s">
        <v>3185</v>
      </c>
      <c r="AC820" s="91" t="s">
        <v>1796</v>
      </c>
      <c r="AD820" s="91" t="s">
        <v>134</v>
      </c>
      <c r="AE820" s="91" t="s">
        <v>3186</v>
      </c>
      <c r="AF820" s="91" t="s">
        <v>161</v>
      </c>
      <c r="AG820" s="91" t="s">
        <v>1797</v>
      </c>
      <c r="AH820" s="91" t="s">
        <v>114</v>
      </c>
      <c r="AI820" s="91" t="s">
        <v>1798</v>
      </c>
      <c r="AJ820" s="91" t="s">
        <v>137</v>
      </c>
      <c r="AK820" s="91" t="s">
        <v>162</v>
      </c>
      <c r="AL820" s="91" t="s">
        <v>212</v>
      </c>
      <c r="AM820" s="91" t="s">
        <v>180</v>
      </c>
      <c r="AN820" s="91" t="s">
        <v>141</v>
      </c>
      <c r="AO820" s="91" t="s">
        <v>142</v>
      </c>
      <c r="AP820" s="91" t="s">
        <v>143</v>
      </c>
      <c r="AQ820" s="91" t="s">
        <v>144</v>
      </c>
      <c r="AR820" s="91" t="s">
        <v>144</v>
      </c>
      <c r="AS820" s="91" t="s">
        <v>130</v>
      </c>
      <c r="AT820" s="91" t="s">
        <v>145</v>
      </c>
      <c r="AU820" s="91" t="s">
        <v>3187</v>
      </c>
      <c r="AV820" s="91" t="s">
        <v>114</v>
      </c>
      <c r="AW820" s="91" t="s">
        <v>148</v>
      </c>
      <c r="AX820" s="91" t="str">
        <f t="shared" si="38"/>
        <v>290630</v>
      </c>
      <c r="AY820" s="93" t="s">
        <v>149</v>
      </c>
    </row>
    <row r="821" spans="2:51" ht="15" customHeight="1" x14ac:dyDescent="0.25">
      <c r="B821" s="95" t="s">
        <v>8607</v>
      </c>
      <c r="C821" s="91" t="s">
        <v>113</v>
      </c>
      <c r="D821" s="91" t="s">
        <v>114</v>
      </c>
      <c r="E821" s="91" t="s">
        <v>6689</v>
      </c>
      <c r="F821" s="91" t="s">
        <v>8608</v>
      </c>
      <c r="G821" s="91">
        <f t="shared" si="36"/>
        <v>9</v>
      </c>
      <c r="H821" s="91" t="s">
        <v>9129</v>
      </c>
      <c r="I821" s="91" t="s">
        <v>118</v>
      </c>
      <c r="J821" s="91" t="s">
        <v>119</v>
      </c>
      <c r="K821" s="91" t="s">
        <v>4172</v>
      </c>
      <c r="L821" s="91" t="s">
        <v>121</v>
      </c>
      <c r="M821" s="91" t="s">
        <v>261</v>
      </c>
      <c r="N821" s="91" t="s">
        <v>123</v>
      </c>
      <c r="O821" s="91" t="s">
        <v>8053</v>
      </c>
      <c r="P821" s="91">
        <f t="shared" si="37"/>
        <v>10</v>
      </c>
      <c r="Q821" s="91" t="s">
        <v>8668</v>
      </c>
      <c r="R821" s="91" t="s">
        <v>8486</v>
      </c>
      <c r="S821" s="91" t="s">
        <v>6959</v>
      </c>
      <c r="T821" s="91" t="s">
        <v>114</v>
      </c>
      <c r="U821" s="91" t="s">
        <v>6960</v>
      </c>
      <c r="V821" s="91" t="s">
        <v>225</v>
      </c>
      <c r="W821" s="91" t="s">
        <v>265</v>
      </c>
      <c r="X821" s="91" t="s">
        <v>460</v>
      </c>
      <c r="Y821" s="91" t="s">
        <v>8609</v>
      </c>
      <c r="Z821" s="91" t="s">
        <v>6962</v>
      </c>
      <c r="AA821" s="91" t="s">
        <v>6959</v>
      </c>
      <c r="AB821" s="91" t="s">
        <v>114</v>
      </c>
      <c r="AC821" s="91" t="s">
        <v>6960</v>
      </c>
      <c r="AD821" s="91" t="s">
        <v>134</v>
      </c>
      <c r="AE821" s="91" t="s">
        <v>8610</v>
      </c>
      <c r="AF821" s="91" t="s">
        <v>161</v>
      </c>
      <c r="AG821" s="91" t="s">
        <v>8609</v>
      </c>
      <c r="AH821" s="91" t="s">
        <v>114</v>
      </c>
      <c r="AI821" s="91" t="s">
        <v>6962</v>
      </c>
      <c r="AJ821" s="91" t="s">
        <v>137</v>
      </c>
      <c r="AK821" s="91" t="s">
        <v>162</v>
      </c>
      <c r="AL821" s="91" t="s">
        <v>179</v>
      </c>
      <c r="AM821" s="91" t="s">
        <v>140</v>
      </c>
      <c r="AN821" s="91" t="s">
        <v>141</v>
      </c>
      <c r="AO821" s="91" t="s">
        <v>142</v>
      </c>
      <c r="AP821" s="91" t="s">
        <v>333</v>
      </c>
      <c r="AQ821" s="91" t="s">
        <v>144</v>
      </c>
      <c r="AR821" s="91" t="s">
        <v>144</v>
      </c>
      <c r="AS821" s="91" t="s">
        <v>265</v>
      </c>
      <c r="AT821" s="91" t="s">
        <v>362</v>
      </c>
      <c r="AU821" s="91" t="s">
        <v>9130</v>
      </c>
      <c r="AV821" s="91" t="s">
        <v>9131</v>
      </c>
      <c r="AW821" s="91" t="s">
        <v>148</v>
      </c>
      <c r="AX821" s="91" t="str">
        <f t="shared" si="38"/>
        <v>327495</v>
      </c>
      <c r="AY821" s="93" t="s">
        <v>149</v>
      </c>
    </row>
    <row r="822" spans="2:51" ht="15" customHeight="1" x14ac:dyDescent="0.25">
      <c r="B822" s="95" t="s">
        <v>3200</v>
      </c>
      <c r="C822" s="91" t="s">
        <v>113</v>
      </c>
      <c r="D822" s="91" t="s">
        <v>114</v>
      </c>
      <c r="E822" s="91" t="s">
        <v>183</v>
      </c>
      <c r="F822" s="91" t="s">
        <v>3201</v>
      </c>
      <c r="G822" s="91">
        <f t="shared" si="36"/>
        <v>4</v>
      </c>
      <c r="H822" s="91" t="s">
        <v>3202</v>
      </c>
      <c r="I822" s="91" t="s">
        <v>118</v>
      </c>
      <c r="J822" s="91" t="s">
        <v>119</v>
      </c>
      <c r="K822" s="91" t="s">
        <v>259</v>
      </c>
      <c r="L822" s="91" t="s">
        <v>121</v>
      </c>
      <c r="M822" s="91" t="s">
        <v>187</v>
      </c>
      <c r="N822" s="91" t="s">
        <v>123</v>
      </c>
      <c r="O822" s="91" t="s">
        <v>1280</v>
      </c>
      <c r="P822" s="91">
        <f t="shared" si="37"/>
        <v>4</v>
      </c>
      <c r="Q822" s="91" t="s">
        <v>2217</v>
      </c>
      <c r="R822" s="91" t="s">
        <v>423</v>
      </c>
      <c r="S822" s="91" t="s">
        <v>3203</v>
      </c>
      <c r="T822" s="91" t="s">
        <v>114</v>
      </c>
      <c r="U822" s="91" t="s">
        <v>3204</v>
      </c>
      <c r="V822" s="91" t="s">
        <v>225</v>
      </c>
      <c r="W822" s="91" t="s">
        <v>130</v>
      </c>
      <c r="X822" s="91" t="s">
        <v>3205</v>
      </c>
      <c r="Y822" s="91" t="s">
        <v>3206</v>
      </c>
      <c r="Z822" s="91" t="s">
        <v>3207</v>
      </c>
      <c r="AA822" s="91" t="s">
        <v>3203</v>
      </c>
      <c r="AB822" s="91" t="s">
        <v>114</v>
      </c>
      <c r="AC822" s="91" t="s">
        <v>3208</v>
      </c>
      <c r="AD822" s="91" t="s">
        <v>269</v>
      </c>
      <c r="AE822" s="91" t="s">
        <v>3209</v>
      </c>
      <c r="AF822" s="91" t="s">
        <v>161</v>
      </c>
      <c r="AG822" s="91" t="s">
        <v>3206</v>
      </c>
      <c r="AH822" s="91" t="s">
        <v>114</v>
      </c>
      <c r="AI822" s="91" t="s">
        <v>3207</v>
      </c>
      <c r="AJ822" s="91" t="s">
        <v>137</v>
      </c>
      <c r="AK822" s="91" t="s">
        <v>211</v>
      </c>
      <c r="AL822" s="91" t="s">
        <v>179</v>
      </c>
      <c r="AM822" s="91" t="s">
        <v>180</v>
      </c>
      <c r="AN822" s="91" t="s">
        <v>141</v>
      </c>
      <c r="AO822" s="91" t="s">
        <v>142</v>
      </c>
      <c r="AP822" s="91" t="s">
        <v>143</v>
      </c>
      <c r="AQ822" s="91" t="s">
        <v>430</v>
      </c>
      <c r="AR822" s="91" t="s">
        <v>430</v>
      </c>
      <c r="AS822" s="91" t="s">
        <v>130</v>
      </c>
      <c r="AT822" s="91" t="s">
        <v>145</v>
      </c>
      <c r="AU822" s="91" t="s">
        <v>3210</v>
      </c>
      <c r="AV822" s="91" t="s">
        <v>114</v>
      </c>
      <c r="AW822" s="91" t="s">
        <v>148</v>
      </c>
      <c r="AX822" s="91" t="str">
        <f t="shared" si="38"/>
        <v>290624</v>
      </c>
      <c r="AY822" s="93" t="s">
        <v>149</v>
      </c>
    </row>
    <row r="823" spans="2:51" ht="15" customHeight="1" x14ac:dyDescent="0.25">
      <c r="B823" s="95" t="s">
        <v>3229</v>
      </c>
      <c r="C823" s="91" t="s">
        <v>113</v>
      </c>
      <c r="D823" s="91" t="s">
        <v>114</v>
      </c>
      <c r="E823" s="91" t="s">
        <v>756</v>
      </c>
      <c r="F823" s="91" t="s">
        <v>3230</v>
      </c>
      <c r="G823" s="91">
        <f t="shared" si="36"/>
        <v>4</v>
      </c>
      <c r="H823" s="91" t="s">
        <v>3231</v>
      </c>
      <c r="I823" s="91" t="s">
        <v>118</v>
      </c>
      <c r="J823" s="91" t="s">
        <v>119</v>
      </c>
      <c r="K823" s="91" t="s">
        <v>120</v>
      </c>
      <c r="L823" s="91" t="s">
        <v>121</v>
      </c>
      <c r="M823" s="91" t="s">
        <v>744</v>
      </c>
      <c r="N823" s="91" t="s">
        <v>123</v>
      </c>
      <c r="O823" s="91" t="s">
        <v>1280</v>
      </c>
      <c r="P823" s="91">
        <f t="shared" si="37"/>
        <v>4</v>
      </c>
      <c r="Q823" s="91" t="s">
        <v>3232</v>
      </c>
      <c r="R823" s="91" t="s">
        <v>423</v>
      </c>
      <c r="S823" s="91" t="s">
        <v>3233</v>
      </c>
      <c r="T823" s="91" t="s">
        <v>114</v>
      </c>
      <c r="U823" s="91" t="s">
        <v>3234</v>
      </c>
      <c r="V823" s="91" t="s">
        <v>129</v>
      </c>
      <c r="W823" s="91" t="s">
        <v>748</v>
      </c>
      <c r="X823" s="91" t="s">
        <v>761</v>
      </c>
      <c r="Y823" s="91" t="s">
        <v>3235</v>
      </c>
      <c r="Z823" s="91" t="s">
        <v>3236</v>
      </c>
      <c r="AA823" s="91" t="s">
        <v>3233</v>
      </c>
      <c r="AB823" s="91" t="s">
        <v>114</v>
      </c>
      <c r="AC823" s="91" t="s">
        <v>3234</v>
      </c>
      <c r="AD823" s="91" t="s">
        <v>331</v>
      </c>
      <c r="AE823" s="91" t="s">
        <v>3237</v>
      </c>
      <c r="AF823" s="91" t="s">
        <v>161</v>
      </c>
      <c r="AG823" s="91" t="s">
        <v>3235</v>
      </c>
      <c r="AH823" s="91" t="s">
        <v>114</v>
      </c>
      <c r="AI823" s="91" t="s">
        <v>3236</v>
      </c>
      <c r="AJ823" s="91" t="s">
        <v>137</v>
      </c>
      <c r="AK823" s="91" t="s">
        <v>211</v>
      </c>
      <c r="AL823" s="91" t="s">
        <v>212</v>
      </c>
      <c r="AM823" s="91" t="s">
        <v>233</v>
      </c>
      <c r="AN823" s="91" t="s">
        <v>141</v>
      </c>
      <c r="AO823" s="91" t="s">
        <v>142</v>
      </c>
      <c r="AP823" s="91" t="s">
        <v>143</v>
      </c>
      <c r="AQ823" s="91" t="s">
        <v>144</v>
      </c>
      <c r="AR823" s="91" t="s">
        <v>144</v>
      </c>
      <c r="AS823" s="91" t="s">
        <v>748</v>
      </c>
      <c r="AT823" s="91" t="s">
        <v>145</v>
      </c>
      <c r="AU823" s="91" t="s">
        <v>3238</v>
      </c>
      <c r="AV823" s="91" t="s">
        <v>3239</v>
      </c>
      <c r="AW823" s="91" t="s">
        <v>148</v>
      </c>
      <c r="AX823" s="91" t="str">
        <f t="shared" si="38"/>
        <v>290636</v>
      </c>
      <c r="AY823" s="93" t="s">
        <v>149</v>
      </c>
    </row>
    <row r="824" spans="2:51" ht="15" customHeight="1" x14ac:dyDescent="0.25">
      <c r="B824" s="95" t="s">
        <v>9132</v>
      </c>
      <c r="C824" s="91" t="s">
        <v>113</v>
      </c>
      <c r="D824" s="91" t="s">
        <v>114</v>
      </c>
      <c r="E824" s="91" t="s">
        <v>167</v>
      </c>
      <c r="F824" s="91" t="s">
        <v>9133</v>
      </c>
      <c r="G824" s="91">
        <f t="shared" si="36"/>
        <v>10</v>
      </c>
      <c r="H824" s="91" t="s">
        <v>9134</v>
      </c>
      <c r="I824" s="91" t="s">
        <v>118</v>
      </c>
      <c r="J824" s="91" t="s">
        <v>119</v>
      </c>
      <c r="K824" s="91" t="s">
        <v>120</v>
      </c>
      <c r="L824" s="91" t="s">
        <v>121</v>
      </c>
      <c r="M824" s="91" t="s">
        <v>295</v>
      </c>
      <c r="N824" s="91" t="s">
        <v>123</v>
      </c>
      <c r="O824" s="91" t="s">
        <v>9135</v>
      </c>
      <c r="P824" s="91">
        <f t="shared" si="37"/>
        <v>10</v>
      </c>
      <c r="Q824" s="91" t="s">
        <v>8684</v>
      </c>
      <c r="R824" s="91" t="s">
        <v>8932</v>
      </c>
      <c r="S824" s="91" t="s">
        <v>9136</v>
      </c>
      <c r="T824" s="91" t="s">
        <v>114</v>
      </c>
      <c r="U824" s="91" t="s">
        <v>9137</v>
      </c>
      <c r="V824" s="91" t="s">
        <v>129</v>
      </c>
      <c r="W824" s="91" t="s">
        <v>174</v>
      </c>
      <c r="X824" s="91" t="s">
        <v>343</v>
      </c>
      <c r="Y824" s="91" t="s">
        <v>9138</v>
      </c>
      <c r="Z824" s="91" t="s">
        <v>9139</v>
      </c>
      <c r="AA824" s="91" t="s">
        <v>9136</v>
      </c>
      <c r="AB824" s="91" t="s">
        <v>114</v>
      </c>
      <c r="AC824" s="91" t="s">
        <v>9137</v>
      </c>
      <c r="AD824" s="91" t="s">
        <v>134</v>
      </c>
      <c r="AE824" s="91" t="s">
        <v>9140</v>
      </c>
      <c r="AF824" s="91" t="s">
        <v>161</v>
      </c>
      <c r="AG824" s="91" t="s">
        <v>9138</v>
      </c>
      <c r="AH824" s="91" t="s">
        <v>114</v>
      </c>
      <c r="AI824" s="91" t="s">
        <v>9139</v>
      </c>
      <c r="AJ824" s="91" t="s">
        <v>137</v>
      </c>
      <c r="AK824" s="91" t="s">
        <v>162</v>
      </c>
      <c r="AL824" s="91" t="s">
        <v>179</v>
      </c>
      <c r="AM824" s="91" t="s">
        <v>233</v>
      </c>
      <c r="AN824" s="91" t="s">
        <v>141</v>
      </c>
      <c r="AO824" s="91" t="s">
        <v>142</v>
      </c>
      <c r="AP824" s="91" t="s">
        <v>143</v>
      </c>
      <c r="AQ824" s="91" t="s">
        <v>430</v>
      </c>
      <c r="AR824" s="91" t="s">
        <v>430</v>
      </c>
      <c r="AS824" s="91" t="s">
        <v>174</v>
      </c>
      <c r="AT824" s="91" t="s">
        <v>145</v>
      </c>
      <c r="AU824" s="91" t="s">
        <v>9141</v>
      </c>
      <c r="AV824" s="91" t="s">
        <v>114</v>
      </c>
      <c r="AW824" s="91" t="s">
        <v>148</v>
      </c>
      <c r="AX824" s="91" t="str">
        <f t="shared" si="38"/>
        <v>329549</v>
      </c>
      <c r="AY824" s="93" t="s">
        <v>149</v>
      </c>
    </row>
    <row r="825" spans="2:51" ht="15" customHeight="1" x14ac:dyDescent="0.25">
      <c r="B825" s="95" t="s">
        <v>7940</v>
      </c>
      <c r="C825" s="91" t="s">
        <v>113</v>
      </c>
      <c r="D825" s="91" t="s">
        <v>114</v>
      </c>
      <c r="E825" s="91" t="s">
        <v>1709</v>
      </c>
      <c r="F825" s="91" t="s">
        <v>7941</v>
      </c>
      <c r="G825" s="91">
        <f t="shared" si="36"/>
        <v>8</v>
      </c>
      <c r="H825" s="91" t="s">
        <v>7942</v>
      </c>
      <c r="I825" s="91" t="s">
        <v>118</v>
      </c>
      <c r="J825" s="91" t="s">
        <v>119</v>
      </c>
      <c r="K825" s="91" t="s">
        <v>259</v>
      </c>
      <c r="L825" s="91" t="s">
        <v>121</v>
      </c>
      <c r="M825" s="91" t="s">
        <v>1712</v>
      </c>
      <c r="N825" s="91" t="s">
        <v>123</v>
      </c>
      <c r="O825" s="91" t="s">
        <v>7527</v>
      </c>
      <c r="P825" s="91">
        <f t="shared" si="37"/>
        <v>8</v>
      </c>
      <c r="Q825" s="91" t="s">
        <v>7424</v>
      </c>
      <c r="R825" s="91" t="s">
        <v>7220</v>
      </c>
      <c r="S825" s="91" t="s">
        <v>7943</v>
      </c>
      <c r="T825" s="91" t="s">
        <v>114</v>
      </c>
      <c r="U825" s="91" t="s">
        <v>7944</v>
      </c>
      <c r="V825" s="91" t="s">
        <v>129</v>
      </c>
      <c r="W825" s="91" t="s">
        <v>1715</v>
      </c>
      <c r="X825" s="91" t="s">
        <v>1716</v>
      </c>
      <c r="Y825" s="91" t="s">
        <v>7945</v>
      </c>
      <c r="Z825" s="91" t="s">
        <v>7946</v>
      </c>
      <c r="AA825" s="91" t="s">
        <v>7947</v>
      </c>
      <c r="AB825" s="91" t="s">
        <v>114</v>
      </c>
      <c r="AC825" s="91" t="s">
        <v>7948</v>
      </c>
      <c r="AD825" s="91" t="s">
        <v>134</v>
      </c>
      <c r="AE825" s="91" t="s">
        <v>7949</v>
      </c>
      <c r="AF825" s="91" t="s">
        <v>136</v>
      </c>
      <c r="AG825" s="91" t="s">
        <v>7945</v>
      </c>
      <c r="AH825" s="91" t="s">
        <v>114</v>
      </c>
      <c r="AI825" s="91" t="s">
        <v>7946</v>
      </c>
      <c r="AJ825" s="91" t="s">
        <v>137</v>
      </c>
      <c r="AK825" s="91" t="s">
        <v>138</v>
      </c>
      <c r="AL825" s="91" t="s">
        <v>179</v>
      </c>
      <c r="AM825" s="91" t="s">
        <v>1340</v>
      </c>
      <c r="AN825" s="91" t="s">
        <v>141</v>
      </c>
      <c r="AO825" s="91" t="s">
        <v>142</v>
      </c>
      <c r="AP825" s="91" t="s">
        <v>143</v>
      </c>
      <c r="AQ825" s="91" t="s">
        <v>214</v>
      </c>
      <c r="AR825" s="91" t="s">
        <v>214</v>
      </c>
      <c r="AS825" s="91" t="s">
        <v>1715</v>
      </c>
      <c r="AT825" s="91" t="s">
        <v>145</v>
      </c>
      <c r="AU825" s="91" t="s">
        <v>2699</v>
      </c>
      <c r="AV825" s="91" t="s">
        <v>7950</v>
      </c>
      <c r="AW825" s="91" t="s">
        <v>148</v>
      </c>
      <c r="AX825" s="91" t="str">
        <f t="shared" si="38"/>
        <v>325448</v>
      </c>
      <c r="AY825" s="93" t="s">
        <v>149</v>
      </c>
    </row>
    <row r="826" spans="2:51" ht="15" customHeight="1" x14ac:dyDescent="0.25">
      <c r="B826" s="95" t="s">
        <v>3248</v>
      </c>
      <c r="C826" s="91" t="s">
        <v>113</v>
      </c>
      <c r="D826" s="91" t="s">
        <v>114</v>
      </c>
      <c r="E826" s="91" t="s">
        <v>167</v>
      </c>
      <c r="F826" s="91" t="s">
        <v>3249</v>
      </c>
      <c r="G826" s="91">
        <f t="shared" si="36"/>
        <v>4</v>
      </c>
      <c r="H826" s="91" t="s">
        <v>5606</v>
      </c>
      <c r="I826" s="91" t="s">
        <v>118</v>
      </c>
      <c r="J826" s="91" t="s">
        <v>119</v>
      </c>
      <c r="K826" s="91" t="s">
        <v>4248</v>
      </c>
      <c r="L826" s="91" t="s">
        <v>121</v>
      </c>
      <c r="M826" s="91" t="s">
        <v>295</v>
      </c>
      <c r="N826" s="91" t="s">
        <v>123</v>
      </c>
      <c r="O826" s="91" t="s">
        <v>1280</v>
      </c>
      <c r="P826" s="91">
        <f t="shared" si="37"/>
        <v>5</v>
      </c>
      <c r="Q826" s="91" t="s">
        <v>1279</v>
      </c>
      <c r="R826" s="91" t="s">
        <v>423</v>
      </c>
      <c r="S826" s="91" t="s">
        <v>3250</v>
      </c>
      <c r="T826" s="91" t="s">
        <v>114</v>
      </c>
      <c r="U826" s="91" t="s">
        <v>3251</v>
      </c>
      <c r="V826" s="91" t="s">
        <v>225</v>
      </c>
      <c r="W826" s="91" t="s">
        <v>174</v>
      </c>
      <c r="X826" s="91" t="s">
        <v>936</v>
      </c>
      <c r="Y826" s="91" t="s">
        <v>3252</v>
      </c>
      <c r="Z826" s="91" t="s">
        <v>3253</v>
      </c>
      <c r="AA826" s="91" t="s">
        <v>3250</v>
      </c>
      <c r="AB826" s="91" t="s">
        <v>114</v>
      </c>
      <c r="AC826" s="91" t="s">
        <v>3251</v>
      </c>
      <c r="AD826" s="91" t="s">
        <v>134</v>
      </c>
      <c r="AE826" s="91" t="s">
        <v>3254</v>
      </c>
      <c r="AF826" s="91" t="s">
        <v>161</v>
      </c>
      <c r="AG826" s="91" t="s">
        <v>3252</v>
      </c>
      <c r="AH826" s="91" t="s">
        <v>114</v>
      </c>
      <c r="AI826" s="91" t="s">
        <v>3253</v>
      </c>
      <c r="AJ826" s="91" t="s">
        <v>137</v>
      </c>
      <c r="AK826" s="91" t="s">
        <v>138</v>
      </c>
      <c r="AL826" s="91" t="s">
        <v>284</v>
      </c>
      <c r="AM826" s="91" t="s">
        <v>180</v>
      </c>
      <c r="AN826" s="91" t="s">
        <v>141</v>
      </c>
      <c r="AO826" s="91" t="s">
        <v>142</v>
      </c>
      <c r="AP826" s="91" t="s">
        <v>333</v>
      </c>
      <c r="AQ826" s="91" t="s">
        <v>144</v>
      </c>
      <c r="AR826" s="91" t="s">
        <v>144</v>
      </c>
      <c r="AS826" s="91" t="s">
        <v>174</v>
      </c>
      <c r="AT826" s="91" t="s">
        <v>145</v>
      </c>
      <c r="AU826" s="91" t="s">
        <v>5607</v>
      </c>
      <c r="AV826" s="91" t="s">
        <v>114</v>
      </c>
      <c r="AW826" s="91" t="s">
        <v>148</v>
      </c>
      <c r="AX826" s="91" t="str">
        <f t="shared" si="38"/>
        <v>290633</v>
      </c>
      <c r="AY826" s="93" t="s">
        <v>149</v>
      </c>
    </row>
    <row r="827" spans="2:51" ht="15" customHeight="1" x14ac:dyDescent="0.25">
      <c r="B827" s="95" t="s">
        <v>3255</v>
      </c>
      <c r="C827" s="91" t="s">
        <v>113</v>
      </c>
      <c r="D827" s="91" t="s">
        <v>114</v>
      </c>
      <c r="E827" s="91" t="s">
        <v>594</v>
      </c>
      <c r="F827" s="91" t="s">
        <v>3256</v>
      </c>
      <c r="G827" s="91">
        <f t="shared" si="36"/>
        <v>1</v>
      </c>
      <c r="H827" s="91" t="s">
        <v>3257</v>
      </c>
      <c r="I827" s="91" t="s">
        <v>118</v>
      </c>
      <c r="J827" s="91" t="s">
        <v>119</v>
      </c>
      <c r="K827" s="91" t="s">
        <v>203</v>
      </c>
      <c r="L827" s="91" t="s">
        <v>121</v>
      </c>
      <c r="M827" s="91" t="s">
        <v>702</v>
      </c>
      <c r="N827" s="91" t="s">
        <v>123</v>
      </c>
      <c r="O827" s="91" t="s">
        <v>125</v>
      </c>
      <c r="P827" s="91">
        <f t="shared" si="37"/>
        <v>2</v>
      </c>
      <c r="Q827" s="91" t="s">
        <v>2409</v>
      </c>
      <c r="R827" s="91" t="s">
        <v>2078</v>
      </c>
      <c r="S827" s="91" t="s">
        <v>3074</v>
      </c>
      <c r="T827" s="91" t="s">
        <v>114</v>
      </c>
      <c r="U827" s="91" t="s">
        <v>3258</v>
      </c>
      <c r="V827" s="91" t="s">
        <v>129</v>
      </c>
      <c r="W827" s="91" t="s">
        <v>600</v>
      </c>
      <c r="X827" s="91" t="s">
        <v>3076</v>
      </c>
      <c r="Y827" s="91" t="s">
        <v>3077</v>
      </c>
      <c r="Z827" s="91" t="s">
        <v>3078</v>
      </c>
      <c r="AA827" s="91" t="s">
        <v>3074</v>
      </c>
      <c r="AB827" s="91" t="s">
        <v>114</v>
      </c>
      <c r="AC827" s="91" t="s">
        <v>3258</v>
      </c>
      <c r="AD827" s="91" t="s">
        <v>253</v>
      </c>
      <c r="AE827" s="91" t="s">
        <v>3259</v>
      </c>
      <c r="AF827" s="91" t="s">
        <v>161</v>
      </c>
      <c r="AG827" s="91" t="s">
        <v>3077</v>
      </c>
      <c r="AH827" s="91" t="s">
        <v>114</v>
      </c>
      <c r="AI827" s="91" t="s">
        <v>3078</v>
      </c>
      <c r="AJ827" s="91" t="s">
        <v>137</v>
      </c>
      <c r="AK827" s="91" t="s">
        <v>138</v>
      </c>
      <c r="AL827" s="91" t="s">
        <v>212</v>
      </c>
      <c r="AM827" s="91" t="s">
        <v>180</v>
      </c>
      <c r="AN827" s="91" t="s">
        <v>141</v>
      </c>
      <c r="AO827" s="91" t="s">
        <v>142</v>
      </c>
      <c r="AP827" s="91" t="s">
        <v>143</v>
      </c>
      <c r="AQ827" s="91" t="s">
        <v>144</v>
      </c>
      <c r="AR827" s="91" t="s">
        <v>144</v>
      </c>
      <c r="AS827" s="91" t="s">
        <v>600</v>
      </c>
      <c r="AT827" s="91" t="s">
        <v>145</v>
      </c>
      <c r="AU827" s="91" t="s">
        <v>3260</v>
      </c>
      <c r="AV827" s="91" t="s">
        <v>114</v>
      </c>
      <c r="AW827" s="91" t="s">
        <v>148</v>
      </c>
      <c r="AX827" s="91" t="str">
        <f t="shared" si="38"/>
        <v>288596</v>
      </c>
      <c r="AY827" s="93" t="s">
        <v>149</v>
      </c>
    </row>
    <row r="828" spans="2:51" ht="15" customHeight="1" x14ac:dyDescent="0.25">
      <c r="B828" s="95" t="s">
        <v>3261</v>
      </c>
      <c r="C828" s="91" t="s">
        <v>113</v>
      </c>
      <c r="D828" s="91" t="s">
        <v>114</v>
      </c>
      <c r="E828" s="91" t="s">
        <v>257</v>
      </c>
      <c r="F828" s="91" t="s">
        <v>3262</v>
      </c>
      <c r="G828" s="91">
        <f t="shared" si="36"/>
        <v>4</v>
      </c>
      <c r="H828" s="91" t="s">
        <v>5615</v>
      </c>
      <c r="I828" s="91" t="s">
        <v>118</v>
      </c>
      <c r="J828" s="91" t="s">
        <v>119</v>
      </c>
      <c r="K828" s="91" t="s">
        <v>5616</v>
      </c>
      <c r="L828" s="91" t="s">
        <v>121</v>
      </c>
      <c r="M828" s="91" t="s">
        <v>261</v>
      </c>
      <c r="N828" s="91" t="s">
        <v>123</v>
      </c>
      <c r="O828" s="91" t="s">
        <v>1280</v>
      </c>
      <c r="P828" s="91">
        <f t="shared" si="37"/>
        <v>6</v>
      </c>
      <c r="Q828" s="91" t="s">
        <v>4192</v>
      </c>
      <c r="R828" s="91" t="s">
        <v>423</v>
      </c>
      <c r="S828" s="91" t="s">
        <v>3263</v>
      </c>
      <c r="T828" s="91" t="s">
        <v>114</v>
      </c>
      <c r="U828" s="91" t="s">
        <v>3264</v>
      </c>
      <c r="V828" s="91" t="s">
        <v>225</v>
      </c>
      <c r="W828" s="91" t="s">
        <v>265</v>
      </c>
      <c r="X828" s="91" t="s">
        <v>460</v>
      </c>
      <c r="Y828" s="91" t="s">
        <v>3265</v>
      </c>
      <c r="Z828" s="91" t="s">
        <v>3266</v>
      </c>
      <c r="AA828" s="91" t="s">
        <v>3263</v>
      </c>
      <c r="AB828" s="91" t="s">
        <v>114</v>
      </c>
      <c r="AC828" s="91" t="s">
        <v>3264</v>
      </c>
      <c r="AD828" s="91" t="s">
        <v>134</v>
      </c>
      <c r="AE828" s="91" t="s">
        <v>3267</v>
      </c>
      <c r="AF828" s="91" t="s">
        <v>161</v>
      </c>
      <c r="AG828" s="91" t="s">
        <v>3265</v>
      </c>
      <c r="AH828" s="91" t="s">
        <v>114</v>
      </c>
      <c r="AI828" s="91" t="s">
        <v>3266</v>
      </c>
      <c r="AJ828" s="91" t="s">
        <v>137</v>
      </c>
      <c r="AK828" s="91" t="s">
        <v>162</v>
      </c>
      <c r="AL828" s="91" t="s">
        <v>284</v>
      </c>
      <c r="AM828" s="91" t="s">
        <v>233</v>
      </c>
      <c r="AN828" s="91" t="s">
        <v>141</v>
      </c>
      <c r="AO828" s="91" t="s">
        <v>142</v>
      </c>
      <c r="AP828" s="91" t="s">
        <v>333</v>
      </c>
      <c r="AQ828" s="91" t="s">
        <v>144</v>
      </c>
      <c r="AR828" s="91" t="s">
        <v>144</v>
      </c>
      <c r="AS828" s="91" t="s">
        <v>265</v>
      </c>
      <c r="AT828" s="91" t="s">
        <v>145</v>
      </c>
      <c r="AU828" s="91" t="s">
        <v>5617</v>
      </c>
      <c r="AV828" s="91" t="s">
        <v>5618</v>
      </c>
      <c r="AW828" s="91" t="s">
        <v>148</v>
      </c>
      <c r="AX828" s="91" t="str">
        <f t="shared" si="38"/>
        <v>290641</v>
      </c>
      <c r="AY828" s="93" t="s">
        <v>149</v>
      </c>
    </row>
    <row r="829" spans="2:51" ht="15" customHeight="1" x14ac:dyDescent="0.25">
      <c r="B829" s="95" t="s">
        <v>8611</v>
      </c>
      <c r="C829" s="91" t="s">
        <v>113</v>
      </c>
      <c r="D829" s="91" t="s">
        <v>114</v>
      </c>
      <c r="E829" s="91" t="s">
        <v>167</v>
      </c>
      <c r="F829" s="91" t="s">
        <v>8612</v>
      </c>
      <c r="G829" s="91">
        <f t="shared" si="36"/>
        <v>9</v>
      </c>
      <c r="H829" s="91" t="s">
        <v>8613</v>
      </c>
      <c r="I829" s="91" t="s">
        <v>118</v>
      </c>
      <c r="J829" s="91" t="s">
        <v>119</v>
      </c>
      <c r="K829" s="91" t="s">
        <v>945</v>
      </c>
      <c r="L829" s="91" t="s">
        <v>121</v>
      </c>
      <c r="M829" s="91" t="s">
        <v>295</v>
      </c>
      <c r="N829" s="91" t="s">
        <v>123</v>
      </c>
      <c r="O829" s="91" t="s">
        <v>8228</v>
      </c>
      <c r="P829" s="91">
        <f t="shared" si="37"/>
        <v>9</v>
      </c>
      <c r="Q829" s="91" t="s">
        <v>8084</v>
      </c>
      <c r="R829" s="91" t="s">
        <v>7769</v>
      </c>
      <c r="S829" s="91" t="s">
        <v>8614</v>
      </c>
      <c r="T829" s="91" t="s">
        <v>114</v>
      </c>
      <c r="U829" s="91" t="s">
        <v>8615</v>
      </c>
      <c r="V829" s="91" t="s">
        <v>225</v>
      </c>
      <c r="W829" s="91" t="s">
        <v>174</v>
      </c>
      <c r="X829" s="91" t="s">
        <v>1190</v>
      </c>
      <c r="Y829" s="91" t="s">
        <v>8616</v>
      </c>
      <c r="Z829" s="91" t="s">
        <v>8617</v>
      </c>
      <c r="AA829" s="91" t="s">
        <v>8618</v>
      </c>
      <c r="AB829" s="91" t="s">
        <v>114</v>
      </c>
      <c r="AC829" s="91" t="s">
        <v>8619</v>
      </c>
      <c r="AD829" s="91" t="s">
        <v>134</v>
      </c>
      <c r="AE829" s="91" t="s">
        <v>8620</v>
      </c>
      <c r="AF829" s="91" t="s">
        <v>161</v>
      </c>
      <c r="AG829" s="91" t="s">
        <v>8621</v>
      </c>
      <c r="AH829" s="91" t="s">
        <v>114</v>
      </c>
      <c r="AI829" s="91" t="s">
        <v>8617</v>
      </c>
      <c r="AJ829" s="91" t="s">
        <v>137</v>
      </c>
      <c r="AK829" s="91" t="s">
        <v>211</v>
      </c>
      <c r="AL829" s="91" t="s">
        <v>139</v>
      </c>
      <c r="AM829" s="91" t="s">
        <v>164</v>
      </c>
      <c r="AN829" s="91" t="s">
        <v>141</v>
      </c>
      <c r="AO829" s="91" t="s">
        <v>142</v>
      </c>
      <c r="AP829" s="91" t="s">
        <v>143</v>
      </c>
      <c r="AQ829" s="91" t="s">
        <v>777</v>
      </c>
      <c r="AR829" s="91" t="s">
        <v>144</v>
      </c>
      <c r="AS829" s="91" t="s">
        <v>174</v>
      </c>
      <c r="AT829" s="91" t="s">
        <v>145</v>
      </c>
      <c r="AU829" s="91" t="s">
        <v>8622</v>
      </c>
      <c r="AV829" s="91" t="s">
        <v>114</v>
      </c>
      <c r="AW829" s="91" t="s">
        <v>148</v>
      </c>
      <c r="AX829" s="91" t="str">
        <f t="shared" si="38"/>
        <v>327506</v>
      </c>
      <c r="AY829" s="93" t="s">
        <v>149</v>
      </c>
    </row>
    <row r="830" spans="2:51" ht="15" customHeight="1" x14ac:dyDescent="0.25">
      <c r="B830" s="95" t="s">
        <v>8623</v>
      </c>
      <c r="C830" s="91" t="s">
        <v>113</v>
      </c>
      <c r="D830" s="91" t="s">
        <v>114</v>
      </c>
      <c r="E830" s="91" t="s">
        <v>183</v>
      </c>
      <c r="F830" s="91" t="s">
        <v>8624</v>
      </c>
      <c r="G830" s="91">
        <f t="shared" si="36"/>
        <v>9</v>
      </c>
      <c r="H830" s="91" t="s">
        <v>8625</v>
      </c>
      <c r="I830" s="91" t="s">
        <v>118</v>
      </c>
      <c r="J830" s="91" t="s">
        <v>119</v>
      </c>
      <c r="K830" s="91" t="s">
        <v>186</v>
      </c>
      <c r="L830" s="91" t="s">
        <v>121</v>
      </c>
      <c r="M830" s="91" t="s">
        <v>187</v>
      </c>
      <c r="N830" s="91" t="s">
        <v>123</v>
      </c>
      <c r="O830" s="91" t="s">
        <v>8228</v>
      </c>
      <c r="P830" s="91">
        <f t="shared" si="37"/>
        <v>9</v>
      </c>
      <c r="Q830" s="91" t="s">
        <v>8191</v>
      </c>
      <c r="R830" s="91" t="s">
        <v>7769</v>
      </c>
      <c r="S830" s="91" t="s">
        <v>8626</v>
      </c>
      <c r="T830" s="91" t="s">
        <v>114</v>
      </c>
      <c r="U830" s="91" t="s">
        <v>8627</v>
      </c>
      <c r="V830" s="91" t="s">
        <v>129</v>
      </c>
      <c r="W830" s="91" t="s">
        <v>130</v>
      </c>
      <c r="X830" s="91" t="s">
        <v>2175</v>
      </c>
      <c r="Y830" s="91" t="s">
        <v>8628</v>
      </c>
      <c r="Z830" s="91" t="s">
        <v>8629</v>
      </c>
      <c r="AA830" s="91" t="s">
        <v>8626</v>
      </c>
      <c r="AB830" s="91" t="s">
        <v>114</v>
      </c>
      <c r="AC830" s="91" t="s">
        <v>8627</v>
      </c>
      <c r="AD830" s="91" t="s">
        <v>269</v>
      </c>
      <c r="AE830" s="91" t="s">
        <v>8630</v>
      </c>
      <c r="AF830" s="91" t="s">
        <v>161</v>
      </c>
      <c r="AG830" s="91" t="s">
        <v>8628</v>
      </c>
      <c r="AH830" s="91" t="s">
        <v>114</v>
      </c>
      <c r="AI830" s="91" t="s">
        <v>8629</v>
      </c>
      <c r="AJ830" s="91" t="s">
        <v>137</v>
      </c>
      <c r="AK830" s="91" t="s">
        <v>231</v>
      </c>
      <c r="AL830" s="91" t="s">
        <v>179</v>
      </c>
      <c r="AM830" s="91" t="s">
        <v>140</v>
      </c>
      <c r="AN830" s="91" t="s">
        <v>141</v>
      </c>
      <c r="AO830" s="91" t="s">
        <v>142</v>
      </c>
      <c r="AP830" s="91" t="s">
        <v>143</v>
      </c>
      <c r="AQ830" s="91" t="s">
        <v>144</v>
      </c>
      <c r="AR830" s="91" t="s">
        <v>144</v>
      </c>
      <c r="AS830" s="91" t="s">
        <v>130</v>
      </c>
      <c r="AT830" s="91" t="s">
        <v>362</v>
      </c>
      <c r="AU830" s="91" t="s">
        <v>8631</v>
      </c>
      <c r="AV830" s="91" t="s">
        <v>114</v>
      </c>
      <c r="AW830" s="91" t="s">
        <v>148</v>
      </c>
      <c r="AX830" s="91" t="str">
        <f t="shared" si="38"/>
        <v>327516</v>
      </c>
      <c r="AY830" s="93" t="s">
        <v>149</v>
      </c>
    </row>
    <row r="831" spans="2:51" ht="15" customHeight="1" x14ac:dyDescent="0.25">
      <c r="B831" s="95" t="s">
        <v>3268</v>
      </c>
      <c r="C831" s="91" t="s">
        <v>113</v>
      </c>
      <c r="D831" s="91" t="s">
        <v>114</v>
      </c>
      <c r="E831" s="91" t="s">
        <v>167</v>
      </c>
      <c r="F831" s="91" t="s">
        <v>3269</v>
      </c>
      <c r="G831" s="91">
        <f t="shared" si="36"/>
        <v>1</v>
      </c>
      <c r="H831" s="91" t="s">
        <v>3270</v>
      </c>
      <c r="I831" s="91" t="s">
        <v>118</v>
      </c>
      <c r="J831" s="91" t="s">
        <v>119</v>
      </c>
      <c r="K831" s="91" t="s">
        <v>120</v>
      </c>
      <c r="L831" s="91" t="s">
        <v>121</v>
      </c>
      <c r="M831" s="91" t="s">
        <v>122</v>
      </c>
      <c r="N831" s="91" t="s">
        <v>123</v>
      </c>
      <c r="O831" s="91" t="s">
        <v>125</v>
      </c>
      <c r="P831" s="91">
        <f t="shared" si="37"/>
        <v>2</v>
      </c>
      <c r="Q831" s="91" t="s">
        <v>1908</v>
      </c>
      <c r="R831" s="91" t="s">
        <v>2078</v>
      </c>
      <c r="S831" s="91" t="s">
        <v>3271</v>
      </c>
      <c r="T831" s="91" t="s">
        <v>114</v>
      </c>
      <c r="U831" s="91" t="s">
        <v>3272</v>
      </c>
      <c r="V831" s="91" t="s">
        <v>129</v>
      </c>
      <c r="W831" s="91" t="s">
        <v>130</v>
      </c>
      <c r="X831" s="91" t="s">
        <v>2175</v>
      </c>
      <c r="Y831" s="91" t="s">
        <v>3273</v>
      </c>
      <c r="Z831" s="91" t="s">
        <v>3274</v>
      </c>
      <c r="AA831" s="91" t="s">
        <v>3271</v>
      </c>
      <c r="AB831" s="91" t="s">
        <v>114</v>
      </c>
      <c r="AC831" s="91" t="s">
        <v>3272</v>
      </c>
      <c r="AD831" s="91" t="s">
        <v>134</v>
      </c>
      <c r="AE831" s="91" t="s">
        <v>3275</v>
      </c>
      <c r="AF831" s="91" t="s">
        <v>136</v>
      </c>
      <c r="AG831" s="91" t="s">
        <v>3273</v>
      </c>
      <c r="AH831" s="91" t="s">
        <v>114</v>
      </c>
      <c r="AI831" s="91" t="s">
        <v>3274</v>
      </c>
      <c r="AJ831" s="91" t="s">
        <v>137</v>
      </c>
      <c r="AK831" s="91" t="s">
        <v>211</v>
      </c>
      <c r="AL831" s="91" t="s">
        <v>284</v>
      </c>
      <c r="AM831" s="91" t="s">
        <v>180</v>
      </c>
      <c r="AN831" s="91" t="s">
        <v>141</v>
      </c>
      <c r="AO831" s="91" t="s">
        <v>142</v>
      </c>
      <c r="AP831" s="91" t="s">
        <v>143</v>
      </c>
      <c r="AQ831" s="91" t="s">
        <v>144</v>
      </c>
      <c r="AR831" s="91" t="s">
        <v>144</v>
      </c>
      <c r="AS831" s="91" t="s">
        <v>130</v>
      </c>
      <c r="AT831" s="91" t="s">
        <v>145</v>
      </c>
      <c r="AU831" s="91" t="s">
        <v>165</v>
      </c>
      <c r="AV831" s="91" t="s">
        <v>147</v>
      </c>
      <c r="AW831" s="91" t="s">
        <v>148</v>
      </c>
      <c r="AX831" s="91" t="str">
        <f t="shared" si="38"/>
        <v>288600</v>
      </c>
      <c r="AY831" s="93" t="s">
        <v>149</v>
      </c>
    </row>
    <row r="832" spans="2:51" ht="15" customHeight="1" x14ac:dyDescent="0.25">
      <c r="B832" s="95" t="s">
        <v>3276</v>
      </c>
      <c r="C832" s="91" t="s">
        <v>113</v>
      </c>
      <c r="D832" s="91" t="s">
        <v>114</v>
      </c>
      <c r="E832" s="91" t="s">
        <v>2507</v>
      </c>
      <c r="F832" s="91" t="s">
        <v>3277</v>
      </c>
      <c r="G832" s="91">
        <f t="shared" si="36"/>
        <v>1</v>
      </c>
      <c r="H832" s="91" t="s">
        <v>3278</v>
      </c>
      <c r="I832" s="91" t="s">
        <v>118</v>
      </c>
      <c r="J832" s="91" t="s">
        <v>119</v>
      </c>
      <c r="K832" s="91" t="s">
        <v>203</v>
      </c>
      <c r="L832" s="91" t="s">
        <v>121</v>
      </c>
      <c r="M832" s="91" t="s">
        <v>901</v>
      </c>
      <c r="N832" s="91" t="s">
        <v>123</v>
      </c>
      <c r="O832" s="91" t="s">
        <v>125</v>
      </c>
      <c r="P832" s="91">
        <f t="shared" si="37"/>
        <v>2</v>
      </c>
      <c r="Q832" s="91" t="s">
        <v>3138</v>
      </c>
      <c r="R832" s="91" t="s">
        <v>2078</v>
      </c>
      <c r="S832" s="91" t="s">
        <v>3279</v>
      </c>
      <c r="T832" s="91" t="s">
        <v>114</v>
      </c>
      <c r="U832" s="91" t="s">
        <v>3280</v>
      </c>
      <c r="V832" s="91" t="s">
        <v>225</v>
      </c>
      <c r="W832" s="91" t="s">
        <v>357</v>
      </c>
      <c r="X832" s="91" t="s">
        <v>3281</v>
      </c>
      <c r="Y832" s="91" t="s">
        <v>3282</v>
      </c>
      <c r="Z832" s="91" t="s">
        <v>3283</v>
      </c>
      <c r="AA832" s="91" t="s">
        <v>3279</v>
      </c>
      <c r="AB832" s="91" t="s">
        <v>114</v>
      </c>
      <c r="AC832" s="91" t="s">
        <v>3280</v>
      </c>
      <c r="AD832" s="91" t="s">
        <v>625</v>
      </c>
      <c r="AE832" s="91" t="s">
        <v>3284</v>
      </c>
      <c r="AF832" s="91" t="s">
        <v>161</v>
      </c>
      <c r="AG832" s="91" t="s">
        <v>3282</v>
      </c>
      <c r="AH832" s="91" t="s">
        <v>114</v>
      </c>
      <c r="AI832" s="91" t="s">
        <v>3283</v>
      </c>
      <c r="AJ832" s="91" t="s">
        <v>137</v>
      </c>
      <c r="AK832" s="91" t="s">
        <v>162</v>
      </c>
      <c r="AL832" s="91" t="s">
        <v>212</v>
      </c>
      <c r="AM832" s="91" t="s">
        <v>233</v>
      </c>
      <c r="AN832" s="91" t="s">
        <v>141</v>
      </c>
      <c r="AO832" s="91" t="s">
        <v>142</v>
      </c>
      <c r="AP832" s="91" t="s">
        <v>143</v>
      </c>
      <c r="AQ832" s="91" t="s">
        <v>144</v>
      </c>
      <c r="AR832" s="91" t="s">
        <v>144</v>
      </c>
      <c r="AS832" s="91" t="s">
        <v>357</v>
      </c>
      <c r="AT832" s="91" t="s">
        <v>145</v>
      </c>
      <c r="AU832" s="91" t="s">
        <v>1086</v>
      </c>
      <c r="AV832" s="91" t="s">
        <v>114</v>
      </c>
      <c r="AW832" s="91" t="s">
        <v>148</v>
      </c>
      <c r="AX832" s="91" t="str">
        <f t="shared" si="38"/>
        <v>288601</v>
      </c>
      <c r="AY832" s="93" t="s">
        <v>149</v>
      </c>
    </row>
    <row r="833" spans="2:51" ht="15" customHeight="1" x14ac:dyDescent="0.25">
      <c r="B833" s="95" t="s">
        <v>3285</v>
      </c>
      <c r="C833" s="91" t="s">
        <v>113</v>
      </c>
      <c r="D833" s="91" t="s">
        <v>114</v>
      </c>
      <c r="E833" s="91" t="s">
        <v>167</v>
      </c>
      <c r="F833" s="91" t="s">
        <v>3286</v>
      </c>
      <c r="G833" s="91">
        <f t="shared" si="36"/>
        <v>1</v>
      </c>
      <c r="H833" s="91" t="s">
        <v>3287</v>
      </c>
      <c r="I833" s="91" t="s">
        <v>118</v>
      </c>
      <c r="J833" s="91" t="s">
        <v>119</v>
      </c>
      <c r="K833" s="91" t="s">
        <v>240</v>
      </c>
      <c r="L833" s="91" t="s">
        <v>121</v>
      </c>
      <c r="M833" s="91" t="s">
        <v>170</v>
      </c>
      <c r="N833" s="91" t="s">
        <v>123</v>
      </c>
      <c r="O833" s="91" t="s">
        <v>3288</v>
      </c>
      <c r="P833" s="91">
        <f t="shared" si="37"/>
        <v>1</v>
      </c>
      <c r="Q833" s="91" t="s">
        <v>2496</v>
      </c>
      <c r="R833" s="91" t="s">
        <v>2234</v>
      </c>
      <c r="S833" s="91" t="s">
        <v>3289</v>
      </c>
      <c r="T833" s="91" t="s">
        <v>114</v>
      </c>
      <c r="U833" s="91" t="s">
        <v>3290</v>
      </c>
      <c r="V833" s="91" t="s">
        <v>225</v>
      </c>
      <c r="W833" s="91" t="s">
        <v>174</v>
      </c>
      <c r="X833" s="91" t="s">
        <v>3291</v>
      </c>
      <c r="Y833" s="91" t="s">
        <v>3292</v>
      </c>
      <c r="Z833" s="91" t="s">
        <v>3293</v>
      </c>
      <c r="AA833" s="91" t="s">
        <v>3289</v>
      </c>
      <c r="AB833" s="91" t="s">
        <v>114</v>
      </c>
      <c r="AC833" s="91" t="s">
        <v>3290</v>
      </c>
      <c r="AD833" s="91" t="s">
        <v>134</v>
      </c>
      <c r="AE833" s="91" t="s">
        <v>3294</v>
      </c>
      <c r="AF833" s="91" t="s">
        <v>161</v>
      </c>
      <c r="AG833" s="91" t="s">
        <v>3292</v>
      </c>
      <c r="AH833" s="91" t="s">
        <v>114</v>
      </c>
      <c r="AI833" s="91" t="s">
        <v>3293</v>
      </c>
      <c r="AJ833" s="91" t="s">
        <v>137</v>
      </c>
      <c r="AK833" s="91" t="s">
        <v>162</v>
      </c>
      <c r="AL833" s="91" t="s">
        <v>284</v>
      </c>
      <c r="AM833" s="91" t="s">
        <v>140</v>
      </c>
      <c r="AN833" s="91" t="s">
        <v>141</v>
      </c>
      <c r="AO833" s="91" t="s">
        <v>142</v>
      </c>
      <c r="AP833" s="91" t="s">
        <v>143</v>
      </c>
      <c r="AQ833" s="91" t="s">
        <v>144</v>
      </c>
      <c r="AR833" s="91" t="s">
        <v>144</v>
      </c>
      <c r="AS833" s="91" t="s">
        <v>174</v>
      </c>
      <c r="AT833" s="91" t="s">
        <v>145</v>
      </c>
      <c r="AU833" s="91" t="s">
        <v>3295</v>
      </c>
      <c r="AV833" s="91" t="s">
        <v>114</v>
      </c>
      <c r="AW833" s="91" t="s">
        <v>433</v>
      </c>
      <c r="AX833" s="91" t="str">
        <f t="shared" si="38"/>
        <v>268132</v>
      </c>
      <c r="AY833" s="93" t="s">
        <v>149</v>
      </c>
    </row>
    <row r="834" spans="2:51" ht="15" customHeight="1" x14ac:dyDescent="0.25">
      <c r="B834" s="95" t="s">
        <v>3296</v>
      </c>
      <c r="C834" s="91" t="s">
        <v>113</v>
      </c>
      <c r="D834" s="91" t="s">
        <v>114</v>
      </c>
      <c r="E834" s="91" t="s">
        <v>167</v>
      </c>
      <c r="F834" s="91" t="s">
        <v>3297</v>
      </c>
      <c r="G834" s="91">
        <f t="shared" si="36"/>
        <v>1</v>
      </c>
      <c r="H834" s="91" t="s">
        <v>3298</v>
      </c>
      <c r="I834" s="91" t="s">
        <v>118</v>
      </c>
      <c r="J834" s="91" t="s">
        <v>119</v>
      </c>
      <c r="K834" s="91" t="s">
        <v>1687</v>
      </c>
      <c r="L834" s="91" t="s">
        <v>121</v>
      </c>
      <c r="M834" s="91" t="s">
        <v>295</v>
      </c>
      <c r="N834" s="91" t="s">
        <v>123</v>
      </c>
      <c r="O834" s="91" t="s">
        <v>125</v>
      </c>
      <c r="P834" s="91">
        <f t="shared" si="37"/>
        <v>2</v>
      </c>
      <c r="Q834" s="91" t="s">
        <v>524</v>
      </c>
      <c r="R834" s="91" t="s">
        <v>2078</v>
      </c>
      <c r="S834" s="91" t="s">
        <v>3299</v>
      </c>
      <c r="T834" s="91" t="s">
        <v>114</v>
      </c>
      <c r="U834" s="91" t="s">
        <v>3300</v>
      </c>
      <c r="V834" s="91" t="s">
        <v>129</v>
      </c>
      <c r="W834" s="91" t="s">
        <v>174</v>
      </c>
      <c r="X834" s="91" t="s">
        <v>1001</v>
      </c>
      <c r="Y834" s="91" t="s">
        <v>3301</v>
      </c>
      <c r="Z834" s="91" t="s">
        <v>3302</v>
      </c>
      <c r="AA834" s="91" t="s">
        <v>3299</v>
      </c>
      <c r="AB834" s="91" t="s">
        <v>114</v>
      </c>
      <c r="AC834" s="91" t="s">
        <v>3300</v>
      </c>
      <c r="AD834" s="91" t="s">
        <v>134</v>
      </c>
      <c r="AE834" s="91" t="s">
        <v>3303</v>
      </c>
      <c r="AF834" s="91" t="s">
        <v>136</v>
      </c>
      <c r="AG834" s="91" t="s">
        <v>3301</v>
      </c>
      <c r="AH834" s="91" t="s">
        <v>114</v>
      </c>
      <c r="AI834" s="91" t="s">
        <v>3302</v>
      </c>
      <c r="AJ834" s="91" t="s">
        <v>137</v>
      </c>
      <c r="AK834" s="91" t="s">
        <v>211</v>
      </c>
      <c r="AL834" s="91" t="s">
        <v>284</v>
      </c>
      <c r="AM834" s="91" t="s">
        <v>1263</v>
      </c>
      <c r="AN834" s="91" t="s">
        <v>141</v>
      </c>
      <c r="AO834" s="91" t="s">
        <v>142</v>
      </c>
      <c r="AP834" s="91" t="s">
        <v>333</v>
      </c>
      <c r="AQ834" s="91" t="s">
        <v>144</v>
      </c>
      <c r="AR834" s="91" t="s">
        <v>144</v>
      </c>
      <c r="AS834" s="91" t="s">
        <v>174</v>
      </c>
      <c r="AT834" s="91" t="s">
        <v>145</v>
      </c>
      <c r="AU834" s="91" t="s">
        <v>3304</v>
      </c>
      <c r="AV834" s="91" t="s">
        <v>114</v>
      </c>
      <c r="AW834" s="91" t="s">
        <v>148</v>
      </c>
      <c r="AX834" s="91" t="str">
        <f t="shared" si="38"/>
        <v>288613</v>
      </c>
      <c r="AY834" s="93" t="s">
        <v>149</v>
      </c>
    </row>
    <row r="835" spans="2:51" ht="15" customHeight="1" x14ac:dyDescent="0.25">
      <c r="B835" s="95" t="s">
        <v>3305</v>
      </c>
      <c r="C835" s="91" t="s">
        <v>113</v>
      </c>
      <c r="D835" s="91" t="s">
        <v>114</v>
      </c>
      <c r="E835" s="91" t="s">
        <v>167</v>
      </c>
      <c r="F835" s="91" t="s">
        <v>3306</v>
      </c>
      <c r="G835" s="91">
        <f t="shared" si="36"/>
        <v>1</v>
      </c>
      <c r="H835" s="91" t="s">
        <v>3307</v>
      </c>
      <c r="I835" s="91" t="s">
        <v>118</v>
      </c>
      <c r="J835" s="91" t="s">
        <v>119</v>
      </c>
      <c r="K835" s="91" t="s">
        <v>240</v>
      </c>
      <c r="L835" s="91" t="s">
        <v>121</v>
      </c>
      <c r="M835" s="91" t="s">
        <v>170</v>
      </c>
      <c r="N835" s="91" t="s">
        <v>123</v>
      </c>
      <c r="O835" s="91" t="s">
        <v>3288</v>
      </c>
      <c r="P835" s="91">
        <f t="shared" si="37"/>
        <v>1</v>
      </c>
      <c r="Q835" s="91" t="s">
        <v>2496</v>
      </c>
      <c r="R835" s="91" t="s">
        <v>2234</v>
      </c>
      <c r="S835" s="91" t="s">
        <v>3289</v>
      </c>
      <c r="T835" s="91" t="s">
        <v>114</v>
      </c>
      <c r="U835" s="91" t="s">
        <v>3308</v>
      </c>
      <c r="V835" s="91" t="s">
        <v>225</v>
      </c>
      <c r="W835" s="91" t="s">
        <v>174</v>
      </c>
      <c r="X835" s="91" t="s">
        <v>3291</v>
      </c>
      <c r="Y835" s="91" t="s">
        <v>3292</v>
      </c>
      <c r="Z835" s="91" t="s">
        <v>3293</v>
      </c>
      <c r="AA835" s="91" t="s">
        <v>3289</v>
      </c>
      <c r="AB835" s="91" t="s">
        <v>114</v>
      </c>
      <c r="AC835" s="91" t="s">
        <v>3290</v>
      </c>
      <c r="AD835" s="91" t="s">
        <v>134</v>
      </c>
      <c r="AE835" s="91" t="s">
        <v>3309</v>
      </c>
      <c r="AF835" s="91" t="s">
        <v>161</v>
      </c>
      <c r="AG835" s="91" t="s">
        <v>3292</v>
      </c>
      <c r="AH835" s="91" t="s">
        <v>114</v>
      </c>
      <c r="AI835" s="91" t="s">
        <v>3293</v>
      </c>
      <c r="AJ835" s="91" t="s">
        <v>137</v>
      </c>
      <c r="AK835" s="91" t="s">
        <v>162</v>
      </c>
      <c r="AL835" s="91" t="s">
        <v>284</v>
      </c>
      <c r="AM835" s="91" t="s">
        <v>140</v>
      </c>
      <c r="AN835" s="91" t="s">
        <v>141</v>
      </c>
      <c r="AO835" s="91" t="s">
        <v>142</v>
      </c>
      <c r="AP835" s="91" t="s">
        <v>143</v>
      </c>
      <c r="AQ835" s="91" t="s">
        <v>144</v>
      </c>
      <c r="AR835" s="91" t="s">
        <v>144</v>
      </c>
      <c r="AS835" s="91" t="s">
        <v>174</v>
      </c>
      <c r="AT835" s="91" t="s">
        <v>145</v>
      </c>
      <c r="AU835" s="91" t="s">
        <v>3310</v>
      </c>
      <c r="AV835" s="91" t="s">
        <v>114</v>
      </c>
      <c r="AW835" s="91" t="s">
        <v>433</v>
      </c>
      <c r="AX835" s="91" t="str">
        <f t="shared" si="38"/>
        <v>268134</v>
      </c>
      <c r="AY835" s="93" t="s">
        <v>149</v>
      </c>
    </row>
    <row r="836" spans="2:51" ht="15" customHeight="1" x14ac:dyDescent="0.25">
      <c r="B836" s="95" t="s">
        <v>9142</v>
      </c>
      <c r="C836" s="91" t="s">
        <v>113</v>
      </c>
      <c r="D836" s="91" t="s">
        <v>114</v>
      </c>
      <c r="E836" s="91" t="s">
        <v>167</v>
      </c>
      <c r="F836" s="91" t="s">
        <v>9143</v>
      </c>
      <c r="G836" s="91">
        <f t="shared" si="36"/>
        <v>10</v>
      </c>
      <c r="H836" s="91" t="s">
        <v>9144</v>
      </c>
      <c r="I836" s="91" t="s">
        <v>118</v>
      </c>
      <c r="J836" s="91" t="s">
        <v>119</v>
      </c>
      <c r="K836" s="91" t="s">
        <v>186</v>
      </c>
      <c r="L836" s="91" t="s">
        <v>121</v>
      </c>
      <c r="M836" s="91" t="s">
        <v>295</v>
      </c>
      <c r="N836" s="91" t="s">
        <v>123</v>
      </c>
      <c r="O836" s="91" t="s">
        <v>9135</v>
      </c>
      <c r="P836" s="91">
        <f t="shared" si="37"/>
        <v>10</v>
      </c>
      <c r="Q836" s="91" t="s">
        <v>8683</v>
      </c>
      <c r="R836" s="91" t="s">
        <v>8932</v>
      </c>
      <c r="S836" s="91" t="s">
        <v>9145</v>
      </c>
      <c r="T836" s="91" t="s">
        <v>114</v>
      </c>
      <c r="U836" s="91" t="s">
        <v>9146</v>
      </c>
      <c r="V836" s="91" t="s">
        <v>225</v>
      </c>
      <c r="W836" s="91" t="s">
        <v>174</v>
      </c>
      <c r="X836" s="91" t="s">
        <v>1240</v>
      </c>
      <c r="Y836" s="91" t="s">
        <v>9147</v>
      </c>
      <c r="Z836" s="91" t="s">
        <v>9148</v>
      </c>
      <c r="AA836" s="91" t="s">
        <v>9145</v>
      </c>
      <c r="AB836" s="91" t="s">
        <v>114</v>
      </c>
      <c r="AC836" s="91" t="s">
        <v>9146</v>
      </c>
      <c r="AD836" s="91" t="s">
        <v>134</v>
      </c>
      <c r="AE836" s="91" t="s">
        <v>9149</v>
      </c>
      <c r="AF836" s="91" t="s">
        <v>161</v>
      </c>
      <c r="AG836" s="91" t="s">
        <v>9147</v>
      </c>
      <c r="AH836" s="91" t="s">
        <v>114</v>
      </c>
      <c r="AI836" s="91" t="s">
        <v>9148</v>
      </c>
      <c r="AJ836" s="91" t="s">
        <v>137</v>
      </c>
      <c r="AK836" s="91" t="s">
        <v>211</v>
      </c>
      <c r="AL836" s="91" t="s">
        <v>179</v>
      </c>
      <c r="AM836" s="91" t="s">
        <v>140</v>
      </c>
      <c r="AN836" s="91" t="s">
        <v>141</v>
      </c>
      <c r="AO836" s="91" t="s">
        <v>142</v>
      </c>
      <c r="AP836" s="91" t="s">
        <v>143</v>
      </c>
      <c r="AQ836" s="91" t="s">
        <v>430</v>
      </c>
      <c r="AR836" s="91" t="s">
        <v>430</v>
      </c>
      <c r="AS836" s="91" t="s">
        <v>174</v>
      </c>
      <c r="AT836" s="91" t="s">
        <v>145</v>
      </c>
      <c r="AU836" s="91" t="s">
        <v>9150</v>
      </c>
      <c r="AV836" s="91" t="s">
        <v>114</v>
      </c>
      <c r="AW836" s="91" t="s">
        <v>148</v>
      </c>
      <c r="AX836" s="91" t="str">
        <f t="shared" si="38"/>
        <v>329575</v>
      </c>
      <c r="AY836" s="93" t="s">
        <v>149</v>
      </c>
    </row>
    <row r="837" spans="2:51" ht="15" customHeight="1" x14ac:dyDescent="0.25">
      <c r="B837" s="95" t="s">
        <v>3330</v>
      </c>
      <c r="C837" s="91" t="s">
        <v>113</v>
      </c>
      <c r="D837" s="91" t="s">
        <v>114</v>
      </c>
      <c r="E837" s="91" t="s">
        <v>115</v>
      </c>
      <c r="F837" s="91" t="s">
        <v>3331</v>
      </c>
      <c r="G837" s="91">
        <f t="shared" si="36"/>
        <v>1</v>
      </c>
      <c r="H837" s="91" t="s">
        <v>3332</v>
      </c>
      <c r="I837" s="91" t="s">
        <v>118</v>
      </c>
      <c r="J837" s="91" t="s">
        <v>119</v>
      </c>
      <c r="K837" s="91" t="s">
        <v>339</v>
      </c>
      <c r="L837" s="91" t="s">
        <v>121</v>
      </c>
      <c r="M837" s="91" t="s">
        <v>122</v>
      </c>
      <c r="N837" s="91" t="s">
        <v>123</v>
      </c>
      <c r="O837" s="91" t="s">
        <v>3288</v>
      </c>
      <c r="P837" s="91">
        <f t="shared" si="37"/>
        <v>1</v>
      </c>
      <c r="Q837" s="91" t="s">
        <v>2307</v>
      </c>
      <c r="R837" s="91" t="s">
        <v>2234</v>
      </c>
      <c r="S837" s="91" t="s">
        <v>3333</v>
      </c>
      <c r="T837" s="91" t="s">
        <v>114</v>
      </c>
      <c r="U837" s="91" t="s">
        <v>3334</v>
      </c>
      <c r="V837" s="91" t="s">
        <v>225</v>
      </c>
      <c r="W837" s="91" t="s">
        <v>130</v>
      </c>
      <c r="X837" s="91" t="s">
        <v>157</v>
      </c>
      <c r="Y837" s="91" t="s">
        <v>3335</v>
      </c>
      <c r="Z837" s="91" t="s">
        <v>3336</v>
      </c>
      <c r="AA837" s="91" t="s">
        <v>3333</v>
      </c>
      <c r="AB837" s="91" t="s">
        <v>114</v>
      </c>
      <c r="AC837" s="91" t="s">
        <v>3334</v>
      </c>
      <c r="AD837" s="91" t="s">
        <v>134</v>
      </c>
      <c r="AE837" s="91" t="s">
        <v>3337</v>
      </c>
      <c r="AF837" s="91" t="s">
        <v>161</v>
      </c>
      <c r="AG837" s="91" t="s">
        <v>3335</v>
      </c>
      <c r="AH837" s="91" t="s">
        <v>114</v>
      </c>
      <c r="AI837" s="91" t="s">
        <v>3336</v>
      </c>
      <c r="AJ837" s="91" t="s">
        <v>137</v>
      </c>
      <c r="AK837" s="91" t="s">
        <v>211</v>
      </c>
      <c r="AL837" s="91" t="s">
        <v>212</v>
      </c>
      <c r="AM837" s="91" t="s">
        <v>213</v>
      </c>
      <c r="AN837" s="91" t="s">
        <v>141</v>
      </c>
      <c r="AO837" s="91" t="s">
        <v>142</v>
      </c>
      <c r="AP837" s="91" t="s">
        <v>143</v>
      </c>
      <c r="AQ837" s="91" t="s">
        <v>144</v>
      </c>
      <c r="AR837" s="91" t="s">
        <v>144</v>
      </c>
      <c r="AS837" s="91" t="s">
        <v>130</v>
      </c>
      <c r="AT837" s="91" t="s">
        <v>145</v>
      </c>
      <c r="AU837" s="91" t="s">
        <v>146</v>
      </c>
      <c r="AV837" s="91" t="s">
        <v>147</v>
      </c>
      <c r="AW837" s="91" t="s">
        <v>148</v>
      </c>
      <c r="AX837" s="91" t="str">
        <f t="shared" si="38"/>
        <v>268131</v>
      </c>
      <c r="AY837" s="93" t="s">
        <v>149</v>
      </c>
    </row>
    <row r="838" spans="2:51" ht="15" customHeight="1" x14ac:dyDescent="0.25">
      <c r="B838" s="95" t="s">
        <v>3338</v>
      </c>
      <c r="C838" s="91" t="s">
        <v>113</v>
      </c>
      <c r="D838" s="91" t="s">
        <v>114</v>
      </c>
      <c r="E838" s="91" t="s">
        <v>257</v>
      </c>
      <c r="F838" s="91" t="s">
        <v>3339</v>
      </c>
      <c r="G838" s="91">
        <f t="shared" si="36"/>
        <v>4</v>
      </c>
      <c r="H838" s="91" t="s">
        <v>5664</v>
      </c>
      <c r="I838" s="91" t="s">
        <v>118</v>
      </c>
      <c r="J838" s="91" t="s">
        <v>119</v>
      </c>
      <c r="K838" s="91" t="s">
        <v>119</v>
      </c>
      <c r="L838" s="91" t="s">
        <v>121</v>
      </c>
      <c r="M838" s="91" t="s">
        <v>261</v>
      </c>
      <c r="N838" s="91" t="s">
        <v>123</v>
      </c>
      <c r="O838" s="91" t="s">
        <v>1280</v>
      </c>
      <c r="P838" s="91">
        <f t="shared" si="37"/>
        <v>5</v>
      </c>
      <c r="Q838" s="91" t="s">
        <v>4270</v>
      </c>
      <c r="R838" s="91" t="s">
        <v>423</v>
      </c>
      <c r="S838" s="91" t="s">
        <v>3340</v>
      </c>
      <c r="T838" s="91" t="s">
        <v>114</v>
      </c>
      <c r="U838" s="91" t="s">
        <v>3341</v>
      </c>
      <c r="V838" s="91" t="s">
        <v>129</v>
      </c>
      <c r="W838" s="91" t="s">
        <v>265</v>
      </c>
      <c r="X838" s="91" t="s">
        <v>460</v>
      </c>
      <c r="Y838" s="91" t="s">
        <v>3342</v>
      </c>
      <c r="Z838" s="91" t="s">
        <v>3343</v>
      </c>
      <c r="AA838" s="91" t="s">
        <v>3340</v>
      </c>
      <c r="AB838" s="91" t="s">
        <v>114</v>
      </c>
      <c r="AC838" s="91" t="s">
        <v>3341</v>
      </c>
      <c r="AD838" s="91" t="s">
        <v>331</v>
      </c>
      <c r="AE838" s="91" t="s">
        <v>3344</v>
      </c>
      <c r="AF838" s="91" t="s">
        <v>136</v>
      </c>
      <c r="AG838" s="91" t="s">
        <v>3342</v>
      </c>
      <c r="AH838" s="91" t="s">
        <v>114</v>
      </c>
      <c r="AI838" s="91" t="s">
        <v>3343</v>
      </c>
      <c r="AJ838" s="91" t="s">
        <v>137</v>
      </c>
      <c r="AK838" s="91" t="s">
        <v>211</v>
      </c>
      <c r="AL838" s="91" t="s">
        <v>284</v>
      </c>
      <c r="AM838" s="91" t="s">
        <v>140</v>
      </c>
      <c r="AN838" s="91" t="s">
        <v>141</v>
      </c>
      <c r="AO838" s="91" t="s">
        <v>142</v>
      </c>
      <c r="AP838" s="91" t="s">
        <v>333</v>
      </c>
      <c r="AQ838" s="91" t="s">
        <v>144</v>
      </c>
      <c r="AR838" s="91" t="s">
        <v>144</v>
      </c>
      <c r="AS838" s="91" t="s">
        <v>265</v>
      </c>
      <c r="AT838" s="91" t="s">
        <v>145</v>
      </c>
      <c r="AU838" s="91" t="s">
        <v>5665</v>
      </c>
      <c r="AV838" s="91" t="s">
        <v>5666</v>
      </c>
      <c r="AW838" s="91" t="s">
        <v>148</v>
      </c>
      <c r="AX838" s="91" t="str">
        <f t="shared" si="38"/>
        <v>290659</v>
      </c>
      <c r="AY838" s="93" t="s">
        <v>149</v>
      </c>
    </row>
    <row r="839" spans="2:51" ht="15" customHeight="1" x14ac:dyDescent="0.25">
      <c r="B839" s="95" t="s">
        <v>9151</v>
      </c>
      <c r="C839" s="91" t="s">
        <v>113</v>
      </c>
      <c r="D839" s="91" t="s">
        <v>114</v>
      </c>
      <c r="E839" s="91" t="s">
        <v>167</v>
      </c>
      <c r="F839" s="91" t="s">
        <v>9152</v>
      </c>
      <c r="G839" s="91">
        <f t="shared" si="36"/>
        <v>10</v>
      </c>
      <c r="H839" s="91" t="s">
        <v>9153</v>
      </c>
      <c r="I839" s="91" t="s">
        <v>118</v>
      </c>
      <c r="J839" s="91" t="s">
        <v>119</v>
      </c>
      <c r="K839" s="91" t="s">
        <v>153</v>
      </c>
      <c r="L839" s="91" t="s">
        <v>121</v>
      </c>
      <c r="M839" s="91" t="s">
        <v>295</v>
      </c>
      <c r="N839" s="91" t="s">
        <v>123</v>
      </c>
      <c r="O839" s="91" t="s">
        <v>9135</v>
      </c>
      <c r="P839" s="91">
        <f t="shared" si="37"/>
        <v>10</v>
      </c>
      <c r="Q839" s="91" t="s">
        <v>8702</v>
      </c>
      <c r="R839" s="91" t="s">
        <v>8932</v>
      </c>
      <c r="S839" s="91" t="s">
        <v>9154</v>
      </c>
      <c r="T839" s="91" t="s">
        <v>114</v>
      </c>
      <c r="U839" s="91" t="s">
        <v>9155</v>
      </c>
      <c r="V839" s="91" t="s">
        <v>129</v>
      </c>
      <c r="W839" s="91" t="s">
        <v>174</v>
      </c>
      <c r="X839" s="91" t="s">
        <v>175</v>
      </c>
      <c r="Y839" s="91" t="s">
        <v>9156</v>
      </c>
      <c r="Z839" s="91" t="s">
        <v>9157</v>
      </c>
      <c r="AA839" s="91" t="s">
        <v>9154</v>
      </c>
      <c r="AB839" s="91" t="s">
        <v>114</v>
      </c>
      <c r="AC839" s="91" t="s">
        <v>9155</v>
      </c>
      <c r="AD839" s="91" t="s">
        <v>134</v>
      </c>
      <c r="AE839" s="91" t="s">
        <v>9158</v>
      </c>
      <c r="AF839" s="91" t="s">
        <v>161</v>
      </c>
      <c r="AG839" s="91" t="s">
        <v>9156</v>
      </c>
      <c r="AH839" s="91" t="s">
        <v>114</v>
      </c>
      <c r="AI839" s="91" t="s">
        <v>9157</v>
      </c>
      <c r="AJ839" s="91" t="s">
        <v>137</v>
      </c>
      <c r="AK839" s="91" t="s">
        <v>211</v>
      </c>
      <c r="AL839" s="91" t="s">
        <v>179</v>
      </c>
      <c r="AM839" s="91" t="s">
        <v>180</v>
      </c>
      <c r="AN839" s="91" t="s">
        <v>141</v>
      </c>
      <c r="AO839" s="91" t="s">
        <v>142</v>
      </c>
      <c r="AP839" s="91" t="s">
        <v>143</v>
      </c>
      <c r="AQ839" s="91" t="s">
        <v>144</v>
      </c>
      <c r="AR839" s="91" t="s">
        <v>144</v>
      </c>
      <c r="AS839" s="91" t="s">
        <v>174</v>
      </c>
      <c r="AT839" s="91" t="s">
        <v>145</v>
      </c>
      <c r="AU839" s="91" t="s">
        <v>9159</v>
      </c>
      <c r="AV839" s="91" t="s">
        <v>114</v>
      </c>
      <c r="AW839" s="91" t="s">
        <v>148</v>
      </c>
      <c r="AX839" s="91" t="str">
        <f t="shared" si="38"/>
        <v>329581</v>
      </c>
      <c r="AY839" s="93" t="s">
        <v>149</v>
      </c>
    </row>
    <row r="840" spans="2:51" ht="15" customHeight="1" x14ac:dyDescent="0.25">
      <c r="B840" s="95" t="s">
        <v>3354</v>
      </c>
      <c r="C840" s="91" t="s">
        <v>113</v>
      </c>
      <c r="D840" s="91" t="s">
        <v>114</v>
      </c>
      <c r="E840" s="91" t="s">
        <v>115</v>
      </c>
      <c r="F840" s="91" t="s">
        <v>3355</v>
      </c>
      <c r="G840" s="91">
        <f t="shared" si="36"/>
        <v>1</v>
      </c>
      <c r="H840" s="91" t="s">
        <v>3356</v>
      </c>
      <c r="I840" s="91" t="s">
        <v>118</v>
      </c>
      <c r="J840" s="91" t="s">
        <v>119</v>
      </c>
      <c r="K840" s="91" t="s">
        <v>339</v>
      </c>
      <c r="L840" s="91" t="s">
        <v>121</v>
      </c>
      <c r="M840" s="91" t="s">
        <v>122</v>
      </c>
      <c r="N840" s="91" t="s">
        <v>123</v>
      </c>
      <c r="O840" s="91" t="s">
        <v>3288</v>
      </c>
      <c r="P840" s="91">
        <f t="shared" si="37"/>
        <v>1</v>
      </c>
      <c r="Q840" s="91" t="s">
        <v>2307</v>
      </c>
      <c r="R840" s="91" t="s">
        <v>2234</v>
      </c>
      <c r="S840" s="91" t="s">
        <v>3357</v>
      </c>
      <c r="T840" s="91" t="s">
        <v>114</v>
      </c>
      <c r="U840" s="91" t="s">
        <v>3358</v>
      </c>
      <c r="V840" s="91" t="s">
        <v>129</v>
      </c>
      <c r="W840" s="91" t="s">
        <v>130</v>
      </c>
      <c r="X840" s="91" t="s">
        <v>157</v>
      </c>
      <c r="Y840" s="91" t="s">
        <v>3359</v>
      </c>
      <c r="Z840" s="91" t="s">
        <v>3360</v>
      </c>
      <c r="AA840" s="91" t="s">
        <v>3357</v>
      </c>
      <c r="AB840" s="91" t="s">
        <v>114</v>
      </c>
      <c r="AC840" s="91" t="s">
        <v>3358</v>
      </c>
      <c r="AD840" s="91" t="s">
        <v>134</v>
      </c>
      <c r="AE840" s="91" t="s">
        <v>3361</v>
      </c>
      <c r="AF840" s="91" t="s">
        <v>161</v>
      </c>
      <c r="AG840" s="91" t="s">
        <v>3359</v>
      </c>
      <c r="AH840" s="91" t="s">
        <v>114</v>
      </c>
      <c r="AI840" s="91" t="s">
        <v>3360</v>
      </c>
      <c r="AJ840" s="91" t="s">
        <v>137</v>
      </c>
      <c r="AK840" s="91" t="s">
        <v>162</v>
      </c>
      <c r="AL840" s="91" t="s">
        <v>179</v>
      </c>
      <c r="AM840" s="91" t="s">
        <v>140</v>
      </c>
      <c r="AN840" s="91" t="s">
        <v>141</v>
      </c>
      <c r="AO840" s="91" t="s">
        <v>142</v>
      </c>
      <c r="AP840" s="91" t="s">
        <v>143</v>
      </c>
      <c r="AQ840" s="91" t="s">
        <v>144</v>
      </c>
      <c r="AR840" s="91" t="s">
        <v>144</v>
      </c>
      <c r="AS840" s="91" t="s">
        <v>130</v>
      </c>
      <c r="AT840" s="91" t="s">
        <v>145</v>
      </c>
      <c r="AU840" s="91" t="s">
        <v>165</v>
      </c>
      <c r="AV840" s="91" t="s">
        <v>3362</v>
      </c>
      <c r="AW840" s="91" t="s">
        <v>148</v>
      </c>
      <c r="AX840" s="91" t="str">
        <f t="shared" si="38"/>
        <v>268141</v>
      </c>
      <c r="AY840" s="93" t="s">
        <v>149</v>
      </c>
    </row>
    <row r="841" spans="2:51" ht="15" customHeight="1" x14ac:dyDescent="0.25">
      <c r="B841" s="95" t="s">
        <v>3363</v>
      </c>
      <c r="C841" s="91" t="s">
        <v>113</v>
      </c>
      <c r="D841" s="91" t="s">
        <v>114</v>
      </c>
      <c r="E841" s="91" t="s">
        <v>167</v>
      </c>
      <c r="F841" s="91" t="s">
        <v>3364</v>
      </c>
      <c r="G841" s="91">
        <f t="shared" si="36"/>
        <v>4</v>
      </c>
      <c r="H841" s="91" t="s">
        <v>5667</v>
      </c>
      <c r="I841" s="91" t="s">
        <v>118</v>
      </c>
      <c r="J841" s="91" t="s">
        <v>119</v>
      </c>
      <c r="K841" s="91" t="s">
        <v>4497</v>
      </c>
      <c r="L841" s="91" t="s">
        <v>121</v>
      </c>
      <c r="M841" s="91" t="s">
        <v>295</v>
      </c>
      <c r="N841" s="91" t="s">
        <v>123</v>
      </c>
      <c r="O841" s="91" t="s">
        <v>3365</v>
      </c>
      <c r="P841" s="91">
        <f t="shared" si="37"/>
        <v>5</v>
      </c>
      <c r="Q841" s="91" t="s">
        <v>1279</v>
      </c>
      <c r="R841" s="91" t="s">
        <v>725</v>
      </c>
      <c r="S841" s="91" t="s">
        <v>3366</v>
      </c>
      <c r="T841" s="91" t="s">
        <v>114</v>
      </c>
      <c r="U841" s="91" t="s">
        <v>3367</v>
      </c>
      <c r="V841" s="91" t="s">
        <v>129</v>
      </c>
      <c r="W841" s="91" t="s">
        <v>174</v>
      </c>
      <c r="X841" s="91" t="s">
        <v>175</v>
      </c>
      <c r="Y841" s="91" t="s">
        <v>3368</v>
      </c>
      <c r="Z841" s="91" t="s">
        <v>3369</v>
      </c>
      <c r="AA841" s="91" t="s">
        <v>3366</v>
      </c>
      <c r="AB841" s="91" t="s">
        <v>114</v>
      </c>
      <c r="AC841" s="91" t="s">
        <v>3367</v>
      </c>
      <c r="AD841" s="91" t="s">
        <v>134</v>
      </c>
      <c r="AE841" s="91" t="s">
        <v>3370</v>
      </c>
      <c r="AF841" s="91" t="s">
        <v>161</v>
      </c>
      <c r="AG841" s="91" t="s">
        <v>3368</v>
      </c>
      <c r="AH841" s="91" t="s">
        <v>114</v>
      </c>
      <c r="AI841" s="91" t="s">
        <v>114</v>
      </c>
      <c r="AJ841" s="91" t="s">
        <v>317</v>
      </c>
      <c r="AK841" s="91" t="s">
        <v>211</v>
      </c>
      <c r="AL841" s="91" t="s">
        <v>284</v>
      </c>
      <c r="AM841" s="91" t="s">
        <v>180</v>
      </c>
      <c r="AN841" s="91" t="s">
        <v>141</v>
      </c>
      <c r="AO841" s="91" t="s">
        <v>142</v>
      </c>
      <c r="AP841" s="91" t="s">
        <v>333</v>
      </c>
      <c r="AQ841" s="91" t="s">
        <v>144</v>
      </c>
      <c r="AR841" s="91" t="s">
        <v>144</v>
      </c>
      <c r="AS841" s="91" t="s">
        <v>174</v>
      </c>
      <c r="AT841" s="91" t="s">
        <v>145</v>
      </c>
      <c r="AU841" s="91" t="s">
        <v>5668</v>
      </c>
      <c r="AV841" s="91" t="s">
        <v>114</v>
      </c>
      <c r="AW841" s="91" t="s">
        <v>148</v>
      </c>
      <c r="AX841" s="91" t="str">
        <f t="shared" si="38"/>
        <v>290669</v>
      </c>
      <c r="AY841" s="93" t="s">
        <v>149</v>
      </c>
    </row>
    <row r="842" spans="2:51" ht="15" customHeight="1" x14ac:dyDescent="0.25">
      <c r="B842" s="95" t="s">
        <v>3377</v>
      </c>
      <c r="C842" s="91" t="s">
        <v>113</v>
      </c>
      <c r="D842" s="91" t="s">
        <v>114</v>
      </c>
      <c r="E842" s="91" t="s">
        <v>219</v>
      </c>
      <c r="F842" s="91" t="s">
        <v>3378</v>
      </c>
      <c r="G842" s="91">
        <f t="shared" si="36"/>
        <v>1</v>
      </c>
      <c r="H842" s="91" t="s">
        <v>3379</v>
      </c>
      <c r="I842" s="91" t="s">
        <v>118</v>
      </c>
      <c r="J842" s="91" t="s">
        <v>119</v>
      </c>
      <c r="K842" s="91" t="s">
        <v>120</v>
      </c>
      <c r="L842" s="91" t="s">
        <v>121</v>
      </c>
      <c r="M842" s="91" t="s">
        <v>523</v>
      </c>
      <c r="N842" s="91" t="s">
        <v>123</v>
      </c>
      <c r="O842" s="91" t="s">
        <v>340</v>
      </c>
      <c r="P842" s="91">
        <f t="shared" si="37"/>
        <v>2</v>
      </c>
      <c r="Q842" s="91" t="s">
        <v>2409</v>
      </c>
      <c r="R842" s="91" t="s">
        <v>2741</v>
      </c>
      <c r="S842" s="91" t="s">
        <v>3380</v>
      </c>
      <c r="T842" s="91" t="s">
        <v>114</v>
      </c>
      <c r="U842" s="91" t="s">
        <v>3381</v>
      </c>
      <c r="V842" s="91" t="s">
        <v>225</v>
      </c>
      <c r="W842" s="91" t="s">
        <v>226</v>
      </c>
      <c r="X842" s="91" t="s">
        <v>426</v>
      </c>
      <c r="Y842" s="91" t="s">
        <v>3382</v>
      </c>
      <c r="Z842" s="91" t="s">
        <v>3383</v>
      </c>
      <c r="AA842" s="91" t="s">
        <v>3380</v>
      </c>
      <c r="AB842" s="91" t="s">
        <v>114</v>
      </c>
      <c r="AC842" s="91" t="s">
        <v>3381</v>
      </c>
      <c r="AD842" s="91" t="s">
        <v>134</v>
      </c>
      <c r="AE842" s="91" t="s">
        <v>3384</v>
      </c>
      <c r="AF842" s="91" t="s">
        <v>161</v>
      </c>
      <c r="AG842" s="91" t="s">
        <v>3382</v>
      </c>
      <c r="AH842" s="91" t="s">
        <v>114</v>
      </c>
      <c r="AI842" s="91" t="s">
        <v>3383</v>
      </c>
      <c r="AJ842" s="91" t="s">
        <v>137</v>
      </c>
      <c r="AK842" s="91" t="s">
        <v>197</v>
      </c>
      <c r="AL842" s="91" t="s">
        <v>374</v>
      </c>
      <c r="AM842" s="91" t="s">
        <v>233</v>
      </c>
      <c r="AN842" s="91" t="s">
        <v>141</v>
      </c>
      <c r="AO842" s="91" t="s">
        <v>142</v>
      </c>
      <c r="AP842" s="91" t="s">
        <v>143</v>
      </c>
      <c r="AQ842" s="91" t="s">
        <v>144</v>
      </c>
      <c r="AR842" s="91" t="s">
        <v>144</v>
      </c>
      <c r="AS842" s="91" t="s">
        <v>226</v>
      </c>
      <c r="AT842" s="91" t="s">
        <v>362</v>
      </c>
      <c r="AU842" s="91" t="s">
        <v>3385</v>
      </c>
      <c r="AV842" s="91" t="s">
        <v>3386</v>
      </c>
      <c r="AW842" s="91" t="s">
        <v>148</v>
      </c>
      <c r="AX842" s="91" t="str">
        <f t="shared" si="38"/>
        <v>288616</v>
      </c>
      <c r="AY842" s="93" t="s">
        <v>149</v>
      </c>
    </row>
    <row r="843" spans="2:51" ht="15" customHeight="1" x14ac:dyDescent="0.25">
      <c r="B843" s="95" t="s">
        <v>7951</v>
      </c>
      <c r="C843" s="91" t="s">
        <v>113</v>
      </c>
      <c r="D843" s="91" t="s">
        <v>114</v>
      </c>
      <c r="E843" s="91" t="s">
        <v>216</v>
      </c>
      <c r="F843" s="91" t="s">
        <v>7952</v>
      </c>
      <c r="G843" s="91">
        <f t="shared" si="36"/>
        <v>8</v>
      </c>
      <c r="H843" s="91" t="s">
        <v>7953</v>
      </c>
      <c r="I843" s="91" t="s">
        <v>118</v>
      </c>
      <c r="J843" s="91" t="s">
        <v>119</v>
      </c>
      <c r="K843" s="91" t="s">
        <v>584</v>
      </c>
      <c r="L843" s="91" t="s">
        <v>121</v>
      </c>
      <c r="M843" s="91" t="s">
        <v>219</v>
      </c>
      <c r="N843" s="91" t="s">
        <v>123</v>
      </c>
      <c r="O843" s="91" t="s">
        <v>7954</v>
      </c>
      <c r="P843" s="91">
        <f t="shared" si="37"/>
        <v>8</v>
      </c>
      <c r="Q843" s="91" t="s">
        <v>7413</v>
      </c>
      <c r="R843" s="91" t="s">
        <v>7261</v>
      </c>
      <c r="S843" s="91" t="s">
        <v>6264</v>
      </c>
      <c r="T843" s="91" t="s">
        <v>114</v>
      </c>
      <c r="U843" s="91" t="s">
        <v>6265</v>
      </c>
      <c r="V843" s="91" t="s">
        <v>225</v>
      </c>
      <c r="W843" s="91" t="s">
        <v>226</v>
      </c>
      <c r="X843" s="91" t="s">
        <v>426</v>
      </c>
      <c r="Y843" s="91" t="s">
        <v>6266</v>
      </c>
      <c r="Z843" s="91" t="s">
        <v>6267</v>
      </c>
      <c r="AA843" s="91" t="s">
        <v>6264</v>
      </c>
      <c r="AB843" s="91" t="s">
        <v>114</v>
      </c>
      <c r="AC843" s="91" t="s">
        <v>6265</v>
      </c>
      <c r="AD843" s="91" t="s">
        <v>134</v>
      </c>
      <c r="AE843" s="91" t="s">
        <v>7955</v>
      </c>
      <c r="AF843" s="91" t="s">
        <v>161</v>
      </c>
      <c r="AG843" s="91" t="s">
        <v>6266</v>
      </c>
      <c r="AH843" s="91" t="s">
        <v>114</v>
      </c>
      <c r="AI843" s="91" t="s">
        <v>6267</v>
      </c>
      <c r="AJ843" s="91" t="s">
        <v>137</v>
      </c>
      <c r="AK843" s="91" t="s">
        <v>162</v>
      </c>
      <c r="AL843" s="91" t="s">
        <v>163</v>
      </c>
      <c r="AM843" s="91" t="s">
        <v>233</v>
      </c>
      <c r="AN843" s="91" t="s">
        <v>141</v>
      </c>
      <c r="AO843" s="91" t="s">
        <v>142</v>
      </c>
      <c r="AP843" s="91" t="s">
        <v>333</v>
      </c>
      <c r="AQ843" s="91" t="s">
        <v>430</v>
      </c>
      <c r="AR843" s="91" t="s">
        <v>430</v>
      </c>
      <c r="AS843" s="91" t="s">
        <v>226</v>
      </c>
      <c r="AT843" s="91" t="s">
        <v>145</v>
      </c>
      <c r="AU843" s="91" t="s">
        <v>7956</v>
      </c>
      <c r="AV843" s="91" t="s">
        <v>7957</v>
      </c>
      <c r="AW843" s="91" t="s">
        <v>148</v>
      </c>
      <c r="AX843" s="91" t="str">
        <f t="shared" si="38"/>
        <v>325493</v>
      </c>
      <c r="AY843" s="93" t="s">
        <v>149</v>
      </c>
    </row>
    <row r="844" spans="2:51" ht="15" customHeight="1" x14ac:dyDescent="0.25">
      <c r="B844" s="95" t="s">
        <v>7958</v>
      </c>
      <c r="C844" s="91" t="s">
        <v>113</v>
      </c>
      <c r="D844" s="91" t="s">
        <v>114</v>
      </c>
      <c r="E844" s="91" t="s">
        <v>183</v>
      </c>
      <c r="F844" s="91" t="s">
        <v>7959</v>
      </c>
      <c r="G844" s="91">
        <f t="shared" si="36"/>
        <v>8</v>
      </c>
      <c r="H844" s="91" t="s">
        <v>7960</v>
      </c>
      <c r="I844" s="91" t="s">
        <v>118</v>
      </c>
      <c r="J844" s="91" t="s">
        <v>119</v>
      </c>
      <c r="K844" s="91" t="s">
        <v>422</v>
      </c>
      <c r="L844" s="91" t="s">
        <v>121</v>
      </c>
      <c r="M844" s="91" t="s">
        <v>187</v>
      </c>
      <c r="N844" s="91" t="s">
        <v>123</v>
      </c>
      <c r="O844" s="91" t="s">
        <v>7954</v>
      </c>
      <c r="P844" s="91">
        <f t="shared" si="37"/>
        <v>9</v>
      </c>
      <c r="Q844" s="91" t="s">
        <v>7635</v>
      </c>
      <c r="R844" s="91" t="s">
        <v>7261</v>
      </c>
      <c r="S844" s="91" t="s">
        <v>7961</v>
      </c>
      <c r="T844" s="91" t="s">
        <v>114</v>
      </c>
      <c r="U844" s="91" t="s">
        <v>7962</v>
      </c>
      <c r="V844" s="91" t="s">
        <v>129</v>
      </c>
      <c r="W844" s="91" t="s">
        <v>130</v>
      </c>
      <c r="X844" s="91" t="s">
        <v>3205</v>
      </c>
      <c r="Y844" s="91" t="s">
        <v>7963</v>
      </c>
      <c r="Z844" s="91" t="s">
        <v>7964</v>
      </c>
      <c r="AA844" s="91" t="s">
        <v>7961</v>
      </c>
      <c r="AB844" s="91" t="s">
        <v>114</v>
      </c>
      <c r="AC844" s="91" t="s">
        <v>7962</v>
      </c>
      <c r="AD844" s="91" t="s">
        <v>331</v>
      </c>
      <c r="AE844" s="91" t="s">
        <v>7965</v>
      </c>
      <c r="AF844" s="91" t="s">
        <v>136</v>
      </c>
      <c r="AG844" s="91" t="s">
        <v>7963</v>
      </c>
      <c r="AH844" s="91" t="s">
        <v>114</v>
      </c>
      <c r="AI844" s="91" t="s">
        <v>7964</v>
      </c>
      <c r="AJ844" s="91" t="s">
        <v>137</v>
      </c>
      <c r="AK844" s="91" t="s">
        <v>197</v>
      </c>
      <c r="AL844" s="91" t="s">
        <v>284</v>
      </c>
      <c r="AM844" s="91" t="s">
        <v>1263</v>
      </c>
      <c r="AN844" s="91" t="s">
        <v>141</v>
      </c>
      <c r="AO844" s="91" t="s">
        <v>142</v>
      </c>
      <c r="AP844" s="91" t="s">
        <v>333</v>
      </c>
      <c r="AQ844" s="91" t="s">
        <v>144</v>
      </c>
      <c r="AR844" s="91" t="s">
        <v>144</v>
      </c>
      <c r="AS844" s="91" t="s">
        <v>130</v>
      </c>
      <c r="AT844" s="91" t="s">
        <v>362</v>
      </c>
      <c r="AU844" s="91" t="s">
        <v>8632</v>
      </c>
      <c r="AV844" s="91" t="s">
        <v>114</v>
      </c>
      <c r="AW844" s="91" t="s">
        <v>148</v>
      </c>
      <c r="AX844" s="91" t="str">
        <f t="shared" si="38"/>
        <v>325494</v>
      </c>
      <c r="AY844" s="93" t="s">
        <v>149</v>
      </c>
    </row>
    <row r="845" spans="2:51" ht="15" customHeight="1" x14ac:dyDescent="0.25">
      <c r="B845" s="95" t="s">
        <v>3397</v>
      </c>
      <c r="C845" s="91" t="s">
        <v>113</v>
      </c>
      <c r="D845" s="91" t="s">
        <v>114</v>
      </c>
      <c r="E845" s="91" t="s">
        <v>257</v>
      </c>
      <c r="F845" s="91" t="s">
        <v>3398</v>
      </c>
      <c r="G845" s="91">
        <f t="shared" ref="G845:G908" si="39">MONTH(F845)</f>
        <v>4</v>
      </c>
      <c r="H845" s="91" t="s">
        <v>5689</v>
      </c>
      <c r="I845" s="91" t="s">
        <v>118</v>
      </c>
      <c r="J845" s="91" t="s">
        <v>119</v>
      </c>
      <c r="K845" s="91" t="s">
        <v>422</v>
      </c>
      <c r="L845" s="91" t="s">
        <v>121</v>
      </c>
      <c r="M845" s="91" t="s">
        <v>261</v>
      </c>
      <c r="N845" s="91" t="s">
        <v>123</v>
      </c>
      <c r="O845" s="91" t="s">
        <v>3365</v>
      </c>
      <c r="P845" s="91">
        <f t="shared" ref="P845:P908" si="40">MONTH(Q845)</f>
        <v>5</v>
      </c>
      <c r="Q845" s="91" t="s">
        <v>4270</v>
      </c>
      <c r="R845" s="91" t="s">
        <v>725</v>
      </c>
      <c r="S845" s="91" t="s">
        <v>3399</v>
      </c>
      <c r="T845" s="91" t="s">
        <v>114</v>
      </c>
      <c r="U845" s="91" t="s">
        <v>3400</v>
      </c>
      <c r="V845" s="91" t="s">
        <v>129</v>
      </c>
      <c r="W845" s="91" t="s">
        <v>265</v>
      </c>
      <c r="X845" s="91" t="s">
        <v>327</v>
      </c>
      <c r="Y845" s="91" t="s">
        <v>3401</v>
      </c>
      <c r="Z845" s="91" t="s">
        <v>3402</v>
      </c>
      <c r="AA845" s="91" t="s">
        <v>3399</v>
      </c>
      <c r="AB845" s="91" t="s">
        <v>114</v>
      </c>
      <c r="AC845" s="91" t="s">
        <v>3400</v>
      </c>
      <c r="AD845" s="91" t="s">
        <v>625</v>
      </c>
      <c r="AE845" s="91" t="s">
        <v>3403</v>
      </c>
      <c r="AF845" s="91" t="s">
        <v>161</v>
      </c>
      <c r="AG845" s="91" t="s">
        <v>3401</v>
      </c>
      <c r="AH845" s="91" t="s">
        <v>114</v>
      </c>
      <c r="AI845" s="91" t="s">
        <v>3402</v>
      </c>
      <c r="AJ845" s="91" t="s">
        <v>137</v>
      </c>
      <c r="AK845" s="91" t="s">
        <v>211</v>
      </c>
      <c r="AL845" s="91" t="s">
        <v>284</v>
      </c>
      <c r="AM845" s="91" t="s">
        <v>233</v>
      </c>
      <c r="AN845" s="91" t="s">
        <v>141</v>
      </c>
      <c r="AO845" s="91" t="s">
        <v>142</v>
      </c>
      <c r="AP845" s="91" t="s">
        <v>333</v>
      </c>
      <c r="AQ845" s="91" t="s">
        <v>144</v>
      </c>
      <c r="AR845" s="91" t="s">
        <v>144</v>
      </c>
      <c r="AS845" s="91" t="s">
        <v>265</v>
      </c>
      <c r="AT845" s="91" t="s">
        <v>145</v>
      </c>
      <c r="AU845" s="91" t="s">
        <v>5690</v>
      </c>
      <c r="AV845" s="91" t="s">
        <v>5691</v>
      </c>
      <c r="AW845" s="91" t="s">
        <v>148</v>
      </c>
      <c r="AX845" s="91" t="str">
        <f t="shared" ref="AX845:AX908" si="41">B845</f>
        <v>290673</v>
      </c>
      <c r="AY845" s="93" t="s">
        <v>149</v>
      </c>
    </row>
    <row r="846" spans="2:51" ht="15" customHeight="1" x14ac:dyDescent="0.25">
      <c r="B846" s="95" t="s">
        <v>9160</v>
      </c>
      <c r="C846" s="91" t="s">
        <v>113</v>
      </c>
      <c r="D846" s="91" t="s">
        <v>114</v>
      </c>
      <c r="E846" s="91" t="s">
        <v>8188</v>
      </c>
      <c r="F846" s="91" t="s">
        <v>9161</v>
      </c>
      <c r="G846" s="91">
        <f t="shared" si="39"/>
        <v>10</v>
      </c>
      <c r="H846" s="91" t="s">
        <v>9162</v>
      </c>
      <c r="I846" s="91" t="s">
        <v>118</v>
      </c>
      <c r="J846" s="91" t="s">
        <v>260</v>
      </c>
      <c r="K846" s="91" t="s">
        <v>1804</v>
      </c>
      <c r="L846" s="91" t="s">
        <v>121</v>
      </c>
      <c r="M846" s="91" t="s">
        <v>261</v>
      </c>
      <c r="N846" s="91" t="s">
        <v>262</v>
      </c>
      <c r="O846" s="91" t="s">
        <v>9135</v>
      </c>
      <c r="P846" s="91" t="e">
        <f t="shared" si="40"/>
        <v>#VALUE!</v>
      </c>
      <c r="Q846" s="91" t="s">
        <v>114</v>
      </c>
      <c r="R846" s="91" t="s">
        <v>8932</v>
      </c>
      <c r="S846" s="91" t="s">
        <v>9163</v>
      </c>
      <c r="T846" s="91" t="s">
        <v>114</v>
      </c>
      <c r="U846" s="91" t="s">
        <v>9164</v>
      </c>
      <c r="V846" s="91" t="s">
        <v>129</v>
      </c>
      <c r="W846" s="91" t="s">
        <v>265</v>
      </c>
      <c r="X846" s="91" t="s">
        <v>327</v>
      </c>
      <c r="Y846" s="91" t="s">
        <v>9165</v>
      </c>
      <c r="Z846" s="91" t="s">
        <v>9166</v>
      </c>
      <c r="AA846" s="91" t="s">
        <v>9163</v>
      </c>
      <c r="AB846" s="91" t="s">
        <v>114</v>
      </c>
      <c r="AC846" s="91" t="s">
        <v>9164</v>
      </c>
      <c r="AD846" s="91" t="s">
        <v>331</v>
      </c>
      <c r="AE846" s="91" t="s">
        <v>9167</v>
      </c>
      <c r="AF846" s="91" t="s">
        <v>161</v>
      </c>
      <c r="AG846" s="91" t="s">
        <v>9165</v>
      </c>
      <c r="AH846" s="91" t="s">
        <v>114</v>
      </c>
      <c r="AI846" s="91" t="s">
        <v>9166</v>
      </c>
      <c r="AJ846" s="91" t="s">
        <v>137</v>
      </c>
      <c r="AK846" s="91" t="s">
        <v>404</v>
      </c>
      <c r="AL846" s="91" t="s">
        <v>284</v>
      </c>
      <c r="AM846" s="91" t="s">
        <v>140</v>
      </c>
      <c r="AN846" s="91" t="s">
        <v>141</v>
      </c>
      <c r="AO846" s="91" t="s">
        <v>142</v>
      </c>
      <c r="AP846" s="91" t="s">
        <v>143</v>
      </c>
      <c r="AQ846" s="91" t="s">
        <v>144</v>
      </c>
      <c r="AR846" s="91" t="s">
        <v>144</v>
      </c>
      <c r="AS846" s="91" t="s">
        <v>265</v>
      </c>
      <c r="AT846" s="91" t="s">
        <v>362</v>
      </c>
      <c r="AU846" s="91" t="s">
        <v>9168</v>
      </c>
      <c r="AV846" s="91" t="s">
        <v>114</v>
      </c>
      <c r="AW846" s="91" t="s">
        <v>114</v>
      </c>
      <c r="AX846" s="91" t="str">
        <f t="shared" si="41"/>
        <v>329584</v>
      </c>
      <c r="AY846" s="93" t="s">
        <v>5876</v>
      </c>
    </row>
    <row r="847" spans="2:51" ht="15" customHeight="1" x14ac:dyDescent="0.25">
      <c r="B847" s="95" t="s">
        <v>3404</v>
      </c>
      <c r="C847" s="91" t="s">
        <v>113</v>
      </c>
      <c r="D847" s="91" t="s">
        <v>114</v>
      </c>
      <c r="E847" s="91" t="s">
        <v>167</v>
      </c>
      <c r="F847" s="91" t="s">
        <v>3405</v>
      </c>
      <c r="G847" s="91">
        <f t="shared" si="39"/>
        <v>4</v>
      </c>
      <c r="H847" s="91" t="s">
        <v>3406</v>
      </c>
      <c r="I847" s="91" t="s">
        <v>118</v>
      </c>
      <c r="J847" s="91" t="s">
        <v>119</v>
      </c>
      <c r="K847" s="91" t="s">
        <v>498</v>
      </c>
      <c r="L847" s="91" t="s">
        <v>121</v>
      </c>
      <c r="M847" s="91" t="s">
        <v>295</v>
      </c>
      <c r="N847" s="91" t="s">
        <v>123</v>
      </c>
      <c r="O847" s="91" t="s">
        <v>3365</v>
      </c>
      <c r="P847" s="91">
        <f t="shared" si="40"/>
        <v>4</v>
      </c>
      <c r="Q847" s="91" t="s">
        <v>221</v>
      </c>
      <c r="R847" s="91" t="s">
        <v>725</v>
      </c>
      <c r="S847" s="91" t="s">
        <v>3407</v>
      </c>
      <c r="T847" s="91" t="s">
        <v>114</v>
      </c>
      <c r="U847" s="91" t="s">
        <v>3408</v>
      </c>
      <c r="V847" s="91" t="s">
        <v>129</v>
      </c>
      <c r="W847" s="91" t="s">
        <v>174</v>
      </c>
      <c r="X847" s="91" t="s">
        <v>1190</v>
      </c>
      <c r="Y847" s="91" t="s">
        <v>3409</v>
      </c>
      <c r="Z847" s="91" t="s">
        <v>3410</v>
      </c>
      <c r="AA847" s="91" t="s">
        <v>3407</v>
      </c>
      <c r="AB847" s="91" t="s">
        <v>114</v>
      </c>
      <c r="AC847" s="91" t="s">
        <v>3408</v>
      </c>
      <c r="AD847" s="91" t="s">
        <v>134</v>
      </c>
      <c r="AE847" s="91" t="s">
        <v>3411</v>
      </c>
      <c r="AF847" s="91" t="s">
        <v>136</v>
      </c>
      <c r="AG847" s="91" t="s">
        <v>3409</v>
      </c>
      <c r="AH847" s="91" t="s">
        <v>114</v>
      </c>
      <c r="AI847" s="91" t="s">
        <v>3410</v>
      </c>
      <c r="AJ847" s="91" t="s">
        <v>114</v>
      </c>
      <c r="AK847" s="91" t="s">
        <v>114</v>
      </c>
      <c r="AL847" s="91" t="s">
        <v>114</v>
      </c>
      <c r="AM847" s="91" t="s">
        <v>180</v>
      </c>
      <c r="AN847" s="91" t="s">
        <v>141</v>
      </c>
      <c r="AO847" s="91" t="s">
        <v>142</v>
      </c>
      <c r="AP847" s="91" t="s">
        <v>143</v>
      </c>
      <c r="AQ847" s="91" t="s">
        <v>144</v>
      </c>
      <c r="AR847" s="91" t="s">
        <v>144</v>
      </c>
      <c r="AS847" s="91" t="s">
        <v>174</v>
      </c>
      <c r="AT847" s="91" t="s">
        <v>145</v>
      </c>
      <c r="AU847" s="91" t="s">
        <v>3412</v>
      </c>
      <c r="AV847" s="91" t="s">
        <v>114</v>
      </c>
      <c r="AW847" s="91" t="s">
        <v>148</v>
      </c>
      <c r="AX847" s="91" t="str">
        <f t="shared" si="41"/>
        <v>290675</v>
      </c>
      <c r="AY847" s="93" t="s">
        <v>149</v>
      </c>
    </row>
    <row r="848" spans="2:51" ht="15" customHeight="1" x14ac:dyDescent="0.25">
      <c r="B848" s="95" t="s">
        <v>7966</v>
      </c>
      <c r="C848" s="91" t="s">
        <v>113</v>
      </c>
      <c r="D848" s="91" t="s">
        <v>114</v>
      </c>
      <c r="E848" s="91" t="s">
        <v>756</v>
      </c>
      <c r="F848" s="91" t="s">
        <v>7967</v>
      </c>
      <c r="G848" s="91">
        <f t="shared" si="39"/>
        <v>8</v>
      </c>
      <c r="H848" s="91" t="s">
        <v>7968</v>
      </c>
      <c r="I848" s="91" t="s">
        <v>118</v>
      </c>
      <c r="J848" s="91" t="s">
        <v>119</v>
      </c>
      <c r="K848" s="91" t="s">
        <v>186</v>
      </c>
      <c r="L848" s="91" t="s">
        <v>121</v>
      </c>
      <c r="M848" s="91" t="s">
        <v>744</v>
      </c>
      <c r="N848" s="91" t="s">
        <v>123</v>
      </c>
      <c r="O848" s="91" t="s">
        <v>7527</v>
      </c>
      <c r="P848" s="91">
        <f t="shared" si="40"/>
        <v>8</v>
      </c>
      <c r="Q848" s="91" t="s">
        <v>7536</v>
      </c>
      <c r="R848" s="91" t="s">
        <v>7220</v>
      </c>
      <c r="S848" s="91" t="s">
        <v>7969</v>
      </c>
      <c r="T848" s="91" t="s">
        <v>114</v>
      </c>
      <c r="U848" s="91" t="s">
        <v>7970</v>
      </c>
      <c r="V848" s="91" t="s">
        <v>225</v>
      </c>
      <c r="W848" s="91" t="s">
        <v>748</v>
      </c>
      <c r="X848" s="91" t="s">
        <v>761</v>
      </c>
      <c r="Y848" s="91" t="s">
        <v>7971</v>
      </c>
      <c r="Z848" s="91" t="s">
        <v>7972</v>
      </c>
      <c r="AA848" s="91" t="s">
        <v>7969</v>
      </c>
      <c r="AB848" s="91" t="s">
        <v>114</v>
      </c>
      <c r="AC848" s="91" t="s">
        <v>7970</v>
      </c>
      <c r="AD848" s="91" t="s">
        <v>134</v>
      </c>
      <c r="AE848" s="91" t="s">
        <v>7973</v>
      </c>
      <c r="AF848" s="91" t="s">
        <v>161</v>
      </c>
      <c r="AG848" s="91" t="s">
        <v>7971</v>
      </c>
      <c r="AH848" s="91" t="s">
        <v>114</v>
      </c>
      <c r="AI848" s="91" t="s">
        <v>7972</v>
      </c>
      <c r="AJ848" s="91" t="s">
        <v>137</v>
      </c>
      <c r="AK848" s="91" t="s">
        <v>162</v>
      </c>
      <c r="AL848" s="91" t="s">
        <v>163</v>
      </c>
      <c r="AM848" s="91" t="s">
        <v>1125</v>
      </c>
      <c r="AN848" s="91" t="s">
        <v>141</v>
      </c>
      <c r="AO848" s="91" t="s">
        <v>142</v>
      </c>
      <c r="AP848" s="91" t="s">
        <v>143</v>
      </c>
      <c r="AQ848" s="91" t="s">
        <v>144</v>
      </c>
      <c r="AR848" s="91" t="s">
        <v>144</v>
      </c>
      <c r="AS848" s="91" t="s">
        <v>748</v>
      </c>
      <c r="AT848" s="91" t="s">
        <v>145</v>
      </c>
      <c r="AU848" s="91" t="s">
        <v>7974</v>
      </c>
      <c r="AV848" s="91" t="s">
        <v>7975</v>
      </c>
      <c r="AW848" s="91" t="s">
        <v>148</v>
      </c>
      <c r="AX848" s="91" t="str">
        <f t="shared" si="41"/>
        <v>325491</v>
      </c>
      <c r="AY848" s="93" t="s">
        <v>149</v>
      </c>
    </row>
    <row r="849" spans="2:51" ht="15" customHeight="1" x14ac:dyDescent="0.25">
      <c r="B849" s="95" t="s">
        <v>3413</v>
      </c>
      <c r="C849" s="91" t="s">
        <v>113</v>
      </c>
      <c r="D849" s="91" t="s">
        <v>114</v>
      </c>
      <c r="E849" s="91" t="s">
        <v>167</v>
      </c>
      <c r="F849" s="91" t="s">
        <v>3414</v>
      </c>
      <c r="G849" s="91">
        <f t="shared" si="39"/>
        <v>4</v>
      </c>
      <c r="H849" s="91" t="s">
        <v>3415</v>
      </c>
      <c r="I849" s="91" t="s">
        <v>118</v>
      </c>
      <c r="J849" s="91" t="s">
        <v>119</v>
      </c>
      <c r="K849" s="91" t="s">
        <v>367</v>
      </c>
      <c r="L849" s="91" t="s">
        <v>121</v>
      </c>
      <c r="M849" s="91" t="s">
        <v>295</v>
      </c>
      <c r="N849" s="91" t="s">
        <v>123</v>
      </c>
      <c r="O849" s="91" t="s">
        <v>3365</v>
      </c>
      <c r="P849" s="91">
        <f t="shared" si="40"/>
        <v>4</v>
      </c>
      <c r="Q849" s="91" t="s">
        <v>2217</v>
      </c>
      <c r="R849" s="91" t="s">
        <v>725</v>
      </c>
      <c r="S849" s="91" t="s">
        <v>3416</v>
      </c>
      <c r="T849" s="91" t="s">
        <v>114</v>
      </c>
      <c r="U849" s="91" t="s">
        <v>3417</v>
      </c>
      <c r="V849" s="91" t="s">
        <v>129</v>
      </c>
      <c r="W849" s="91" t="s">
        <v>174</v>
      </c>
      <c r="X849" s="91" t="s">
        <v>343</v>
      </c>
      <c r="Y849" s="91" t="s">
        <v>3418</v>
      </c>
      <c r="Z849" s="91" t="s">
        <v>3419</v>
      </c>
      <c r="AA849" s="91" t="s">
        <v>3416</v>
      </c>
      <c r="AB849" s="91" t="s">
        <v>114</v>
      </c>
      <c r="AC849" s="91" t="s">
        <v>3417</v>
      </c>
      <c r="AD849" s="91" t="s">
        <v>134</v>
      </c>
      <c r="AE849" s="91" t="s">
        <v>3420</v>
      </c>
      <c r="AF849" s="91" t="s">
        <v>161</v>
      </c>
      <c r="AG849" s="91" t="s">
        <v>3418</v>
      </c>
      <c r="AH849" s="91" t="s">
        <v>114</v>
      </c>
      <c r="AI849" s="91" t="s">
        <v>3419</v>
      </c>
      <c r="AJ849" s="91" t="s">
        <v>137</v>
      </c>
      <c r="AK849" s="91" t="s">
        <v>211</v>
      </c>
      <c r="AL849" s="91" t="s">
        <v>530</v>
      </c>
      <c r="AM849" s="91" t="s">
        <v>233</v>
      </c>
      <c r="AN849" s="91" t="s">
        <v>918</v>
      </c>
      <c r="AO849" s="91" t="s">
        <v>142</v>
      </c>
      <c r="AP849" s="91" t="s">
        <v>143</v>
      </c>
      <c r="AQ849" s="91" t="s">
        <v>829</v>
      </c>
      <c r="AR849" s="91" t="s">
        <v>829</v>
      </c>
      <c r="AS849" s="91" t="s">
        <v>174</v>
      </c>
      <c r="AT849" s="91" t="s">
        <v>145</v>
      </c>
      <c r="AU849" s="91" t="s">
        <v>3421</v>
      </c>
      <c r="AV849" s="91" t="s">
        <v>114</v>
      </c>
      <c r="AW849" s="91" t="s">
        <v>433</v>
      </c>
      <c r="AX849" s="91" t="str">
        <f t="shared" si="41"/>
        <v>290684</v>
      </c>
      <c r="AY849" s="91" t="s">
        <v>5832</v>
      </c>
    </row>
    <row r="850" spans="2:51" ht="15" customHeight="1" x14ac:dyDescent="0.25">
      <c r="B850" s="95" t="s">
        <v>3422</v>
      </c>
      <c r="C850" s="91" t="s">
        <v>113</v>
      </c>
      <c r="D850" s="91" t="s">
        <v>114</v>
      </c>
      <c r="E850" s="91" t="s">
        <v>167</v>
      </c>
      <c r="F850" s="91" t="s">
        <v>3423</v>
      </c>
      <c r="G850" s="91">
        <f t="shared" si="39"/>
        <v>1</v>
      </c>
      <c r="H850" s="91" t="s">
        <v>3424</v>
      </c>
      <c r="I850" s="91" t="s">
        <v>118</v>
      </c>
      <c r="J850" s="91" t="s">
        <v>119</v>
      </c>
      <c r="K850" s="91" t="s">
        <v>203</v>
      </c>
      <c r="L850" s="91" t="s">
        <v>121</v>
      </c>
      <c r="M850" s="91" t="s">
        <v>170</v>
      </c>
      <c r="N850" s="91" t="s">
        <v>123</v>
      </c>
      <c r="O850" s="91" t="s">
        <v>2461</v>
      </c>
      <c r="P850" s="91">
        <f t="shared" si="40"/>
        <v>1</v>
      </c>
      <c r="Q850" s="91" t="s">
        <v>2496</v>
      </c>
      <c r="R850" s="91" t="s">
        <v>2364</v>
      </c>
      <c r="S850" s="91" t="s">
        <v>3425</v>
      </c>
      <c r="T850" s="91" t="s">
        <v>114</v>
      </c>
      <c r="U850" s="91" t="s">
        <v>3426</v>
      </c>
      <c r="V850" s="91" t="s">
        <v>129</v>
      </c>
      <c r="W850" s="91" t="s">
        <v>174</v>
      </c>
      <c r="X850" s="91" t="s">
        <v>313</v>
      </c>
      <c r="Y850" s="91" t="s">
        <v>114</v>
      </c>
      <c r="Z850" s="91" t="s">
        <v>3427</v>
      </c>
      <c r="AA850" s="91" t="s">
        <v>3425</v>
      </c>
      <c r="AB850" s="91" t="s">
        <v>114</v>
      </c>
      <c r="AC850" s="91" t="s">
        <v>3426</v>
      </c>
      <c r="AD850" s="91" t="s">
        <v>134</v>
      </c>
      <c r="AE850" s="91" t="s">
        <v>3428</v>
      </c>
      <c r="AF850" s="91" t="s">
        <v>136</v>
      </c>
      <c r="AG850" s="91" t="s">
        <v>114</v>
      </c>
      <c r="AH850" s="91" t="s">
        <v>114</v>
      </c>
      <c r="AI850" s="91" t="s">
        <v>3427</v>
      </c>
      <c r="AJ850" s="91" t="s">
        <v>137</v>
      </c>
      <c r="AK850" s="91" t="s">
        <v>211</v>
      </c>
      <c r="AL850" s="91" t="s">
        <v>530</v>
      </c>
      <c r="AM850" s="91" t="s">
        <v>417</v>
      </c>
      <c r="AN850" s="91" t="s">
        <v>141</v>
      </c>
      <c r="AO850" s="91" t="s">
        <v>142</v>
      </c>
      <c r="AP850" s="91" t="s">
        <v>143</v>
      </c>
      <c r="AQ850" s="91" t="s">
        <v>829</v>
      </c>
      <c r="AR850" s="91" t="s">
        <v>506</v>
      </c>
      <c r="AS850" s="91" t="s">
        <v>174</v>
      </c>
      <c r="AT850" s="91" t="s">
        <v>145</v>
      </c>
      <c r="AU850" s="91" t="s">
        <v>3429</v>
      </c>
      <c r="AV850" s="91" t="s">
        <v>114</v>
      </c>
      <c r="AW850" s="91" t="s">
        <v>148</v>
      </c>
      <c r="AX850" s="91" t="str">
        <f t="shared" si="41"/>
        <v>268152</v>
      </c>
      <c r="AY850" s="93" t="s">
        <v>149</v>
      </c>
    </row>
    <row r="851" spans="2:51" ht="15" customHeight="1" x14ac:dyDescent="0.25">
      <c r="B851" s="95" t="s">
        <v>3430</v>
      </c>
      <c r="C851" s="91" t="s">
        <v>113</v>
      </c>
      <c r="D851" s="91" t="s">
        <v>114</v>
      </c>
      <c r="E851" s="91" t="s">
        <v>167</v>
      </c>
      <c r="F851" s="91" t="s">
        <v>3431</v>
      </c>
      <c r="G851" s="91">
        <f t="shared" si="39"/>
        <v>1</v>
      </c>
      <c r="H851" s="91" t="s">
        <v>3432</v>
      </c>
      <c r="I851" s="91" t="s">
        <v>118</v>
      </c>
      <c r="J851" s="91" t="s">
        <v>119</v>
      </c>
      <c r="K851" s="91" t="s">
        <v>203</v>
      </c>
      <c r="L851" s="91" t="s">
        <v>121</v>
      </c>
      <c r="M851" s="91" t="s">
        <v>170</v>
      </c>
      <c r="N851" s="91" t="s">
        <v>123</v>
      </c>
      <c r="O851" s="91" t="s">
        <v>2461</v>
      </c>
      <c r="P851" s="91">
        <f t="shared" si="40"/>
        <v>1</v>
      </c>
      <c r="Q851" s="91" t="s">
        <v>2496</v>
      </c>
      <c r="R851" s="91" t="s">
        <v>2364</v>
      </c>
      <c r="S851" s="91" t="s">
        <v>3425</v>
      </c>
      <c r="T851" s="91" t="s">
        <v>114</v>
      </c>
      <c r="U851" s="91" t="s">
        <v>3426</v>
      </c>
      <c r="V851" s="91" t="s">
        <v>129</v>
      </c>
      <c r="W851" s="91" t="s">
        <v>174</v>
      </c>
      <c r="X851" s="91" t="s">
        <v>313</v>
      </c>
      <c r="Y851" s="91" t="s">
        <v>3433</v>
      </c>
      <c r="Z851" s="91" t="s">
        <v>3427</v>
      </c>
      <c r="AA851" s="91" t="s">
        <v>3425</v>
      </c>
      <c r="AB851" s="91" t="s">
        <v>114</v>
      </c>
      <c r="AC851" s="91" t="s">
        <v>3426</v>
      </c>
      <c r="AD851" s="91" t="s">
        <v>134</v>
      </c>
      <c r="AE851" s="91" t="s">
        <v>3428</v>
      </c>
      <c r="AF851" s="91" t="s">
        <v>136</v>
      </c>
      <c r="AG851" s="91" t="s">
        <v>114</v>
      </c>
      <c r="AH851" s="91" t="s">
        <v>114</v>
      </c>
      <c r="AI851" s="91" t="s">
        <v>3427</v>
      </c>
      <c r="AJ851" s="91" t="s">
        <v>137</v>
      </c>
      <c r="AK851" s="91" t="s">
        <v>211</v>
      </c>
      <c r="AL851" s="91" t="s">
        <v>530</v>
      </c>
      <c r="AM851" s="91" t="s">
        <v>417</v>
      </c>
      <c r="AN851" s="91" t="s">
        <v>141</v>
      </c>
      <c r="AO851" s="91" t="s">
        <v>142</v>
      </c>
      <c r="AP851" s="91" t="s">
        <v>143</v>
      </c>
      <c r="AQ851" s="91" t="s">
        <v>829</v>
      </c>
      <c r="AR851" s="91" t="s">
        <v>506</v>
      </c>
      <c r="AS851" s="91" t="s">
        <v>174</v>
      </c>
      <c r="AT851" s="91" t="s">
        <v>145</v>
      </c>
      <c r="AU851" s="91" t="s">
        <v>3429</v>
      </c>
      <c r="AV851" s="91" t="s">
        <v>114</v>
      </c>
      <c r="AW851" s="91" t="s">
        <v>148</v>
      </c>
      <c r="AX851" s="91" t="str">
        <f t="shared" si="41"/>
        <v>268153</v>
      </c>
      <c r="AY851" s="93" t="s">
        <v>149</v>
      </c>
    </row>
    <row r="852" spans="2:51" ht="15" customHeight="1" x14ac:dyDescent="0.25">
      <c r="B852" s="95" t="s">
        <v>9169</v>
      </c>
      <c r="C852" s="91" t="s">
        <v>113</v>
      </c>
      <c r="D852" s="91" t="s">
        <v>114</v>
      </c>
      <c r="E852" s="91" t="s">
        <v>167</v>
      </c>
      <c r="F852" s="91" t="s">
        <v>9170</v>
      </c>
      <c r="G852" s="91">
        <f t="shared" si="39"/>
        <v>10</v>
      </c>
      <c r="H852" s="91" t="s">
        <v>9171</v>
      </c>
      <c r="I852" s="91" t="s">
        <v>118</v>
      </c>
      <c r="J852" s="91" t="s">
        <v>119</v>
      </c>
      <c r="K852" s="91" t="s">
        <v>498</v>
      </c>
      <c r="L852" s="91" t="s">
        <v>121</v>
      </c>
      <c r="M852" s="91" t="s">
        <v>295</v>
      </c>
      <c r="N852" s="91" t="s">
        <v>123</v>
      </c>
      <c r="O852" s="91" t="s">
        <v>9135</v>
      </c>
      <c r="P852" s="91">
        <f t="shared" si="40"/>
        <v>10</v>
      </c>
      <c r="Q852" s="91" t="s">
        <v>8683</v>
      </c>
      <c r="R852" s="91" t="s">
        <v>8932</v>
      </c>
      <c r="S852" s="91" t="s">
        <v>9172</v>
      </c>
      <c r="T852" s="91" t="s">
        <v>114</v>
      </c>
      <c r="U852" s="91" t="s">
        <v>9173</v>
      </c>
      <c r="V852" s="91" t="s">
        <v>129</v>
      </c>
      <c r="W852" s="91" t="s">
        <v>174</v>
      </c>
      <c r="X852" s="91" t="s">
        <v>1557</v>
      </c>
      <c r="Y852" s="91" t="s">
        <v>9174</v>
      </c>
      <c r="Z852" s="91" t="s">
        <v>9175</v>
      </c>
      <c r="AA852" s="91" t="s">
        <v>9172</v>
      </c>
      <c r="AB852" s="91" t="s">
        <v>114</v>
      </c>
      <c r="AC852" s="91" t="s">
        <v>9173</v>
      </c>
      <c r="AD852" s="91" t="s">
        <v>331</v>
      </c>
      <c r="AE852" s="91" t="s">
        <v>9176</v>
      </c>
      <c r="AF852" s="91" t="s">
        <v>161</v>
      </c>
      <c r="AG852" s="91" t="s">
        <v>9174</v>
      </c>
      <c r="AH852" s="91" t="s">
        <v>114</v>
      </c>
      <c r="AI852" s="91" t="s">
        <v>9175</v>
      </c>
      <c r="AJ852" s="91" t="s">
        <v>137</v>
      </c>
      <c r="AK852" s="91" t="s">
        <v>231</v>
      </c>
      <c r="AL852" s="91" t="s">
        <v>163</v>
      </c>
      <c r="AM852" s="91" t="s">
        <v>417</v>
      </c>
      <c r="AN852" s="91" t="s">
        <v>141</v>
      </c>
      <c r="AO852" s="91" t="s">
        <v>142</v>
      </c>
      <c r="AP852" s="91" t="s">
        <v>143</v>
      </c>
      <c r="AQ852" s="91" t="s">
        <v>777</v>
      </c>
      <c r="AR852" s="91" t="s">
        <v>777</v>
      </c>
      <c r="AS852" s="91" t="s">
        <v>174</v>
      </c>
      <c r="AT852" s="91" t="s">
        <v>145</v>
      </c>
      <c r="AU852" s="91" t="s">
        <v>9177</v>
      </c>
      <c r="AV852" s="91" t="s">
        <v>114</v>
      </c>
      <c r="AW852" s="91" t="s">
        <v>148</v>
      </c>
      <c r="AX852" s="91" t="str">
        <f t="shared" si="41"/>
        <v>329605</v>
      </c>
      <c r="AY852" s="93" t="s">
        <v>149</v>
      </c>
    </row>
    <row r="853" spans="2:51" ht="15" customHeight="1" x14ac:dyDescent="0.25">
      <c r="B853" s="95" t="s">
        <v>3434</v>
      </c>
      <c r="C853" s="91" t="s">
        <v>113</v>
      </c>
      <c r="D853" s="91" t="s">
        <v>114</v>
      </c>
      <c r="E853" s="91" t="s">
        <v>167</v>
      </c>
      <c r="F853" s="91" t="s">
        <v>3435</v>
      </c>
      <c r="G853" s="91">
        <f t="shared" si="39"/>
        <v>1</v>
      </c>
      <c r="H853" s="91" t="s">
        <v>3436</v>
      </c>
      <c r="I853" s="91" t="s">
        <v>118</v>
      </c>
      <c r="J853" s="91" t="s">
        <v>119</v>
      </c>
      <c r="K853" s="91" t="s">
        <v>240</v>
      </c>
      <c r="L853" s="91" t="s">
        <v>121</v>
      </c>
      <c r="M853" s="91" t="s">
        <v>170</v>
      </c>
      <c r="N853" s="91" t="s">
        <v>123</v>
      </c>
      <c r="O853" s="91" t="s">
        <v>2461</v>
      </c>
      <c r="P853" s="91">
        <f t="shared" si="40"/>
        <v>1</v>
      </c>
      <c r="Q853" s="91" t="s">
        <v>1909</v>
      </c>
      <c r="R853" s="91" t="s">
        <v>2364</v>
      </c>
      <c r="S853" s="91" t="s">
        <v>1661</v>
      </c>
      <c r="T853" s="91" t="s">
        <v>114</v>
      </c>
      <c r="U853" s="91" t="s">
        <v>3437</v>
      </c>
      <c r="V853" s="91" t="s">
        <v>225</v>
      </c>
      <c r="W853" s="91" t="s">
        <v>174</v>
      </c>
      <c r="X853" s="91" t="s">
        <v>1055</v>
      </c>
      <c r="Y853" s="91" t="s">
        <v>3438</v>
      </c>
      <c r="Z853" s="91" t="s">
        <v>1664</v>
      </c>
      <c r="AA853" s="91" t="s">
        <v>1661</v>
      </c>
      <c r="AB853" s="91" t="s">
        <v>114</v>
      </c>
      <c r="AC853" s="91" t="s">
        <v>3437</v>
      </c>
      <c r="AD853" s="91" t="s">
        <v>134</v>
      </c>
      <c r="AE853" s="91" t="s">
        <v>3439</v>
      </c>
      <c r="AF853" s="91" t="s">
        <v>136</v>
      </c>
      <c r="AG853" s="91" t="s">
        <v>3438</v>
      </c>
      <c r="AH853" s="91" t="s">
        <v>114</v>
      </c>
      <c r="AI853" s="91" t="s">
        <v>1664</v>
      </c>
      <c r="AJ853" s="91" t="s">
        <v>137</v>
      </c>
      <c r="AK853" s="91" t="s">
        <v>138</v>
      </c>
      <c r="AL853" s="91" t="s">
        <v>284</v>
      </c>
      <c r="AM853" s="91" t="s">
        <v>180</v>
      </c>
      <c r="AN853" s="91" t="s">
        <v>141</v>
      </c>
      <c r="AO853" s="91" t="s">
        <v>142</v>
      </c>
      <c r="AP853" s="91" t="s">
        <v>143</v>
      </c>
      <c r="AQ853" s="91" t="s">
        <v>144</v>
      </c>
      <c r="AR853" s="91" t="s">
        <v>144</v>
      </c>
      <c r="AS853" s="91" t="s">
        <v>174</v>
      </c>
      <c r="AT853" s="91" t="s">
        <v>145</v>
      </c>
      <c r="AU853" s="91" t="s">
        <v>3440</v>
      </c>
      <c r="AV853" s="91" t="s">
        <v>114</v>
      </c>
      <c r="AW853" s="91" t="s">
        <v>148</v>
      </c>
      <c r="AX853" s="91" t="str">
        <f t="shared" si="41"/>
        <v>268160</v>
      </c>
      <c r="AY853" s="93" t="s">
        <v>149</v>
      </c>
    </row>
    <row r="854" spans="2:51" ht="15" customHeight="1" x14ac:dyDescent="0.25">
      <c r="B854" s="95" t="s">
        <v>3441</v>
      </c>
      <c r="C854" s="91" t="s">
        <v>113</v>
      </c>
      <c r="D854" s="91" t="s">
        <v>114</v>
      </c>
      <c r="E854" s="91" t="s">
        <v>219</v>
      </c>
      <c r="F854" s="91" t="s">
        <v>3442</v>
      </c>
      <c r="G854" s="91">
        <f t="shared" si="39"/>
        <v>1</v>
      </c>
      <c r="H854" s="91" t="s">
        <v>3443</v>
      </c>
      <c r="I854" s="91" t="s">
        <v>118</v>
      </c>
      <c r="J854" s="91" t="s">
        <v>119</v>
      </c>
      <c r="K854" s="91" t="s">
        <v>120</v>
      </c>
      <c r="L854" s="91" t="s">
        <v>121</v>
      </c>
      <c r="M854" s="91" t="s">
        <v>523</v>
      </c>
      <c r="N854" s="91" t="s">
        <v>123</v>
      </c>
      <c r="O854" s="91" t="s">
        <v>822</v>
      </c>
      <c r="P854" s="91">
        <f t="shared" si="40"/>
        <v>2</v>
      </c>
      <c r="Q854" s="91" t="s">
        <v>126</v>
      </c>
      <c r="R854" s="91" t="s">
        <v>1975</v>
      </c>
      <c r="S854" s="91" t="s">
        <v>2193</v>
      </c>
      <c r="T854" s="91" t="s">
        <v>114</v>
      </c>
      <c r="U854" s="91" t="s">
        <v>2194</v>
      </c>
      <c r="V854" s="91" t="s">
        <v>225</v>
      </c>
      <c r="W854" s="91" t="s">
        <v>226</v>
      </c>
      <c r="X854" s="91" t="s">
        <v>426</v>
      </c>
      <c r="Y854" s="91" t="s">
        <v>2195</v>
      </c>
      <c r="Z854" s="91" t="s">
        <v>3444</v>
      </c>
      <c r="AA854" s="91" t="s">
        <v>2193</v>
      </c>
      <c r="AB854" s="91" t="s">
        <v>114</v>
      </c>
      <c r="AC854" s="91" t="s">
        <v>2194</v>
      </c>
      <c r="AD854" s="91" t="s">
        <v>331</v>
      </c>
      <c r="AE854" s="91" t="s">
        <v>3445</v>
      </c>
      <c r="AF854" s="91" t="s">
        <v>161</v>
      </c>
      <c r="AG854" s="91" t="s">
        <v>2195</v>
      </c>
      <c r="AH854" s="91" t="s">
        <v>114</v>
      </c>
      <c r="AI854" s="91" t="s">
        <v>3444</v>
      </c>
      <c r="AJ854" s="91" t="s">
        <v>137</v>
      </c>
      <c r="AK854" s="91" t="s">
        <v>211</v>
      </c>
      <c r="AL854" s="91" t="s">
        <v>139</v>
      </c>
      <c r="AM854" s="91" t="s">
        <v>252</v>
      </c>
      <c r="AN854" s="91" t="s">
        <v>141</v>
      </c>
      <c r="AO854" s="91" t="s">
        <v>142</v>
      </c>
      <c r="AP854" s="91" t="s">
        <v>143</v>
      </c>
      <c r="AQ854" s="91" t="s">
        <v>144</v>
      </c>
      <c r="AR854" s="91" t="s">
        <v>144</v>
      </c>
      <c r="AS854" s="91" t="s">
        <v>226</v>
      </c>
      <c r="AT854" s="91" t="s">
        <v>145</v>
      </c>
      <c r="AU854" s="91" t="s">
        <v>3446</v>
      </c>
      <c r="AV854" s="91" t="s">
        <v>3447</v>
      </c>
      <c r="AW854" s="91" t="s">
        <v>148</v>
      </c>
      <c r="AX854" s="91" t="str">
        <f t="shared" si="41"/>
        <v>288641</v>
      </c>
      <c r="AY854" s="93" t="s">
        <v>149</v>
      </c>
    </row>
    <row r="855" spans="2:51" ht="15" customHeight="1" x14ac:dyDescent="0.25">
      <c r="B855" s="95" t="s">
        <v>3448</v>
      </c>
      <c r="C855" s="91" t="s">
        <v>113</v>
      </c>
      <c r="D855" s="91" t="s">
        <v>114</v>
      </c>
      <c r="E855" s="91" t="s">
        <v>167</v>
      </c>
      <c r="F855" s="91" t="s">
        <v>3449</v>
      </c>
      <c r="G855" s="91">
        <f t="shared" si="39"/>
        <v>1</v>
      </c>
      <c r="H855" s="91" t="s">
        <v>3450</v>
      </c>
      <c r="I855" s="91" t="s">
        <v>118</v>
      </c>
      <c r="J855" s="91" t="s">
        <v>119</v>
      </c>
      <c r="K855" s="91" t="s">
        <v>2484</v>
      </c>
      <c r="L855" s="91" t="s">
        <v>121</v>
      </c>
      <c r="M855" s="91" t="s">
        <v>295</v>
      </c>
      <c r="N855" s="91" t="s">
        <v>123</v>
      </c>
      <c r="O855" s="91" t="s">
        <v>822</v>
      </c>
      <c r="P855" s="91">
        <f t="shared" si="40"/>
        <v>2</v>
      </c>
      <c r="Q855" s="91" t="s">
        <v>470</v>
      </c>
      <c r="R855" s="91" t="s">
        <v>1975</v>
      </c>
      <c r="S855" s="91" t="s">
        <v>3451</v>
      </c>
      <c r="T855" s="91" t="s">
        <v>114</v>
      </c>
      <c r="U855" s="91" t="s">
        <v>3452</v>
      </c>
      <c r="V855" s="91" t="s">
        <v>129</v>
      </c>
      <c r="W855" s="91" t="s">
        <v>174</v>
      </c>
      <c r="X855" s="91" t="s">
        <v>650</v>
      </c>
      <c r="Y855" s="91" t="s">
        <v>3453</v>
      </c>
      <c r="Z855" s="91" t="s">
        <v>3454</v>
      </c>
      <c r="AA855" s="91" t="s">
        <v>114</v>
      </c>
      <c r="AB855" s="91" t="s">
        <v>3455</v>
      </c>
      <c r="AC855" s="91" t="s">
        <v>3456</v>
      </c>
      <c r="AD855" s="91" t="s">
        <v>134</v>
      </c>
      <c r="AE855" s="91" t="s">
        <v>3457</v>
      </c>
      <c r="AF855" s="91" t="s">
        <v>161</v>
      </c>
      <c r="AG855" s="91" t="s">
        <v>3453</v>
      </c>
      <c r="AH855" s="91" t="s">
        <v>114</v>
      </c>
      <c r="AI855" s="91" t="s">
        <v>3454</v>
      </c>
      <c r="AJ855" s="91" t="s">
        <v>137</v>
      </c>
      <c r="AK855" s="91" t="s">
        <v>197</v>
      </c>
      <c r="AL855" s="91" t="s">
        <v>198</v>
      </c>
      <c r="AM855" s="91" t="s">
        <v>140</v>
      </c>
      <c r="AN855" s="91" t="s">
        <v>141</v>
      </c>
      <c r="AO855" s="91" t="s">
        <v>142</v>
      </c>
      <c r="AP855" s="91" t="s">
        <v>333</v>
      </c>
      <c r="AQ855" s="91" t="s">
        <v>144</v>
      </c>
      <c r="AR855" s="91" t="s">
        <v>144</v>
      </c>
      <c r="AS855" s="91" t="s">
        <v>174</v>
      </c>
      <c r="AT855" s="91" t="s">
        <v>145</v>
      </c>
      <c r="AU855" s="91" t="s">
        <v>3458</v>
      </c>
      <c r="AV855" s="91" t="s">
        <v>114</v>
      </c>
      <c r="AW855" s="91" t="s">
        <v>148</v>
      </c>
      <c r="AX855" s="91" t="str">
        <f t="shared" si="41"/>
        <v>288643</v>
      </c>
      <c r="AY855" s="93" t="s">
        <v>149</v>
      </c>
    </row>
    <row r="856" spans="2:51" ht="15" customHeight="1" x14ac:dyDescent="0.25">
      <c r="B856" s="95" t="s">
        <v>7358</v>
      </c>
      <c r="C856" s="91" t="s">
        <v>113</v>
      </c>
      <c r="D856" s="91" t="s">
        <v>114</v>
      </c>
      <c r="E856" s="91" t="s">
        <v>216</v>
      </c>
      <c r="F856" s="91" t="s">
        <v>7359</v>
      </c>
      <c r="G856" s="91">
        <f t="shared" si="39"/>
        <v>7</v>
      </c>
      <c r="H856" s="91" t="s">
        <v>7360</v>
      </c>
      <c r="I856" s="91" t="s">
        <v>118</v>
      </c>
      <c r="J856" s="91" t="s">
        <v>119</v>
      </c>
      <c r="K856" s="91" t="s">
        <v>1687</v>
      </c>
      <c r="L856" s="91" t="s">
        <v>121</v>
      </c>
      <c r="M856" s="91" t="s">
        <v>219</v>
      </c>
      <c r="N856" s="91" t="s">
        <v>123</v>
      </c>
      <c r="O856" s="91" t="s">
        <v>6593</v>
      </c>
      <c r="P856" s="91">
        <f t="shared" si="40"/>
        <v>7</v>
      </c>
      <c r="Q856" s="91" t="s">
        <v>6604</v>
      </c>
      <c r="R856" s="91" t="s">
        <v>6141</v>
      </c>
      <c r="S856" s="91" t="s">
        <v>223</v>
      </c>
      <c r="T856" s="91" t="s">
        <v>114</v>
      </c>
      <c r="U856" s="91" t="s">
        <v>7361</v>
      </c>
      <c r="V856" s="91" t="s">
        <v>225</v>
      </c>
      <c r="W856" s="91" t="s">
        <v>226</v>
      </c>
      <c r="X856" s="91" t="s">
        <v>227</v>
      </c>
      <c r="Y856" s="91" t="s">
        <v>228</v>
      </c>
      <c r="Z856" s="91" t="s">
        <v>229</v>
      </c>
      <c r="AA856" s="91" t="s">
        <v>223</v>
      </c>
      <c r="AB856" s="91" t="s">
        <v>114</v>
      </c>
      <c r="AC856" s="91" t="s">
        <v>7361</v>
      </c>
      <c r="AD856" s="91" t="s">
        <v>134</v>
      </c>
      <c r="AE856" s="91" t="s">
        <v>7362</v>
      </c>
      <c r="AF856" s="91" t="s">
        <v>136</v>
      </c>
      <c r="AG856" s="91" t="s">
        <v>228</v>
      </c>
      <c r="AH856" s="91" t="s">
        <v>114</v>
      </c>
      <c r="AI856" s="91" t="s">
        <v>229</v>
      </c>
      <c r="AJ856" s="91" t="s">
        <v>137</v>
      </c>
      <c r="AK856" s="91" t="s">
        <v>231</v>
      </c>
      <c r="AL856" s="91" t="s">
        <v>232</v>
      </c>
      <c r="AM856" s="91" t="s">
        <v>252</v>
      </c>
      <c r="AN856" s="91" t="s">
        <v>141</v>
      </c>
      <c r="AO856" s="91" t="s">
        <v>142</v>
      </c>
      <c r="AP856" s="91" t="s">
        <v>333</v>
      </c>
      <c r="AQ856" s="91" t="s">
        <v>144</v>
      </c>
      <c r="AR856" s="91" t="s">
        <v>144</v>
      </c>
      <c r="AS856" s="91" t="s">
        <v>226</v>
      </c>
      <c r="AT856" s="91" t="s">
        <v>362</v>
      </c>
      <c r="AU856" s="91" t="s">
        <v>7363</v>
      </c>
      <c r="AV856" s="91" t="s">
        <v>7364</v>
      </c>
      <c r="AW856" s="91" t="s">
        <v>433</v>
      </c>
      <c r="AX856" s="91" t="str">
        <f t="shared" si="41"/>
        <v>323468</v>
      </c>
      <c r="AY856" s="93" t="s">
        <v>149</v>
      </c>
    </row>
    <row r="857" spans="2:51" ht="15" customHeight="1" x14ac:dyDescent="0.25">
      <c r="B857" s="95" t="s">
        <v>3459</v>
      </c>
      <c r="C857" s="91" t="s">
        <v>113</v>
      </c>
      <c r="D857" s="91" t="s">
        <v>114</v>
      </c>
      <c r="E857" s="91" t="s">
        <v>167</v>
      </c>
      <c r="F857" s="91" t="s">
        <v>3460</v>
      </c>
      <c r="G857" s="91">
        <f t="shared" si="39"/>
        <v>1</v>
      </c>
      <c r="H857" s="91" t="s">
        <v>3461</v>
      </c>
      <c r="I857" s="91" t="s">
        <v>118</v>
      </c>
      <c r="J857" s="91" t="s">
        <v>119</v>
      </c>
      <c r="K857" s="91" t="s">
        <v>630</v>
      </c>
      <c r="L857" s="91" t="s">
        <v>121</v>
      </c>
      <c r="M857" s="91" t="s">
        <v>170</v>
      </c>
      <c r="N857" s="91" t="s">
        <v>123</v>
      </c>
      <c r="O857" s="91" t="s">
        <v>822</v>
      </c>
      <c r="P857" s="91">
        <f t="shared" si="40"/>
        <v>2</v>
      </c>
      <c r="Q857" s="91" t="s">
        <v>1091</v>
      </c>
      <c r="R857" s="91" t="s">
        <v>1975</v>
      </c>
      <c r="S857" s="91" t="s">
        <v>3462</v>
      </c>
      <c r="T857" s="91" t="s">
        <v>114</v>
      </c>
      <c r="U857" s="91" t="s">
        <v>3463</v>
      </c>
      <c r="V857" s="91" t="s">
        <v>129</v>
      </c>
      <c r="W857" s="91" t="s">
        <v>174</v>
      </c>
      <c r="X857" s="91" t="s">
        <v>1325</v>
      </c>
      <c r="Y857" s="91" t="s">
        <v>3464</v>
      </c>
      <c r="Z857" s="91" t="s">
        <v>3465</v>
      </c>
      <c r="AA857" s="91" t="s">
        <v>3462</v>
      </c>
      <c r="AB857" s="91" t="s">
        <v>114</v>
      </c>
      <c r="AC857" s="91" t="s">
        <v>3463</v>
      </c>
      <c r="AD857" s="91" t="s">
        <v>134</v>
      </c>
      <c r="AE857" s="91" t="s">
        <v>3466</v>
      </c>
      <c r="AF857" s="91" t="s">
        <v>161</v>
      </c>
      <c r="AG857" s="91" t="s">
        <v>3464</v>
      </c>
      <c r="AH857" s="91" t="s">
        <v>114</v>
      </c>
      <c r="AI857" s="91" t="s">
        <v>3465</v>
      </c>
      <c r="AJ857" s="91" t="s">
        <v>137</v>
      </c>
      <c r="AK857" s="91" t="s">
        <v>138</v>
      </c>
      <c r="AL857" s="91" t="s">
        <v>284</v>
      </c>
      <c r="AM857" s="91" t="s">
        <v>2158</v>
      </c>
      <c r="AN857" s="91" t="s">
        <v>141</v>
      </c>
      <c r="AO857" s="91" t="s">
        <v>142</v>
      </c>
      <c r="AP857" s="91" t="s">
        <v>333</v>
      </c>
      <c r="AQ857" s="91" t="s">
        <v>144</v>
      </c>
      <c r="AR857" s="91" t="s">
        <v>144</v>
      </c>
      <c r="AS857" s="91" t="s">
        <v>174</v>
      </c>
      <c r="AT857" s="91" t="s">
        <v>145</v>
      </c>
      <c r="AU857" s="91" t="s">
        <v>3467</v>
      </c>
      <c r="AV857" s="91" t="s">
        <v>114</v>
      </c>
      <c r="AW857" s="91" t="s">
        <v>148</v>
      </c>
      <c r="AX857" s="91" t="str">
        <f t="shared" si="41"/>
        <v>288654</v>
      </c>
      <c r="AY857" s="93" t="s">
        <v>149</v>
      </c>
    </row>
    <row r="858" spans="2:51" ht="15" customHeight="1" x14ac:dyDescent="0.25">
      <c r="B858" s="95" t="s">
        <v>7365</v>
      </c>
      <c r="C858" s="91" t="s">
        <v>113</v>
      </c>
      <c r="D858" s="91" t="s">
        <v>114</v>
      </c>
      <c r="E858" s="91" t="s">
        <v>167</v>
      </c>
      <c r="F858" s="91" t="s">
        <v>7366</v>
      </c>
      <c r="G858" s="91">
        <f t="shared" si="39"/>
        <v>7</v>
      </c>
      <c r="H858" s="91" t="s">
        <v>7367</v>
      </c>
      <c r="I858" s="91" t="s">
        <v>118</v>
      </c>
      <c r="J858" s="91" t="s">
        <v>119</v>
      </c>
      <c r="K858" s="91" t="s">
        <v>260</v>
      </c>
      <c r="L858" s="91" t="s">
        <v>121</v>
      </c>
      <c r="M858" s="91" t="s">
        <v>295</v>
      </c>
      <c r="N858" s="91" t="s">
        <v>123</v>
      </c>
      <c r="O858" s="91" t="s">
        <v>7368</v>
      </c>
      <c r="P858" s="91">
        <f t="shared" si="40"/>
        <v>7</v>
      </c>
      <c r="Q858" s="91" t="s">
        <v>6313</v>
      </c>
      <c r="R858" s="91" t="s">
        <v>7101</v>
      </c>
      <c r="S858" s="91" t="s">
        <v>5562</v>
      </c>
      <c r="T858" s="91" t="s">
        <v>114</v>
      </c>
      <c r="U858" s="91" t="s">
        <v>7369</v>
      </c>
      <c r="V858" s="91" t="s">
        <v>225</v>
      </c>
      <c r="W858" s="91" t="s">
        <v>174</v>
      </c>
      <c r="X858" s="91" t="s">
        <v>5564</v>
      </c>
      <c r="Y858" s="91" t="s">
        <v>5565</v>
      </c>
      <c r="Z858" s="91" t="s">
        <v>5566</v>
      </c>
      <c r="AA858" s="91" t="s">
        <v>5562</v>
      </c>
      <c r="AB858" s="91" t="s">
        <v>114</v>
      </c>
      <c r="AC858" s="91" t="s">
        <v>7369</v>
      </c>
      <c r="AD858" s="91" t="s">
        <v>134</v>
      </c>
      <c r="AE858" s="91" t="s">
        <v>7370</v>
      </c>
      <c r="AF858" s="91" t="s">
        <v>161</v>
      </c>
      <c r="AG858" s="91" t="s">
        <v>5565</v>
      </c>
      <c r="AH858" s="91" t="s">
        <v>114</v>
      </c>
      <c r="AI858" s="91" t="s">
        <v>5566</v>
      </c>
      <c r="AJ858" s="91" t="s">
        <v>137</v>
      </c>
      <c r="AK858" s="91" t="s">
        <v>211</v>
      </c>
      <c r="AL858" s="91" t="s">
        <v>179</v>
      </c>
      <c r="AM858" s="91" t="s">
        <v>233</v>
      </c>
      <c r="AN858" s="91" t="s">
        <v>141</v>
      </c>
      <c r="AO858" s="91" t="s">
        <v>142</v>
      </c>
      <c r="AP858" s="91" t="s">
        <v>143</v>
      </c>
      <c r="AQ858" s="91" t="s">
        <v>430</v>
      </c>
      <c r="AR858" s="91" t="s">
        <v>430</v>
      </c>
      <c r="AS858" s="91" t="s">
        <v>174</v>
      </c>
      <c r="AT858" s="91" t="s">
        <v>145</v>
      </c>
      <c r="AU858" s="91" t="s">
        <v>5569</v>
      </c>
      <c r="AV858" s="91" t="s">
        <v>114</v>
      </c>
      <c r="AW858" s="91" t="s">
        <v>148</v>
      </c>
      <c r="AX858" s="91" t="str">
        <f t="shared" si="41"/>
        <v>323476</v>
      </c>
      <c r="AY858" s="93" t="s">
        <v>149</v>
      </c>
    </row>
    <row r="859" spans="2:51" ht="15" customHeight="1" x14ac:dyDescent="0.25">
      <c r="B859" s="95" t="s">
        <v>3468</v>
      </c>
      <c r="C859" s="91" t="s">
        <v>113</v>
      </c>
      <c r="D859" s="91" t="s">
        <v>114</v>
      </c>
      <c r="E859" s="91" t="s">
        <v>167</v>
      </c>
      <c r="F859" s="91" t="s">
        <v>3469</v>
      </c>
      <c r="G859" s="91">
        <f t="shared" si="39"/>
        <v>4</v>
      </c>
      <c r="H859" s="91" t="s">
        <v>5712</v>
      </c>
      <c r="I859" s="91" t="s">
        <v>118</v>
      </c>
      <c r="J859" s="91" t="s">
        <v>119</v>
      </c>
      <c r="K859" s="91" t="s">
        <v>644</v>
      </c>
      <c r="L859" s="91" t="s">
        <v>121</v>
      </c>
      <c r="M859" s="91" t="s">
        <v>295</v>
      </c>
      <c r="N859" s="91" t="s">
        <v>123</v>
      </c>
      <c r="O859" s="91" t="s">
        <v>912</v>
      </c>
      <c r="P859" s="91">
        <f t="shared" si="40"/>
        <v>5</v>
      </c>
      <c r="Q859" s="91" t="s">
        <v>1279</v>
      </c>
      <c r="R859" s="91" t="s">
        <v>1847</v>
      </c>
      <c r="S859" s="91" t="s">
        <v>3470</v>
      </c>
      <c r="T859" s="91" t="s">
        <v>114</v>
      </c>
      <c r="U859" s="91" t="s">
        <v>3471</v>
      </c>
      <c r="V859" s="91" t="s">
        <v>129</v>
      </c>
      <c r="W859" s="91" t="s">
        <v>174</v>
      </c>
      <c r="X859" s="91" t="s">
        <v>380</v>
      </c>
      <c r="Y859" s="91" t="s">
        <v>3472</v>
      </c>
      <c r="Z859" s="91" t="s">
        <v>3473</v>
      </c>
      <c r="AA859" s="91" t="s">
        <v>3470</v>
      </c>
      <c r="AB859" s="91" t="s">
        <v>114</v>
      </c>
      <c r="AC859" s="91" t="s">
        <v>3471</v>
      </c>
      <c r="AD859" s="91" t="s">
        <v>134</v>
      </c>
      <c r="AE859" s="91" t="s">
        <v>3474</v>
      </c>
      <c r="AF859" s="91" t="s">
        <v>161</v>
      </c>
      <c r="AG859" s="91" t="s">
        <v>3472</v>
      </c>
      <c r="AH859" s="91" t="s">
        <v>114</v>
      </c>
      <c r="AI859" s="91" t="s">
        <v>3473</v>
      </c>
      <c r="AJ859" s="91" t="s">
        <v>137</v>
      </c>
      <c r="AK859" s="91" t="s">
        <v>211</v>
      </c>
      <c r="AL859" s="91" t="s">
        <v>198</v>
      </c>
      <c r="AM859" s="91" t="s">
        <v>180</v>
      </c>
      <c r="AN859" s="91" t="s">
        <v>141</v>
      </c>
      <c r="AO859" s="91" t="s">
        <v>142</v>
      </c>
      <c r="AP859" s="91" t="s">
        <v>333</v>
      </c>
      <c r="AQ859" s="91" t="s">
        <v>144</v>
      </c>
      <c r="AR859" s="91" t="s">
        <v>144</v>
      </c>
      <c r="AS859" s="91" t="s">
        <v>174</v>
      </c>
      <c r="AT859" s="91" t="s">
        <v>145</v>
      </c>
      <c r="AU859" s="91" t="s">
        <v>5713</v>
      </c>
      <c r="AV859" s="91" t="s">
        <v>114</v>
      </c>
      <c r="AW859" s="91" t="s">
        <v>148</v>
      </c>
      <c r="AX859" s="91" t="str">
        <f t="shared" si="41"/>
        <v>290711</v>
      </c>
      <c r="AY859" s="93" t="s">
        <v>149</v>
      </c>
    </row>
    <row r="860" spans="2:51" ht="15" customHeight="1" x14ac:dyDescent="0.25">
      <c r="B860" s="95" t="s">
        <v>7371</v>
      </c>
      <c r="C860" s="91" t="s">
        <v>113</v>
      </c>
      <c r="D860" s="91" t="s">
        <v>114</v>
      </c>
      <c r="E860" s="91" t="s">
        <v>183</v>
      </c>
      <c r="F860" s="91" t="s">
        <v>7372</v>
      </c>
      <c r="G860" s="91">
        <f t="shared" si="39"/>
        <v>7</v>
      </c>
      <c r="H860" s="91" t="s">
        <v>7373</v>
      </c>
      <c r="I860" s="91" t="s">
        <v>118</v>
      </c>
      <c r="J860" s="91" t="s">
        <v>119</v>
      </c>
      <c r="K860" s="91" t="s">
        <v>153</v>
      </c>
      <c r="L860" s="91" t="s">
        <v>121</v>
      </c>
      <c r="M860" s="91" t="s">
        <v>187</v>
      </c>
      <c r="N860" s="91" t="s">
        <v>123</v>
      </c>
      <c r="O860" s="91" t="s">
        <v>7368</v>
      </c>
      <c r="P860" s="91">
        <f t="shared" si="40"/>
        <v>7</v>
      </c>
      <c r="Q860" s="91" t="s">
        <v>6252</v>
      </c>
      <c r="R860" s="91" t="s">
        <v>7101</v>
      </c>
      <c r="S860" s="91" t="s">
        <v>3784</v>
      </c>
      <c r="T860" s="91" t="s">
        <v>114</v>
      </c>
      <c r="U860" s="91" t="s">
        <v>7374</v>
      </c>
      <c r="V860" s="91" t="s">
        <v>129</v>
      </c>
      <c r="W860" s="91" t="s">
        <v>130</v>
      </c>
      <c r="X860" s="91" t="s">
        <v>157</v>
      </c>
      <c r="Y860" s="91" t="s">
        <v>3786</v>
      </c>
      <c r="Z860" s="91" t="s">
        <v>3787</v>
      </c>
      <c r="AA860" s="91" t="s">
        <v>3784</v>
      </c>
      <c r="AB860" s="91" t="s">
        <v>114</v>
      </c>
      <c r="AC860" s="91" t="s">
        <v>7374</v>
      </c>
      <c r="AD860" s="91" t="s">
        <v>134</v>
      </c>
      <c r="AE860" s="91" t="s">
        <v>7375</v>
      </c>
      <c r="AF860" s="91" t="s">
        <v>161</v>
      </c>
      <c r="AG860" s="91" t="s">
        <v>3786</v>
      </c>
      <c r="AH860" s="91" t="s">
        <v>114</v>
      </c>
      <c r="AI860" s="91" t="s">
        <v>3787</v>
      </c>
      <c r="AJ860" s="91" t="s">
        <v>137</v>
      </c>
      <c r="AK860" s="91" t="s">
        <v>138</v>
      </c>
      <c r="AL860" s="91" t="s">
        <v>139</v>
      </c>
      <c r="AM860" s="91" t="s">
        <v>252</v>
      </c>
      <c r="AN860" s="91" t="s">
        <v>141</v>
      </c>
      <c r="AO860" s="91" t="s">
        <v>142</v>
      </c>
      <c r="AP860" s="91" t="s">
        <v>143</v>
      </c>
      <c r="AQ860" s="91" t="s">
        <v>493</v>
      </c>
      <c r="AR860" s="91" t="s">
        <v>493</v>
      </c>
      <c r="AS860" s="91" t="s">
        <v>130</v>
      </c>
      <c r="AT860" s="91" t="s">
        <v>362</v>
      </c>
      <c r="AU860" s="91" t="s">
        <v>7330</v>
      </c>
      <c r="AV860" s="91" t="s">
        <v>114</v>
      </c>
      <c r="AW860" s="91" t="s">
        <v>148</v>
      </c>
      <c r="AX860" s="91" t="str">
        <f t="shared" si="41"/>
        <v>323479</v>
      </c>
      <c r="AY860" s="93" t="s">
        <v>149</v>
      </c>
    </row>
    <row r="861" spans="2:51" ht="15" customHeight="1" x14ac:dyDescent="0.25">
      <c r="B861" s="95" t="s">
        <v>3475</v>
      </c>
      <c r="C861" s="91" t="s">
        <v>113</v>
      </c>
      <c r="D861" s="91" t="s">
        <v>114</v>
      </c>
      <c r="E861" s="91" t="s">
        <v>257</v>
      </c>
      <c r="F861" s="91" t="s">
        <v>3476</v>
      </c>
      <c r="G861" s="91">
        <f t="shared" si="39"/>
        <v>4</v>
      </c>
      <c r="H861" s="91" t="s">
        <v>5714</v>
      </c>
      <c r="I861" s="91" t="s">
        <v>118</v>
      </c>
      <c r="J861" s="91" t="s">
        <v>119</v>
      </c>
      <c r="K861" s="91" t="s">
        <v>4172</v>
      </c>
      <c r="L861" s="91" t="s">
        <v>121</v>
      </c>
      <c r="M861" s="91" t="s">
        <v>261</v>
      </c>
      <c r="N861" s="91" t="s">
        <v>123</v>
      </c>
      <c r="O861" s="91" t="s">
        <v>912</v>
      </c>
      <c r="P861" s="91">
        <f t="shared" si="40"/>
        <v>5</v>
      </c>
      <c r="Q861" s="91" t="s">
        <v>5242</v>
      </c>
      <c r="R861" s="91" t="s">
        <v>1847</v>
      </c>
      <c r="S861" s="91" t="s">
        <v>3166</v>
      </c>
      <c r="T861" s="91" t="s">
        <v>114</v>
      </c>
      <c r="U861" s="91" t="s">
        <v>3477</v>
      </c>
      <c r="V861" s="91" t="s">
        <v>225</v>
      </c>
      <c r="W861" s="91" t="s">
        <v>265</v>
      </c>
      <c r="X861" s="91" t="s">
        <v>460</v>
      </c>
      <c r="Y861" s="91" t="s">
        <v>3478</v>
      </c>
      <c r="Z861" s="91" t="s">
        <v>3169</v>
      </c>
      <c r="AA861" s="91" t="s">
        <v>3166</v>
      </c>
      <c r="AB861" s="91" t="s">
        <v>114</v>
      </c>
      <c r="AC861" s="91" t="s">
        <v>3477</v>
      </c>
      <c r="AD861" s="91" t="s">
        <v>134</v>
      </c>
      <c r="AE861" s="91" t="s">
        <v>3479</v>
      </c>
      <c r="AF861" s="91" t="s">
        <v>161</v>
      </c>
      <c r="AG861" s="91" t="s">
        <v>3478</v>
      </c>
      <c r="AH861" s="91" t="s">
        <v>114</v>
      </c>
      <c r="AI861" s="91" t="s">
        <v>3169</v>
      </c>
      <c r="AJ861" s="91" t="s">
        <v>137</v>
      </c>
      <c r="AK861" s="91" t="s">
        <v>211</v>
      </c>
      <c r="AL861" s="91" t="s">
        <v>179</v>
      </c>
      <c r="AM861" s="91" t="s">
        <v>140</v>
      </c>
      <c r="AN861" s="91" t="s">
        <v>141</v>
      </c>
      <c r="AO861" s="91" t="s">
        <v>142</v>
      </c>
      <c r="AP861" s="91" t="s">
        <v>333</v>
      </c>
      <c r="AQ861" s="91" t="s">
        <v>144</v>
      </c>
      <c r="AR861" s="91" t="s">
        <v>144</v>
      </c>
      <c r="AS861" s="91" t="s">
        <v>265</v>
      </c>
      <c r="AT861" s="91" t="s">
        <v>145</v>
      </c>
      <c r="AU861" s="91" t="s">
        <v>5715</v>
      </c>
      <c r="AV861" s="91" t="s">
        <v>5716</v>
      </c>
      <c r="AW861" s="91" t="s">
        <v>433</v>
      </c>
      <c r="AX861" s="91" t="str">
        <f t="shared" si="41"/>
        <v>290704</v>
      </c>
      <c r="AY861" s="93" t="s">
        <v>149</v>
      </c>
    </row>
    <row r="862" spans="2:51" ht="15" customHeight="1" x14ac:dyDescent="0.25">
      <c r="B862" s="95" t="s">
        <v>3490</v>
      </c>
      <c r="C862" s="91" t="s">
        <v>113</v>
      </c>
      <c r="D862" s="91" t="s">
        <v>114</v>
      </c>
      <c r="E862" s="91" t="s">
        <v>219</v>
      </c>
      <c r="F862" s="91" t="s">
        <v>3491</v>
      </c>
      <c r="G862" s="91">
        <f t="shared" si="39"/>
        <v>1</v>
      </c>
      <c r="H862" s="91" t="s">
        <v>3492</v>
      </c>
      <c r="I862" s="91" t="s">
        <v>118</v>
      </c>
      <c r="J862" s="91" t="s">
        <v>119</v>
      </c>
      <c r="K862" s="91" t="s">
        <v>387</v>
      </c>
      <c r="L862" s="91" t="s">
        <v>121</v>
      </c>
      <c r="M862" s="91" t="s">
        <v>219</v>
      </c>
      <c r="N862" s="91" t="s">
        <v>123</v>
      </c>
      <c r="O862" s="91" t="s">
        <v>2461</v>
      </c>
      <c r="P862" s="91">
        <f t="shared" si="40"/>
        <v>1</v>
      </c>
      <c r="Q862" s="91" t="s">
        <v>2461</v>
      </c>
      <c r="R862" s="91" t="s">
        <v>2364</v>
      </c>
      <c r="S862" s="91" t="s">
        <v>3493</v>
      </c>
      <c r="T862" s="91" t="s">
        <v>114</v>
      </c>
      <c r="U862" s="91" t="s">
        <v>3494</v>
      </c>
      <c r="V862" s="91" t="s">
        <v>129</v>
      </c>
      <c r="W862" s="91" t="s">
        <v>226</v>
      </c>
      <c r="X862" s="91" t="s">
        <v>227</v>
      </c>
      <c r="Y862" s="91" t="s">
        <v>114</v>
      </c>
      <c r="Z862" s="91" t="s">
        <v>229</v>
      </c>
      <c r="AA862" s="91" t="s">
        <v>223</v>
      </c>
      <c r="AB862" s="91" t="s">
        <v>114</v>
      </c>
      <c r="AC862" s="91" t="s">
        <v>3495</v>
      </c>
      <c r="AD862" s="91" t="s">
        <v>331</v>
      </c>
      <c r="AE862" s="91" t="s">
        <v>3496</v>
      </c>
      <c r="AF862" s="91" t="s">
        <v>136</v>
      </c>
      <c r="AG862" s="91" t="s">
        <v>114</v>
      </c>
      <c r="AH862" s="91" t="s">
        <v>114</v>
      </c>
      <c r="AI862" s="91" t="s">
        <v>229</v>
      </c>
      <c r="AJ862" s="91" t="s">
        <v>137</v>
      </c>
      <c r="AK862" s="91" t="s">
        <v>231</v>
      </c>
      <c r="AL862" s="91" t="s">
        <v>232</v>
      </c>
      <c r="AM862" s="91" t="s">
        <v>233</v>
      </c>
      <c r="AN862" s="91" t="s">
        <v>141</v>
      </c>
      <c r="AO862" s="91" t="s">
        <v>142</v>
      </c>
      <c r="AP862" s="91" t="s">
        <v>143</v>
      </c>
      <c r="AQ862" s="91" t="s">
        <v>829</v>
      </c>
      <c r="AR862" s="91" t="s">
        <v>144</v>
      </c>
      <c r="AS862" s="91" t="s">
        <v>226</v>
      </c>
      <c r="AT862" s="91" t="s">
        <v>145</v>
      </c>
      <c r="AU862" s="91" t="s">
        <v>3497</v>
      </c>
      <c r="AV862" s="91" t="s">
        <v>3498</v>
      </c>
      <c r="AW862" s="91" t="s">
        <v>433</v>
      </c>
      <c r="AX862" s="91" t="str">
        <f t="shared" si="41"/>
        <v>268188</v>
      </c>
      <c r="AY862" s="93" t="s">
        <v>149</v>
      </c>
    </row>
    <row r="863" spans="2:51" ht="15" customHeight="1" x14ac:dyDescent="0.25">
      <c r="B863" s="95" t="s">
        <v>3499</v>
      </c>
      <c r="C863" s="91" t="s">
        <v>113</v>
      </c>
      <c r="D863" s="91" t="s">
        <v>114</v>
      </c>
      <c r="E863" s="91" t="s">
        <v>219</v>
      </c>
      <c r="F863" s="91" t="s">
        <v>3500</v>
      </c>
      <c r="G863" s="91">
        <f t="shared" si="39"/>
        <v>1</v>
      </c>
      <c r="H863" s="91" t="s">
        <v>3501</v>
      </c>
      <c r="I863" s="91" t="s">
        <v>118</v>
      </c>
      <c r="J863" s="91" t="s">
        <v>119</v>
      </c>
      <c r="K863" s="91" t="s">
        <v>387</v>
      </c>
      <c r="L863" s="91" t="s">
        <v>121</v>
      </c>
      <c r="M863" s="91" t="s">
        <v>219</v>
      </c>
      <c r="N863" s="91" t="s">
        <v>123</v>
      </c>
      <c r="O863" s="91" t="s">
        <v>2461</v>
      </c>
      <c r="P863" s="91">
        <f t="shared" si="40"/>
        <v>1</v>
      </c>
      <c r="Q863" s="91" t="s">
        <v>2461</v>
      </c>
      <c r="R863" s="91" t="s">
        <v>2364</v>
      </c>
      <c r="S863" s="91" t="s">
        <v>3493</v>
      </c>
      <c r="T863" s="91" t="s">
        <v>114</v>
      </c>
      <c r="U863" s="91" t="s">
        <v>3494</v>
      </c>
      <c r="V863" s="91" t="s">
        <v>129</v>
      </c>
      <c r="W863" s="91" t="s">
        <v>226</v>
      </c>
      <c r="X863" s="91" t="s">
        <v>227</v>
      </c>
      <c r="Y863" s="91" t="s">
        <v>451</v>
      </c>
      <c r="Z863" s="91" t="s">
        <v>229</v>
      </c>
      <c r="AA863" s="91" t="s">
        <v>223</v>
      </c>
      <c r="AB863" s="91" t="s">
        <v>114</v>
      </c>
      <c r="AC863" s="91" t="s">
        <v>3495</v>
      </c>
      <c r="AD863" s="91" t="s">
        <v>331</v>
      </c>
      <c r="AE863" s="91" t="s">
        <v>3496</v>
      </c>
      <c r="AF863" s="91" t="s">
        <v>136</v>
      </c>
      <c r="AG863" s="91" t="s">
        <v>114</v>
      </c>
      <c r="AH863" s="91" t="s">
        <v>114</v>
      </c>
      <c r="AI863" s="91" t="s">
        <v>229</v>
      </c>
      <c r="AJ863" s="91" t="s">
        <v>137</v>
      </c>
      <c r="AK863" s="91" t="s">
        <v>231</v>
      </c>
      <c r="AL863" s="91" t="s">
        <v>232</v>
      </c>
      <c r="AM863" s="91" t="s">
        <v>233</v>
      </c>
      <c r="AN863" s="91" t="s">
        <v>141</v>
      </c>
      <c r="AO863" s="91" t="s">
        <v>142</v>
      </c>
      <c r="AP863" s="91" t="s">
        <v>143</v>
      </c>
      <c r="AQ863" s="91" t="s">
        <v>829</v>
      </c>
      <c r="AR863" s="91" t="s">
        <v>144</v>
      </c>
      <c r="AS863" s="91" t="s">
        <v>226</v>
      </c>
      <c r="AT863" s="91" t="s">
        <v>145</v>
      </c>
      <c r="AU863" s="91" t="s">
        <v>3502</v>
      </c>
      <c r="AV863" s="91" t="s">
        <v>3498</v>
      </c>
      <c r="AW863" s="91" t="s">
        <v>148</v>
      </c>
      <c r="AX863" s="91" t="str">
        <f t="shared" si="41"/>
        <v>268189</v>
      </c>
      <c r="AY863" s="93" t="s">
        <v>149</v>
      </c>
    </row>
    <row r="864" spans="2:51" ht="15" customHeight="1" x14ac:dyDescent="0.25">
      <c r="B864" s="95" t="s">
        <v>3503</v>
      </c>
      <c r="C864" s="91" t="s">
        <v>113</v>
      </c>
      <c r="D864" s="91" t="s">
        <v>114</v>
      </c>
      <c r="E864" s="91" t="s">
        <v>167</v>
      </c>
      <c r="F864" s="91" t="s">
        <v>3504</v>
      </c>
      <c r="G864" s="91">
        <f t="shared" si="39"/>
        <v>1</v>
      </c>
      <c r="H864" s="91" t="s">
        <v>3505</v>
      </c>
      <c r="I864" s="91" t="s">
        <v>118</v>
      </c>
      <c r="J864" s="91" t="s">
        <v>119</v>
      </c>
      <c r="K864" s="91" t="s">
        <v>240</v>
      </c>
      <c r="L864" s="91" t="s">
        <v>121</v>
      </c>
      <c r="M864" s="91" t="s">
        <v>170</v>
      </c>
      <c r="N864" s="91" t="s">
        <v>123</v>
      </c>
      <c r="O864" s="91" t="s">
        <v>2461</v>
      </c>
      <c r="P864" s="91">
        <f t="shared" si="40"/>
        <v>1</v>
      </c>
      <c r="Q864" s="91" t="s">
        <v>1976</v>
      </c>
      <c r="R864" s="91" t="s">
        <v>2364</v>
      </c>
      <c r="S864" s="91" t="s">
        <v>3506</v>
      </c>
      <c r="T864" s="91" t="s">
        <v>114</v>
      </c>
      <c r="U864" s="91" t="s">
        <v>3507</v>
      </c>
      <c r="V864" s="91" t="s">
        <v>129</v>
      </c>
      <c r="W864" s="91" t="s">
        <v>174</v>
      </c>
      <c r="X864" s="91" t="s">
        <v>3508</v>
      </c>
      <c r="Y864" s="91" t="s">
        <v>3509</v>
      </c>
      <c r="Z864" s="91" t="s">
        <v>3510</v>
      </c>
      <c r="AA864" s="91" t="s">
        <v>3506</v>
      </c>
      <c r="AB864" s="91" t="s">
        <v>114</v>
      </c>
      <c r="AC864" s="91" t="s">
        <v>3507</v>
      </c>
      <c r="AD864" s="91" t="s">
        <v>134</v>
      </c>
      <c r="AE864" s="91" t="s">
        <v>3511</v>
      </c>
      <c r="AF864" s="91" t="s">
        <v>161</v>
      </c>
      <c r="AG864" s="91" t="s">
        <v>3509</v>
      </c>
      <c r="AH864" s="91" t="s">
        <v>114</v>
      </c>
      <c r="AI864" s="91" t="s">
        <v>3510</v>
      </c>
      <c r="AJ864" s="91" t="s">
        <v>540</v>
      </c>
      <c r="AK864" s="91" t="s">
        <v>162</v>
      </c>
      <c r="AL864" s="91" t="s">
        <v>284</v>
      </c>
      <c r="AM864" s="91" t="s">
        <v>233</v>
      </c>
      <c r="AN864" s="91" t="s">
        <v>141</v>
      </c>
      <c r="AO864" s="91" t="s">
        <v>142</v>
      </c>
      <c r="AP864" s="91" t="s">
        <v>143</v>
      </c>
      <c r="AQ864" s="91" t="s">
        <v>144</v>
      </c>
      <c r="AR864" s="91" t="s">
        <v>144</v>
      </c>
      <c r="AS864" s="91" t="s">
        <v>174</v>
      </c>
      <c r="AT864" s="91" t="s">
        <v>145</v>
      </c>
      <c r="AU864" s="91" t="s">
        <v>3512</v>
      </c>
      <c r="AV864" s="91" t="s">
        <v>114</v>
      </c>
      <c r="AW864" s="91" t="s">
        <v>433</v>
      </c>
      <c r="AX864" s="91" t="str">
        <f t="shared" si="41"/>
        <v>268190</v>
      </c>
      <c r="AY864" s="93" t="s">
        <v>149</v>
      </c>
    </row>
    <row r="865" spans="2:51" ht="15" customHeight="1" x14ac:dyDescent="0.25">
      <c r="B865" s="95" t="s">
        <v>9178</v>
      </c>
      <c r="C865" s="91" t="s">
        <v>113</v>
      </c>
      <c r="D865" s="91" t="s">
        <v>114</v>
      </c>
      <c r="E865" s="91" t="s">
        <v>183</v>
      </c>
      <c r="F865" s="91" t="s">
        <v>9179</v>
      </c>
      <c r="G865" s="91">
        <f t="shared" si="39"/>
        <v>10</v>
      </c>
      <c r="H865" s="91" t="s">
        <v>9180</v>
      </c>
      <c r="I865" s="91" t="s">
        <v>118</v>
      </c>
      <c r="J865" s="91" t="s">
        <v>119</v>
      </c>
      <c r="K865" s="91" t="s">
        <v>339</v>
      </c>
      <c r="L865" s="91" t="s">
        <v>121</v>
      </c>
      <c r="M865" s="91" t="s">
        <v>187</v>
      </c>
      <c r="N865" s="91" t="s">
        <v>123</v>
      </c>
      <c r="O865" s="91" t="s">
        <v>8851</v>
      </c>
      <c r="P865" s="91">
        <f t="shared" si="40"/>
        <v>10</v>
      </c>
      <c r="Q865" s="91" t="s">
        <v>8684</v>
      </c>
      <c r="R865" s="91" t="s">
        <v>8894</v>
      </c>
      <c r="S865" s="91" t="s">
        <v>5743</v>
      </c>
      <c r="T865" s="91" t="s">
        <v>114</v>
      </c>
      <c r="U865" s="91" t="s">
        <v>9181</v>
      </c>
      <c r="V865" s="91" t="s">
        <v>225</v>
      </c>
      <c r="W865" s="91" t="s">
        <v>130</v>
      </c>
      <c r="X865" s="91" t="s">
        <v>668</v>
      </c>
      <c r="Y865" s="91" t="s">
        <v>9182</v>
      </c>
      <c r="Z865" s="91" t="s">
        <v>5746</v>
      </c>
      <c r="AA865" s="91" t="s">
        <v>9183</v>
      </c>
      <c r="AB865" s="91" t="s">
        <v>114</v>
      </c>
      <c r="AC865" s="91" t="s">
        <v>9184</v>
      </c>
      <c r="AD865" s="91" t="s">
        <v>269</v>
      </c>
      <c r="AE865" s="91" t="s">
        <v>9185</v>
      </c>
      <c r="AF865" s="91" t="s">
        <v>136</v>
      </c>
      <c r="AG865" s="91" t="s">
        <v>114</v>
      </c>
      <c r="AH865" s="91" t="s">
        <v>114</v>
      </c>
      <c r="AI865" s="91" t="s">
        <v>5746</v>
      </c>
      <c r="AJ865" s="91" t="s">
        <v>137</v>
      </c>
      <c r="AK865" s="91" t="s">
        <v>231</v>
      </c>
      <c r="AL865" s="91" t="s">
        <v>114</v>
      </c>
      <c r="AM865" s="91" t="s">
        <v>213</v>
      </c>
      <c r="AN865" s="91" t="s">
        <v>141</v>
      </c>
      <c r="AO865" s="91" t="s">
        <v>142</v>
      </c>
      <c r="AP865" s="91" t="s">
        <v>143</v>
      </c>
      <c r="AQ865" s="91" t="s">
        <v>493</v>
      </c>
      <c r="AR865" s="91" t="s">
        <v>493</v>
      </c>
      <c r="AS865" s="91" t="s">
        <v>130</v>
      </c>
      <c r="AT865" s="91" t="s">
        <v>362</v>
      </c>
      <c r="AU865" s="91" t="s">
        <v>9186</v>
      </c>
      <c r="AV865" s="91" t="s">
        <v>114</v>
      </c>
      <c r="AW865" s="91" t="s">
        <v>148</v>
      </c>
      <c r="AX865" s="91" t="str">
        <f t="shared" si="41"/>
        <v>329626</v>
      </c>
      <c r="AY865" s="93" t="s">
        <v>149</v>
      </c>
    </row>
    <row r="866" spans="2:51" ht="15" customHeight="1" x14ac:dyDescent="0.25">
      <c r="B866" s="95" t="s">
        <v>3513</v>
      </c>
      <c r="C866" s="91" t="s">
        <v>113</v>
      </c>
      <c r="D866" s="91" t="s">
        <v>114</v>
      </c>
      <c r="E866" s="91" t="s">
        <v>219</v>
      </c>
      <c r="F866" s="91" t="s">
        <v>3514</v>
      </c>
      <c r="G866" s="91">
        <f t="shared" si="39"/>
        <v>1</v>
      </c>
      <c r="H866" s="91" t="s">
        <v>3515</v>
      </c>
      <c r="I866" s="91" t="s">
        <v>118</v>
      </c>
      <c r="J866" s="91" t="s">
        <v>119</v>
      </c>
      <c r="K866" s="91" t="s">
        <v>387</v>
      </c>
      <c r="L866" s="91" t="s">
        <v>121</v>
      </c>
      <c r="M866" s="91" t="s">
        <v>219</v>
      </c>
      <c r="N866" s="91" t="s">
        <v>123</v>
      </c>
      <c r="O866" s="91" t="s">
        <v>2461</v>
      </c>
      <c r="P866" s="91">
        <f t="shared" si="40"/>
        <v>1</v>
      </c>
      <c r="Q866" s="91" t="s">
        <v>1998</v>
      </c>
      <c r="R866" s="91" t="s">
        <v>2364</v>
      </c>
      <c r="S866" s="91" t="s">
        <v>3516</v>
      </c>
      <c r="T866" s="91" t="s">
        <v>114</v>
      </c>
      <c r="U866" s="91" t="s">
        <v>3517</v>
      </c>
      <c r="V866" s="91" t="s">
        <v>129</v>
      </c>
      <c r="W866" s="91" t="s">
        <v>226</v>
      </c>
      <c r="X866" s="91" t="s">
        <v>426</v>
      </c>
      <c r="Y866" s="91" t="s">
        <v>3518</v>
      </c>
      <c r="Z866" s="91" t="s">
        <v>3519</v>
      </c>
      <c r="AA866" s="91" t="s">
        <v>3516</v>
      </c>
      <c r="AB866" s="91" t="s">
        <v>114</v>
      </c>
      <c r="AC866" s="91" t="s">
        <v>3517</v>
      </c>
      <c r="AD866" s="91" t="s">
        <v>331</v>
      </c>
      <c r="AE866" s="91" t="s">
        <v>3520</v>
      </c>
      <c r="AF866" s="91" t="s">
        <v>136</v>
      </c>
      <c r="AG866" s="91" t="s">
        <v>3518</v>
      </c>
      <c r="AH866" s="91" t="s">
        <v>114</v>
      </c>
      <c r="AI866" s="91" t="s">
        <v>3519</v>
      </c>
      <c r="AJ866" s="91" t="s">
        <v>137</v>
      </c>
      <c r="AK866" s="91" t="s">
        <v>138</v>
      </c>
      <c r="AL866" s="91" t="s">
        <v>284</v>
      </c>
      <c r="AM866" s="91" t="s">
        <v>233</v>
      </c>
      <c r="AN866" s="91" t="s">
        <v>141</v>
      </c>
      <c r="AO866" s="91" t="s">
        <v>142</v>
      </c>
      <c r="AP866" s="91" t="s">
        <v>143</v>
      </c>
      <c r="AQ866" s="91" t="s">
        <v>144</v>
      </c>
      <c r="AR866" s="91" t="s">
        <v>144</v>
      </c>
      <c r="AS866" s="91" t="s">
        <v>357</v>
      </c>
      <c r="AT866" s="91" t="s">
        <v>145</v>
      </c>
      <c r="AU866" s="91" t="s">
        <v>3521</v>
      </c>
      <c r="AV866" s="91" t="s">
        <v>3522</v>
      </c>
      <c r="AW866" s="91" t="s">
        <v>148</v>
      </c>
      <c r="AX866" s="91" t="str">
        <f t="shared" si="41"/>
        <v>268196</v>
      </c>
      <c r="AY866" s="93" t="s">
        <v>149</v>
      </c>
    </row>
    <row r="867" spans="2:51" ht="15" customHeight="1" x14ac:dyDescent="0.25">
      <c r="B867" s="95" t="s">
        <v>3523</v>
      </c>
      <c r="C867" s="91" t="s">
        <v>113</v>
      </c>
      <c r="D867" s="91" t="s">
        <v>114</v>
      </c>
      <c r="E867" s="91" t="s">
        <v>479</v>
      </c>
      <c r="F867" s="91" t="s">
        <v>3524</v>
      </c>
      <c r="G867" s="91">
        <f t="shared" si="39"/>
        <v>1</v>
      </c>
      <c r="H867" s="91" t="s">
        <v>3525</v>
      </c>
      <c r="I867" s="91" t="s">
        <v>118</v>
      </c>
      <c r="J867" s="91" t="s">
        <v>119</v>
      </c>
      <c r="K867" s="91" t="s">
        <v>367</v>
      </c>
      <c r="L867" s="91" t="s">
        <v>121</v>
      </c>
      <c r="M867" s="91" t="s">
        <v>3526</v>
      </c>
      <c r="N867" s="91" t="s">
        <v>123</v>
      </c>
      <c r="O867" s="91" t="s">
        <v>2461</v>
      </c>
      <c r="P867" s="91">
        <f t="shared" si="40"/>
        <v>1</v>
      </c>
      <c r="Q867" s="91" t="s">
        <v>2307</v>
      </c>
      <c r="R867" s="91" t="s">
        <v>2364</v>
      </c>
      <c r="S867" s="91" t="s">
        <v>3527</v>
      </c>
      <c r="T867" s="91" t="s">
        <v>114</v>
      </c>
      <c r="U867" s="91" t="s">
        <v>3528</v>
      </c>
      <c r="V867" s="91" t="s">
        <v>129</v>
      </c>
      <c r="W867" s="91" t="s">
        <v>485</v>
      </c>
      <c r="X867" s="91" t="s">
        <v>3529</v>
      </c>
      <c r="Y867" s="91" t="s">
        <v>3530</v>
      </c>
      <c r="Z867" s="91" t="s">
        <v>3531</v>
      </c>
      <c r="AA867" s="91" t="s">
        <v>114</v>
      </c>
      <c r="AB867" s="91" t="s">
        <v>3532</v>
      </c>
      <c r="AC867" s="91" t="s">
        <v>3528</v>
      </c>
      <c r="AD867" s="91" t="s">
        <v>134</v>
      </c>
      <c r="AE867" s="91" t="s">
        <v>3533</v>
      </c>
      <c r="AF867" s="91" t="s">
        <v>161</v>
      </c>
      <c r="AG867" s="91" t="s">
        <v>3530</v>
      </c>
      <c r="AH867" s="91" t="s">
        <v>114</v>
      </c>
      <c r="AI867" s="91" t="s">
        <v>3531</v>
      </c>
      <c r="AJ867" s="91" t="s">
        <v>137</v>
      </c>
      <c r="AK867" s="91" t="s">
        <v>211</v>
      </c>
      <c r="AL867" s="91" t="s">
        <v>284</v>
      </c>
      <c r="AM867" s="91" t="s">
        <v>233</v>
      </c>
      <c r="AN867" s="91" t="s">
        <v>141</v>
      </c>
      <c r="AO867" s="91" t="s">
        <v>142</v>
      </c>
      <c r="AP867" s="91" t="s">
        <v>143</v>
      </c>
      <c r="AQ867" s="91" t="s">
        <v>144</v>
      </c>
      <c r="AR867" s="91" t="s">
        <v>144</v>
      </c>
      <c r="AS867" s="91" t="s">
        <v>485</v>
      </c>
      <c r="AT867" s="91" t="s">
        <v>145</v>
      </c>
      <c r="AU867" s="91" t="s">
        <v>3534</v>
      </c>
      <c r="AV867" s="91" t="s">
        <v>147</v>
      </c>
      <c r="AW867" s="91" t="s">
        <v>148</v>
      </c>
      <c r="AX867" s="91" t="str">
        <f t="shared" si="41"/>
        <v>268193</v>
      </c>
      <c r="AY867" s="93" t="s">
        <v>149</v>
      </c>
    </row>
    <row r="868" spans="2:51" ht="15" customHeight="1" x14ac:dyDescent="0.25">
      <c r="B868" s="95" t="s">
        <v>3535</v>
      </c>
      <c r="C868" s="91" t="s">
        <v>113</v>
      </c>
      <c r="D868" s="91" t="s">
        <v>114</v>
      </c>
      <c r="E868" s="91" t="s">
        <v>167</v>
      </c>
      <c r="F868" s="91" t="s">
        <v>3536</v>
      </c>
      <c r="G868" s="91">
        <f t="shared" si="39"/>
        <v>1</v>
      </c>
      <c r="H868" s="91" t="s">
        <v>3537</v>
      </c>
      <c r="I868" s="91" t="s">
        <v>118</v>
      </c>
      <c r="J868" s="91" t="s">
        <v>119</v>
      </c>
      <c r="K868" s="91" t="s">
        <v>240</v>
      </c>
      <c r="L868" s="91" t="s">
        <v>121</v>
      </c>
      <c r="M868" s="91" t="s">
        <v>295</v>
      </c>
      <c r="N868" s="91" t="s">
        <v>123</v>
      </c>
      <c r="O868" s="91" t="s">
        <v>822</v>
      </c>
      <c r="P868" s="91">
        <f t="shared" si="40"/>
        <v>2</v>
      </c>
      <c r="Q868" s="91" t="s">
        <v>277</v>
      </c>
      <c r="R868" s="91" t="s">
        <v>1975</v>
      </c>
      <c r="S868" s="91" t="s">
        <v>3538</v>
      </c>
      <c r="T868" s="91" t="s">
        <v>114</v>
      </c>
      <c r="U868" s="91" t="s">
        <v>3539</v>
      </c>
      <c r="V868" s="91" t="s">
        <v>225</v>
      </c>
      <c r="W868" s="91" t="s">
        <v>174</v>
      </c>
      <c r="X868" s="91" t="s">
        <v>2024</v>
      </c>
      <c r="Y868" s="91" t="s">
        <v>3540</v>
      </c>
      <c r="Z868" s="91" t="s">
        <v>3541</v>
      </c>
      <c r="AA868" s="91" t="s">
        <v>3538</v>
      </c>
      <c r="AB868" s="91" t="s">
        <v>114</v>
      </c>
      <c r="AC868" s="91" t="s">
        <v>3539</v>
      </c>
      <c r="AD868" s="91" t="s">
        <v>134</v>
      </c>
      <c r="AE868" s="91" t="s">
        <v>3542</v>
      </c>
      <c r="AF868" s="91" t="s">
        <v>161</v>
      </c>
      <c r="AG868" s="91" t="s">
        <v>3540</v>
      </c>
      <c r="AH868" s="91" t="s">
        <v>114</v>
      </c>
      <c r="AI868" s="91" t="s">
        <v>3541</v>
      </c>
      <c r="AJ868" s="91" t="s">
        <v>540</v>
      </c>
      <c r="AK868" s="91" t="s">
        <v>197</v>
      </c>
      <c r="AL868" s="91" t="s">
        <v>232</v>
      </c>
      <c r="AM868" s="91" t="s">
        <v>164</v>
      </c>
      <c r="AN868" s="91" t="s">
        <v>141</v>
      </c>
      <c r="AO868" s="91" t="s">
        <v>142</v>
      </c>
      <c r="AP868" s="91" t="s">
        <v>143</v>
      </c>
      <c r="AQ868" s="91" t="s">
        <v>144</v>
      </c>
      <c r="AR868" s="91" t="s">
        <v>144</v>
      </c>
      <c r="AS868" s="91" t="s">
        <v>174</v>
      </c>
      <c r="AT868" s="91" t="s">
        <v>145</v>
      </c>
      <c r="AU868" s="91" t="s">
        <v>3543</v>
      </c>
      <c r="AV868" s="91" t="s">
        <v>114</v>
      </c>
      <c r="AW868" s="91" t="s">
        <v>148</v>
      </c>
      <c r="AX868" s="91" t="str">
        <f t="shared" si="41"/>
        <v>288673</v>
      </c>
      <c r="AY868" s="93" t="s">
        <v>149</v>
      </c>
    </row>
    <row r="869" spans="2:51" ht="15" customHeight="1" x14ac:dyDescent="0.25">
      <c r="B869" s="95" t="s">
        <v>3544</v>
      </c>
      <c r="C869" s="91" t="s">
        <v>113</v>
      </c>
      <c r="D869" s="91" t="s">
        <v>114</v>
      </c>
      <c r="E869" s="91" t="s">
        <v>167</v>
      </c>
      <c r="F869" s="91" t="s">
        <v>3545</v>
      </c>
      <c r="G869" s="91">
        <f t="shared" si="39"/>
        <v>4</v>
      </c>
      <c r="H869" s="91" t="s">
        <v>5725</v>
      </c>
      <c r="I869" s="91" t="s">
        <v>118</v>
      </c>
      <c r="J869" s="91" t="s">
        <v>119</v>
      </c>
      <c r="K869" s="91" t="s">
        <v>2118</v>
      </c>
      <c r="L869" s="91" t="s">
        <v>121</v>
      </c>
      <c r="M869" s="91" t="s">
        <v>295</v>
      </c>
      <c r="N869" s="91" t="s">
        <v>123</v>
      </c>
      <c r="O869" s="91" t="s">
        <v>912</v>
      </c>
      <c r="P869" s="91">
        <f t="shared" si="40"/>
        <v>5</v>
      </c>
      <c r="Q869" s="91" t="s">
        <v>4138</v>
      </c>
      <c r="R869" s="91" t="s">
        <v>1847</v>
      </c>
      <c r="S869" s="91" t="s">
        <v>3546</v>
      </c>
      <c r="T869" s="91" t="s">
        <v>114</v>
      </c>
      <c r="U869" s="91" t="s">
        <v>3547</v>
      </c>
      <c r="V869" s="91" t="s">
        <v>129</v>
      </c>
      <c r="W869" s="91" t="s">
        <v>174</v>
      </c>
      <c r="X869" s="91" t="s">
        <v>588</v>
      </c>
      <c r="Y869" s="91" t="s">
        <v>3548</v>
      </c>
      <c r="Z869" s="91" t="s">
        <v>3549</v>
      </c>
      <c r="AA869" s="91" t="s">
        <v>3546</v>
      </c>
      <c r="AB869" s="91" t="s">
        <v>114</v>
      </c>
      <c r="AC869" s="91" t="s">
        <v>3547</v>
      </c>
      <c r="AD869" s="91" t="s">
        <v>134</v>
      </c>
      <c r="AE869" s="91" t="s">
        <v>3550</v>
      </c>
      <c r="AF869" s="91" t="s">
        <v>161</v>
      </c>
      <c r="AG869" s="91" t="s">
        <v>3548</v>
      </c>
      <c r="AH869" s="91" t="s">
        <v>114</v>
      </c>
      <c r="AI869" s="91" t="s">
        <v>3549</v>
      </c>
      <c r="AJ869" s="91" t="s">
        <v>137</v>
      </c>
      <c r="AK869" s="91" t="s">
        <v>211</v>
      </c>
      <c r="AL869" s="91" t="s">
        <v>305</v>
      </c>
      <c r="AM869" s="91" t="s">
        <v>252</v>
      </c>
      <c r="AN869" s="91" t="s">
        <v>141</v>
      </c>
      <c r="AO869" s="91" t="s">
        <v>142</v>
      </c>
      <c r="AP869" s="91" t="s">
        <v>333</v>
      </c>
      <c r="AQ869" s="91" t="s">
        <v>144</v>
      </c>
      <c r="AR869" s="91" t="s">
        <v>144</v>
      </c>
      <c r="AS869" s="91" t="s">
        <v>174</v>
      </c>
      <c r="AT869" s="91" t="s">
        <v>145</v>
      </c>
      <c r="AU869" s="91" t="s">
        <v>5726</v>
      </c>
      <c r="AV869" s="91" t="s">
        <v>114</v>
      </c>
      <c r="AW869" s="91" t="s">
        <v>148</v>
      </c>
      <c r="AX869" s="91" t="str">
        <f t="shared" si="41"/>
        <v>290721</v>
      </c>
      <c r="AY869" s="93" t="s">
        <v>149</v>
      </c>
    </row>
    <row r="870" spans="2:51" ht="15" customHeight="1" x14ac:dyDescent="0.25">
      <c r="B870" s="95" t="s">
        <v>3551</v>
      </c>
      <c r="C870" s="91" t="s">
        <v>113</v>
      </c>
      <c r="D870" s="91" t="s">
        <v>114</v>
      </c>
      <c r="E870" s="91" t="s">
        <v>594</v>
      </c>
      <c r="F870" s="91" t="s">
        <v>3552</v>
      </c>
      <c r="G870" s="91">
        <f t="shared" si="39"/>
        <v>2</v>
      </c>
      <c r="H870" s="91" t="s">
        <v>3553</v>
      </c>
      <c r="I870" s="91" t="s">
        <v>118</v>
      </c>
      <c r="J870" s="91" t="s">
        <v>119</v>
      </c>
      <c r="K870" s="91" t="s">
        <v>367</v>
      </c>
      <c r="L870" s="91" t="s">
        <v>121</v>
      </c>
      <c r="M870" s="91" t="s">
        <v>702</v>
      </c>
      <c r="N870" s="91" t="s">
        <v>123</v>
      </c>
      <c r="O870" s="91" t="s">
        <v>836</v>
      </c>
      <c r="P870" s="91">
        <f t="shared" si="40"/>
        <v>2</v>
      </c>
      <c r="Q870" s="91" t="s">
        <v>2409</v>
      </c>
      <c r="R870" s="91" t="s">
        <v>1908</v>
      </c>
      <c r="S870" s="91" t="s">
        <v>3554</v>
      </c>
      <c r="T870" s="91" t="s">
        <v>114</v>
      </c>
      <c r="U870" s="91" t="s">
        <v>3555</v>
      </c>
      <c r="V870" s="91" t="s">
        <v>129</v>
      </c>
      <c r="W870" s="91" t="s">
        <v>600</v>
      </c>
      <c r="X870" s="91" t="s">
        <v>706</v>
      </c>
      <c r="Y870" s="91" t="s">
        <v>3556</v>
      </c>
      <c r="Z870" s="91" t="s">
        <v>3557</v>
      </c>
      <c r="AA870" s="91" t="s">
        <v>3554</v>
      </c>
      <c r="AB870" s="91" t="s">
        <v>114</v>
      </c>
      <c r="AC870" s="91" t="s">
        <v>3555</v>
      </c>
      <c r="AD870" s="91" t="s">
        <v>134</v>
      </c>
      <c r="AE870" s="91" t="s">
        <v>3558</v>
      </c>
      <c r="AF870" s="91" t="s">
        <v>161</v>
      </c>
      <c r="AG870" s="91" t="s">
        <v>3556</v>
      </c>
      <c r="AH870" s="91" t="s">
        <v>114</v>
      </c>
      <c r="AI870" s="91" t="s">
        <v>3557</v>
      </c>
      <c r="AJ870" s="91" t="s">
        <v>137</v>
      </c>
      <c r="AK870" s="91" t="s">
        <v>162</v>
      </c>
      <c r="AL870" s="91" t="s">
        <v>139</v>
      </c>
      <c r="AM870" s="91" t="s">
        <v>1125</v>
      </c>
      <c r="AN870" s="91" t="s">
        <v>141</v>
      </c>
      <c r="AO870" s="91" t="s">
        <v>142</v>
      </c>
      <c r="AP870" s="91" t="s">
        <v>143</v>
      </c>
      <c r="AQ870" s="91" t="s">
        <v>144</v>
      </c>
      <c r="AR870" s="91" t="s">
        <v>144</v>
      </c>
      <c r="AS870" s="91" t="s">
        <v>600</v>
      </c>
      <c r="AT870" s="91" t="s">
        <v>145</v>
      </c>
      <c r="AU870" s="91" t="s">
        <v>3559</v>
      </c>
      <c r="AV870" s="91" t="s">
        <v>114</v>
      </c>
      <c r="AW870" s="91" t="s">
        <v>148</v>
      </c>
      <c r="AX870" s="91" t="str">
        <f t="shared" si="41"/>
        <v>288674</v>
      </c>
      <c r="AY870" s="93" t="s">
        <v>149</v>
      </c>
    </row>
    <row r="871" spans="2:51" ht="15" customHeight="1" x14ac:dyDescent="0.25">
      <c r="B871" s="95" t="s">
        <v>3560</v>
      </c>
      <c r="C871" s="91" t="s">
        <v>113</v>
      </c>
      <c r="D871" s="91" t="s">
        <v>114</v>
      </c>
      <c r="E871" s="91" t="s">
        <v>167</v>
      </c>
      <c r="F871" s="91" t="s">
        <v>3561</v>
      </c>
      <c r="G871" s="91">
        <f t="shared" si="39"/>
        <v>4</v>
      </c>
      <c r="H871" s="91" t="s">
        <v>5727</v>
      </c>
      <c r="I871" s="91" t="s">
        <v>118</v>
      </c>
      <c r="J871" s="91" t="s">
        <v>119</v>
      </c>
      <c r="K871" s="91" t="s">
        <v>4172</v>
      </c>
      <c r="L871" s="91" t="s">
        <v>121</v>
      </c>
      <c r="M871" s="91" t="s">
        <v>295</v>
      </c>
      <c r="N871" s="91" t="s">
        <v>123</v>
      </c>
      <c r="O871" s="91" t="s">
        <v>912</v>
      </c>
      <c r="P871" s="91">
        <f t="shared" si="40"/>
        <v>5</v>
      </c>
      <c r="Q871" s="91" t="s">
        <v>5242</v>
      </c>
      <c r="R871" s="91" t="s">
        <v>1847</v>
      </c>
      <c r="S871" s="91" t="s">
        <v>939</v>
      </c>
      <c r="T871" s="91" t="s">
        <v>114</v>
      </c>
      <c r="U871" s="91" t="s">
        <v>3562</v>
      </c>
      <c r="V871" s="91" t="s">
        <v>225</v>
      </c>
      <c r="W871" s="91" t="s">
        <v>174</v>
      </c>
      <c r="X871" s="91" t="s">
        <v>313</v>
      </c>
      <c r="Y871" s="91" t="s">
        <v>937</v>
      </c>
      <c r="Z871" s="91" t="s">
        <v>3563</v>
      </c>
      <c r="AA871" s="91" t="s">
        <v>939</v>
      </c>
      <c r="AB871" s="91" t="s">
        <v>114</v>
      </c>
      <c r="AC871" s="91" t="s">
        <v>3562</v>
      </c>
      <c r="AD871" s="91" t="s">
        <v>269</v>
      </c>
      <c r="AE871" s="91" t="s">
        <v>3564</v>
      </c>
      <c r="AF871" s="91" t="s">
        <v>161</v>
      </c>
      <c r="AG871" s="91" t="s">
        <v>937</v>
      </c>
      <c r="AH871" s="91" t="s">
        <v>114</v>
      </c>
      <c r="AI871" s="91" t="s">
        <v>3563</v>
      </c>
      <c r="AJ871" s="91" t="s">
        <v>137</v>
      </c>
      <c r="AK871" s="91" t="s">
        <v>138</v>
      </c>
      <c r="AL871" s="91" t="s">
        <v>284</v>
      </c>
      <c r="AM871" s="91" t="s">
        <v>233</v>
      </c>
      <c r="AN871" s="91" t="s">
        <v>141</v>
      </c>
      <c r="AO871" s="91" t="s">
        <v>142</v>
      </c>
      <c r="AP871" s="91" t="s">
        <v>333</v>
      </c>
      <c r="AQ871" s="91" t="s">
        <v>144</v>
      </c>
      <c r="AR871" s="91" t="s">
        <v>144</v>
      </c>
      <c r="AS871" s="91" t="s">
        <v>174</v>
      </c>
      <c r="AT871" s="91" t="s">
        <v>145</v>
      </c>
      <c r="AU871" s="91" t="s">
        <v>4793</v>
      </c>
      <c r="AV871" s="91" t="s">
        <v>114</v>
      </c>
      <c r="AW871" s="91" t="s">
        <v>433</v>
      </c>
      <c r="AX871" s="91" t="str">
        <f t="shared" si="41"/>
        <v>290722</v>
      </c>
      <c r="AY871" s="93" t="s">
        <v>149</v>
      </c>
    </row>
    <row r="872" spans="2:51" ht="15" customHeight="1" x14ac:dyDescent="0.25">
      <c r="B872" s="95" t="s">
        <v>8633</v>
      </c>
      <c r="C872" s="91" t="s">
        <v>113</v>
      </c>
      <c r="D872" s="91" t="s">
        <v>114</v>
      </c>
      <c r="E872" s="91" t="s">
        <v>167</v>
      </c>
      <c r="F872" s="91" t="s">
        <v>8634</v>
      </c>
      <c r="G872" s="91">
        <f t="shared" si="39"/>
        <v>9</v>
      </c>
      <c r="H872" s="91" t="s">
        <v>8635</v>
      </c>
      <c r="I872" s="91" t="s">
        <v>118</v>
      </c>
      <c r="J872" s="91" t="s">
        <v>119</v>
      </c>
      <c r="K872" s="91" t="s">
        <v>2484</v>
      </c>
      <c r="L872" s="91" t="s">
        <v>121</v>
      </c>
      <c r="M872" s="91" t="s">
        <v>295</v>
      </c>
      <c r="N872" s="91" t="s">
        <v>123</v>
      </c>
      <c r="O872" s="91" t="s">
        <v>8636</v>
      </c>
      <c r="P872" s="91">
        <f t="shared" si="40"/>
        <v>9</v>
      </c>
      <c r="Q872" s="91" t="s">
        <v>8084</v>
      </c>
      <c r="R872" s="91" t="s">
        <v>8164</v>
      </c>
      <c r="S872" s="91" t="s">
        <v>114</v>
      </c>
      <c r="T872" s="91" t="s">
        <v>8637</v>
      </c>
      <c r="U872" s="91" t="s">
        <v>8638</v>
      </c>
      <c r="V872" s="91" t="s">
        <v>129</v>
      </c>
      <c r="W872" s="91" t="s">
        <v>174</v>
      </c>
      <c r="X872" s="91" t="s">
        <v>300</v>
      </c>
      <c r="Y872" s="91" t="s">
        <v>8639</v>
      </c>
      <c r="Z872" s="91" t="s">
        <v>8640</v>
      </c>
      <c r="AA872" s="91" t="s">
        <v>114</v>
      </c>
      <c r="AB872" s="91" t="s">
        <v>8637</v>
      </c>
      <c r="AC872" s="91" t="s">
        <v>8638</v>
      </c>
      <c r="AD872" s="91" t="s">
        <v>625</v>
      </c>
      <c r="AE872" s="91" t="s">
        <v>8641</v>
      </c>
      <c r="AF872" s="91" t="s">
        <v>161</v>
      </c>
      <c r="AG872" s="91" t="s">
        <v>8639</v>
      </c>
      <c r="AH872" s="91" t="s">
        <v>114</v>
      </c>
      <c r="AI872" s="91" t="s">
        <v>8640</v>
      </c>
      <c r="AJ872" s="91" t="s">
        <v>137</v>
      </c>
      <c r="AK872" s="91" t="s">
        <v>197</v>
      </c>
      <c r="AL872" s="91" t="s">
        <v>212</v>
      </c>
      <c r="AM872" s="91" t="s">
        <v>291</v>
      </c>
      <c r="AN872" s="91" t="s">
        <v>141</v>
      </c>
      <c r="AO872" s="91" t="s">
        <v>142</v>
      </c>
      <c r="AP872" s="91" t="s">
        <v>143</v>
      </c>
      <c r="AQ872" s="91" t="s">
        <v>144</v>
      </c>
      <c r="AR872" s="91" t="s">
        <v>144</v>
      </c>
      <c r="AS872" s="91" t="s">
        <v>174</v>
      </c>
      <c r="AT872" s="91" t="s">
        <v>145</v>
      </c>
      <c r="AU872" s="91" t="s">
        <v>8642</v>
      </c>
      <c r="AV872" s="91" t="s">
        <v>114</v>
      </c>
      <c r="AW872" s="91" t="s">
        <v>148</v>
      </c>
      <c r="AX872" s="91" t="str">
        <f t="shared" si="41"/>
        <v>327597</v>
      </c>
      <c r="AY872" s="93" t="s">
        <v>149</v>
      </c>
    </row>
    <row r="873" spans="2:51" ht="15" customHeight="1" x14ac:dyDescent="0.25">
      <c r="B873" s="95" t="s">
        <v>3565</v>
      </c>
      <c r="C873" s="91" t="s">
        <v>113</v>
      </c>
      <c r="D873" s="91" t="s">
        <v>114</v>
      </c>
      <c r="E873" s="91" t="s">
        <v>167</v>
      </c>
      <c r="F873" s="91" t="s">
        <v>3566</v>
      </c>
      <c r="G873" s="91">
        <f t="shared" si="39"/>
        <v>2</v>
      </c>
      <c r="H873" s="91" t="s">
        <v>3567</v>
      </c>
      <c r="I873" s="91" t="s">
        <v>118</v>
      </c>
      <c r="J873" s="91" t="s">
        <v>119</v>
      </c>
      <c r="K873" s="91" t="s">
        <v>339</v>
      </c>
      <c r="L873" s="91" t="s">
        <v>121</v>
      </c>
      <c r="M873" s="91" t="s">
        <v>295</v>
      </c>
      <c r="N873" s="91" t="s">
        <v>123</v>
      </c>
      <c r="O873" s="91" t="s">
        <v>836</v>
      </c>
      <c r="P873" s="91">
        <f t="shared" si="40"/>
        <v>2</v>
      </c>
      <c r="Q873" s="91" t="s">
        <v>3138</v>
      </c>
      <c r="R873" s="91" t="s">
        <v>1908</v>
      </c>
      <c r="S873" s="91" t="s">
        <v>3568</v>
      </c>
      <c r="T873" s="91" t="s">
        <v>114</v>
      </c>
      <c r="U873" s="91" t="s">
        <v>3569</v>
      </c>
      <c r="V873" s="91" t="s">
        <v>225</v>
      </c>
      <c r="W873" s="91" t="s">
        <v>174</v>
      </c>
      <c r="X873" s="91" t="s">
        <v>400</v>
      </c>
      <c r="Y873" s="91" t="s">
        <v>3570</v>
      </c>
      <c r="Z873" s="91" t="s">
        <v>3571</v>
      </c>
      <c r="AA873" s="91" t="s">
        <v>3568</v>
      </c>
      <c r="AB873" s="91" t="s">
        <v>114</v>
      </c>
      <c r="AC873" s="91" t="s">
        <v>3569</v>
      </c>
      <c r="AD873" s="91" t="s">
        <v>134</v>
      </c>
      <c r="AE873" s="91" t="s">
        <v>3572</v>
      </c>
      <c r="AF873" s="91" t="s">
        <v>161</v>
      </c>
      <c r="AG873" s="91" t="s">
        <v>3570</v>
      </c>
      <c r="AH873" s="91" t="s">
        <v>114</v>
      </c>
      <c r="AI873" s="91" t="s">
        <v>3571</v>
      </c>
      <c r="AJ873" s="91" t="s">
        <v>137</v>
      </c>
      <c r="AK873" s="91" t="s">
        <v>211</v>
      </c>
      <c r="AL873" s="91" t="s">
        <v>163</v>
      </c>
      <c r="AM873" s="91" t="s">
        <v>164</v>
      </c>
      <c r="AN873" s="91" t="s">
        <v>141</v>
      </c>
      <c r="AO873" s="91" t="s">
        <v>142</v>
      </c>
      <c r="AP873" s="91" t="s">
        <v>143</v>
      </c>
      <c r="AQ873" s="91" t="s">
        <v>144</v>
      </c>
      <c r="AR873" s="91" t="s">
        <v>144</v>
      </c>
      <c r="AS873" s="91" t="s">
        <v>174</v>
      </c>
      <c r="AT873" s="91" t="s">
        <v>145</v>
      </c>
      <c r="AU873" s="91" t="s">
        <v>3573</v>
      </c>
      <c r="AV873" s="91" t="s">
        <v>114</v>
      </c>
      <c r="AW873" s="91" t="s">
        <v>148</v>
      </c>
      <c r="AX873" s="91" t="str">
        <f t="shared" si="41"/>
        <v>288680</v>
      </c>
      <c r="AY873" s="93" t="s">
        <v>149</v>
      </c>
    </row>
    <row r="874" spans="2:51" ht="15" customHeight="1" x14ac:dyDescent="0.25">
      <c r="B874" s="95" t="s">
        <v>3583</v>
      </c>
      <c r="C874" s="91" t="s">
        <v>113</v>
      </c>
      <c r="D874" s="91" t="s">
        <v>114</v>
      </c>
      <c r="E874" s="91" t="s">
        <v>167</v>
      </c>
      <c r="F874" s="91" t="s">
        <v>3584</v>
      </c>
      <c r="G874" s="91">
        <f t="shared" si="39"/>
        <v>4</v>
      </c>
      <c r="H874" s="91" t="s">
        <v>5737</v>
      </c>
      <c r="I874" s="91" t="s">
        <v>118</v>
      </c>
      <c r="J874" s="91" t="s">
        <v>119</v>
      </c>
      <c r="K874" s="91" t="s">
        <v>4497</v>
      </c>
      <c r="L874" s="91" t="s">
        <v>121</v>
      </c>
      <c r="M874" s="91" t="s">
        <v>295</v>
      </c>
      <c r="N874" s="91" t="s">
        <v>123</v>
      </c>
      <c r="O874" s="91" t="s">
        <v>912</v>
      </c>
      <c r="P874" s="91">
        <f t="shared" si="40"/>
        <v>5</v>
      </c>
      <c r="Q874" s="91" t="s">
        <v>1279</v>
      </c>
      <c r="R874" s="91" t="s">
        <v>1847</v>
      </c>
      <c r="S874" s="91" t="s">
        <v>114</v>
      </c>
      <c r="T874" s="91" t="s">
        <v>3585</v>
      </c>
      <c r="U874" s="91" t="s">
        <v>3586</v>
      </c>
      <c r="V874" s="91" t="s">
        <v>129</v>
      </c>
      <c r="W874" s="91" t="s">
        <v>174</v>
      </c>
      <c r="X874" s="91" t="s">
        <v>400</v>
      </c>
      <c r="Y874" s="91" t="s">
        <v>3587</v>
      </c>
      <c r="Z874" s="91" t="s">
        <v>3588</v>
      </c>
      <c r="AA874" s="91" t="s">
        <v>3589</v>
      </c>
      <c r="AB874" s="91" t="s">
        <v>114</v>
      </c>
      <c r="AC874" s="91" t="s">
        <v>3586</v>
      </c>
      <c r="AD874" s="91" t="s">
        <v>269</v>
      </c>
      <c r="AE874" s="91" t="s">
        <v>3590</v>
      </c>
      <c r="AF874" s="91" t="s">
        <v>136</v>
      </c>
      <c r="AG874" s="91" t="s">
        <v>3587</v>
      </c>
      <c r="AH874" s="91" t="s">
        <v>114</v>
      </c>
      <c r="AI874" s="91" t="s">
        <v>3588</v>
      </c>
      <c r="AJ874" s="91" t="s">
        <v>137</v>
      </c>
      <c r="AK874" s="91" t="s">
        <v>114</v>
      </c>
      <c r="AL874" s="91" t="s">
        <v>114</v>
      </c>
      <c r="AM874" s="91" t="s">
        <v>180</v>
      </c>
      <c r="AN874" s="91" t="s">
        <v>141</v>
      </c>
      <c r="AO874" s="91" t="s">
        <v>142</v>
      </c>
      <c r="AP874" s="91" t="s">
        <v>333</v>
      </c>
      <c r="AQ874" s="91" t="s">
        <v>144</v>
      </c>
      <c r="AR874" s="91" t="s">
        <v>144</v>
      </c>
      <c r="AS874" s="91" t="s">
        <v>174</v>
      </c>
      <c r="AT874" s="91" t="s">
        <v>145</v>
      </c>
      <c r="AU874" s="91" t="s">
        <v>5738</v>
      </c>
      <c r="AV874" s="91" t="s">
        <v>114</v>
      </c>
      <c r="AW874" s="91" t="s">
        <v>148</v>
      </c>
      <c r="AX874" s="91" t="str">
        <f t="shared" si="41"/>
        <v>290729</v>
      </c>
      <c r="AY874" s="93" t="s">
        <v>149</v>
      </c>
    </row>
    <row r="875" spans="2:51" ht="15" customHeight="1" x14ac:dyDescent="0.25">
      <c r="B875" s="95" t="s">
        <v>3591</v>
      </c>
      <c r="C875" s="91" t="s">
        <v>113</v>
      </c>
      <c r="D875" s="91" t="s">
        <v>114</v>
      </c>
      <c r="E875" s="91" t="s">
        <v>2361</v>
      </c>
      <c r="F875" s="91" t="s">
        <v>3592</v>
      </c>
      <c r="G875" s="91">
        <f t="shared" si="39"/>
        <v>2</v>
      </c>
      <c r="H875" s="91" t="s">
        <v>3593</v>
      </c>
      <c r="I875" s="91" t="s">
        <v>118</v>
      </c>
      <c r="J875" s="91" t="s">
        <v>119</v>
      </c>
      <c r="K875" s="91" t="s">
        <v>498</v>
      </c>
      <c r="L875" s="91" t="s">
        <v>121</v>
      </c>
      <c r="M875" s="91" t="s">
        <v>744</v>
      </c>
      <c r="N875" s="91" t="s">
        <v>123</v>
      </c>
      <c r="O875" s="91" t="s">
        <v>836</v>
      </c>
      <c r="P875" s="91">
        <f t="shared" si="40"/>
        <v>2</v>
      </c>
      <c r="Q875" s="91" t="s">
        <v>340</v>
      </c>
      <c r="R875" s="91" t="s">
        <v>1908</v>
      </c>
      <c r="S875" s="91" t="s">
        <v>3594</v>
      </c>
      <c r="T875" s="91" t="s">
        <v>114</v>
      </c>
      <c r="U875" s="91" t="s">
        <v>3595</v>
      </c>
      <c r="V875" s="91" t="s">
        <v>129</v>
      </c>
      <c r="W875" s="91" t="s">
        <v>748</v>
      </c>
      <c r="X875" s="91" t="s">
        <v>761</v>
      </c>
      <c r="Y875" s="91" t="s">
        <v>3596</v>
      </c>
      <c r="Z875" s="91" t="s">
        <v>3597</v>
      </c>
      <c r="AA875" s="91" t="s">
        <v>3594</v>
      </c>
      <c r="AB875" s="91" t="s">
        <v>114</v>
      </c>
      <c r="AC875" s="91" t="s">
        <v>3595</v>
      </c>
      <c r="AD875" s="91" t="s">
        <v>134</v>
      </c>
      <c r="AE875" s="91" t="s">
        <v>3598</v>
      </c>
      <c r="AF875" s="91" t="s">
        <v>161</v>
      </c>
      <c r="AG875" s="91" t="s">
        <v>3596</v>
      </c>
      <c r="AH875" s="91" t="s">
        <v>114</v>
      </c>
      <c r="AI875" s="91" t="s">
        <v>3597</v>
      </c>
      <c r="AJ875" s="91" t="s">
        <v>137</v>
      </c>
      <c r="AK875" s="91" t="s">
        <v>211</v>
      </c>
      <c r="AL875" s="91" t="s">
        <v>179</v>
      </c>
      <c r="AM875" s="91" t="s">
        <v>233</v>
      </c>
      <c r="AN875" s="91" t="s">
        <v>141</v>
      </c>
      <c r="AO875" s="91" t="s">
        <v>142</v>
      </c>
      <c r="AP875" s="91" t="s">
        <v>143</v>
      </c>
      <c r="AQ875" s="91" t="s">
        <v>430</v>
      </c>
      <c r="AR875" s="91" t="s">
        <v>144</v>
      </c>
      <c r="AS875" s="91" t="s">
        <v>748</v>
      </c>
      <c r="AT875" s="91" t="s">
        <v>145</v>
      </c>
      <c r="AU875" s="91" t="s">
        <v>3599</v>
      </c>
      <c r="AV875" s="91" t="s">
        <v>3600</v>
      </c>
      <c r="AW875" s="91" t="s">
        <v>148</v>
      </c>
      <c r="AX875" s="91" t="str">
        <f t="shared" si="41"/>
        <v>288682</v>
      </c>
      <c r="AY875" s="93" t="s">
        <v>149</v>
      </c>
    </row>
    <row r="876" spans="2:51" ht="15" customHeight="1" x14ac:dyDescent="0.25">
      <c r="B876" s="95" t="s">
        <v>7976</v>
      </c>
      <c r="C876" s="91" t="s">
        <v>113</v>
      </c>
      <c r="D876" s="91" t="s">
        <v>114</v>
      </c>
      <c r="E876" s="91" t="s">
        <v>756</v>
      </c>
      <c r="F876" s="91" t="s">
        <v>7977</v>
      </c>
      <c r="G876" s="91">
        <f t="shared" si="39"/>
        <v>8</v>
      </c>
      <c r="H876" s="91" t="s">
        <v>7978</v>
      </c>
      <c r="I876" s="91" t="s">
        <v>118</v>
      </c>
      <c r="J876" s="91" t="s">
        <v>119</v>
      </c>
      <c r="K876" s="91" t="s">
        <v>522</v>
      </c>
      <c r="L876" s="91" t="s">
        <v>121</v>
      </c>
      <c r="M876" s="91" t="s">
        <v>744</v>
      </c>
      <c r="N876" s="91" t="s">
        <v>123</v>
      </c>
      <c r="O876" s="91" t="s">
        <v>7954</v>
      </c>
      <c r="P876" s="91">
        <f t="shared" si="40"/>
        <v>8</v>
      </c>
      <c r="Q876" s="91" t="s">
        <v>7401</v>
      </c>
      <c r="R876" s="91" t="s">
        <v>7261</v>
      </c>
      <c r="S876" s="91" t="s">
        <v>7979</v>
      </c>
      <c r="T876" s="91" t="s">
        <v>114</v>
      </c>
      <c r="U876" s="91" t="s">
        <v>7980</v>
      </c>
      <c r="V876" s="91" t="s">
        <v>225</v>
      </c>
      <c r="W876" s="91" t="s">
        <v>748</v>
      </c>
      <c r="X876" s="91" t="s">
        <v>2765</v>
      </c>
      <c r="Y876" s="91" t="s">
        <v>7981</v>
      </c>
      <c r="Z876" s="91" t="s">
        <v>7982</v>
      </c>
      <c r="AA876" s="91" t="s">
        <v>7979</v>
      </c>
      <c r="AB876" s="91" t="s">
        <v>114</v>
      </c>
      <c r="AC876" s="91" t="s">
        <v>7980</v>
      </c>
      <c r="AD876" s="91" t="s">
        <v>253</v>
      </c>
      <c r="AE876" s="91" t="s">
        <v>7983</v>
      </c>
      <c r="AF876" s="91" t="s">
        <v>161</v>
      </c>
      <c r="AG876" s="91" t="s">
        <v>7981</v>
      </c>
      <c r="AH876" s="91" t="s">
        <v>114</v>
      </c>
      <c r="AI876" s="91" t="s">
        <v>7982</v>
      </c>
      <c r="AJ876" s="91" t="s">
        <v>137</v>
      </c>
      <c r="AK876" s="91" t="s">
        <v>404</v>
      </c>
      <c r="AL876" s="91" t="s">
        <v>530</v>
      </c>
      <c r="AM876" s="91" t="s">
        <v>711</v>
      </c>
      <c r="AN876" s="91" t="s">
        <v>141</v>
      </c>
      <c r="AO876" s="91" t="s">
        <v>142</v>
      </c>
      <c r="AP876" s="91" t="s">
        <v>143</v>
      </c>
      <c r="AQ876" s="91" t="s">
        <v>493</v>
      </c>
      <c r="AR876" s="91" t="s">
        <v>493</v>
      </c>
      <c r="AS876" s="91" t="s">
        <v>748</v>
      </c>
      <c r="AT876" s="91" t="s">
        <v>145</v>
      </c>
      <c r="AU876" s="91" t="s">
        <v>7984</v>
      </c>
      <c r="AV876" s="91" t="s">
        <v>7985</v>
      </c>
      <c r="AW876" s="91" t="s">
        <v>148</v>
      </c>
      <c r="AX876" s="91" t="str">
        <f t="shared" si="41"/>
        <v>325547</v>
      </c>
      <c r="AY876" s="93" t="s">
        <v>149</v>
      </c>
    </row>
    <row r="877" spans="2:51" ht="15" customHeight="1" x14ac:dyDescent="0.25">
      <c r="B877" s="95" t="s">
        <v>7986</v>
      </c>
      <c r="C877" s="91" t="s">
        <v>113</v>
      </c>
      <c r="D877" s="91" t="s">
        <v>114</v>
      </c>
      <c r="E877" s="91" t="s">
        <v>183</v>
      </c>
      <c r="F877" s="91" t="s">
        <v>7987</v>
      </c>
      <c r="G877" s="91">
        <f t="shared" si="39"/>
        <v>8</v>
      </c>
      <c r="H877" s="91" t="s">
        <v>7988</v>
      </c>
      <c r="I877" s="91" t="s">
        <v>118</v>
      </c>
      <c r="J877" s="91" t="s">
        <v>119</v>
      </c>
      <c r="K877" s="91" t="s">
        <v>260</v>
      </c>
      <c r="L877" s="91" t="s">
        <v>121</v>
      </c>
      <c r="M877" s="91" t="s">
        <v>187</v>
      </c>
      <c r="N877" s="91" t="s">
        <v>123</v>
      </c>
      <c r="O877" s="91" t="s">
        <v>7379</v>
      </c>
      <c r="P877" s="91">
        <f t="shared" si="40"/>
        <v>8</v>
      </c>
      <c r="Q877" s="91" t="s">
        <v>7390</v>
      </c>
      <c r="R877" s="91" t="s">
        <v>7294</v>
      </c>
      <c r="S877" s="91" t="s">
        <v>7989</v>
      </c>
      <c r="T877" s="91" t="s">
        <v>114</v>
      </c>
      <c r="U877" s="91" t="s">
        <v>7990</v>
      </c>
      <c r="V877" s="91" t="s">
        <v>225</v>
      </c>
      <c r="W877" s="91" t="s">
        <v>130</v>
      </c>
      <c r="X877" s="91" t="s">
        <v>157</v>
      </c>
      <c r="Y877" s="91" t="s">
        <v>7991</v>
      </c>
      <c r="Z877" s="91" t="s">
        <v>7992</v>
      </c>
      <c r="AA877" s="91" t="s">
        <v>7989</v>
      </c>
      <c r="AB877" s="91" t="s">
        <v>114</v>
      </c>
      <c r="AC877" s="91" t="s">
        <v>7990</v>
      </c>
      <c r="AD877" s="91" t="s">
        <v>134</v>
      </c>
      <c r="AE877" s="91" t="s">
        <v>7993</v>
      </c>
      <c r="AF877" s="91" t="s">
        <v>161</v>
      </c>
      <c r="AG877" s="91" t="s">
        <v>7991</v>
      </c>
      <c r="AH877" s="91" t="s">
        <v>114</v>
      </c>
      <c r="AI877" s="91" t="s">
        <v>7992</v>
      </c>
      <c r="AJ877" s="91" t="s">
        <v>137</v>
      </c>
      <c r="AK877" s="91" t="s">
        <v>162</v>
      </c>
      <c r="AL877" s="91" t="s">
        <v>179</v>
      </c>
      <c r="AM877" s="91" t="s">
        <v>291</v>
      </c>
      <c r="AN877" s="91" t="s">
        <v>141</v>
      </c>
      <c r="AO877" s="91" t="s">
        <v>142</v>
      </c>
      <c r="AP877" s="91" t="s">
        <v>143</v>
      </c>
      <c r="AQ877" s="91" t="s">
        <v>144</v>
      </c>
      <c r="AR877" s="91" t="s">
        <v>144</v>
      </c>
      <c r="AS877" s="91" t="s">
        <v>130</v>
      </c>
      <c r="AT877" s="91" t="s">
        <v>145</v>
      </c>
      <c r="AU877" s="91" t="s">
        <v>7994</v>
      </c>
      <c r="AV877" s="91" t="s">
        <v>114</v>
      </c>
      <c r="AW877" s="91" t="s">
        <v>148</v>
      </c>
      <c r="AX877" s="91" t="str">
        <f t="shared" si="41"/>
        <v>325556</v>
      </c>
      <c r="AY877" s="93" t="s">
        <v>149</v>
      </c>
    </row>
    <row r="878" spans="2:51" ht="15" customHeight="1" x14ac:dyDescent="0.25">
      <c r="B878" s="95" t="s">
        <v>3601</v>
      </c>
      <c r="C878" s="91" t="s">
        <v>113</v>
      </c>
      <c r="D878" s="91" t="s">
        <v>114</v>
      </c>
      <c r="E878" s="91" t="s">
        <v>167</v>
      </c>
      <c r="F878" s="91" t="s">
        <v>3602</v>
      </c>
      <c r="G878" s="91">
        <f t="shared" si="39"/>
        <v>2</v>
      </c>
      <c r="H878" s="91" t="s">
        <v>3603</v>
      </c>
      <c r="I878" s="91" t="s">
        <v>118</v>
      </c>
      <c r="J878" s="91" t="s">
        <v>119</v>
      </c>
      <c r="K878" s="91" t="s">
        <v>367</v>
      </c>
      <c r="L878" s="91" t="s">
        <v>121</v>
      </c>
      <c r="M878" s="91" t="s">
        <v>295</v>
      </c>
      <c r="N878" s="91" t="s">
        <v>123</v>
      </c>
      <c r="O878" s="91" t="s">
        <v>836</v>
      </c>
      <c r="P878" s="91">
        <f t="shared" si="40"/>
        <v>2</v>
      </c>
      <c r="Q878" s="91" t="s">
        <v>3138</v>
      </c>
      <c r="R878" s="91" t="s">
        <v>1908</v>
      </c>
      <c r="S878" s="91" t="s">
        <v>3604</v>
      </c>
      <c r="T878" s="91" t="s">
        <v>114</v>
      </c>
      <c r="U878" s="91" t="s">
        <v>3605</v>
      </c>
      <c r="V878" s="91" t="s">
        <v>225</v>
      </c>
      <c r="W878" s="91" t="s">
        <v>174</v>
      </c>
      <c r="X878" s="91" t="s">
        <v>313</v>
      </c>
      <c r="Y878" s="91" t="s">
        <v>3606</v>
      </c>
      <c r="Z878" s="91" t="s">
        <v>3607</v>
      </c>
      <c r="AA878" s="91" t="s">
        <v>3604</v>
      </c>
      <c r="AB878" s="91" t="s">
        <v>114</v>
      </c>
      <c r="AC878" s="91" t="s">
        <v>3605</v>
      </c>
      <c r="AD878" s="91" t="s">
        <v>134</v>
      </c>
      <c r="AE878" s="91" t="s">
        <v>3608</v>
      </c>
      <c r="AF878" s="91" t="s">
        <v>161</v>
      </c>
      <c r="AG878" s="91" t="s">
        <v>3606</v>
      </c>
      <c r="AH878" s="91" t="s">
        <v>114</v>
      </c>
      <c r="AI878" s="91" t="s">
        <v>3607</v>
      </c>
      <c r="AJ878" s="91" t="s">
        <v>137</v>
      </c>
      <c r="AK878" s="91" t="s">
        <v>162</v>
      </c>
      <c r="AL878" s="91" t="s">
        <v>179</v>
      </c>
      <c r="AM878" s="91" t="s">
        <v>213</v>
      </c>
      <c r="AN878" s="91" t="s">
        <v>918</v>
      </c>
      <c r="AO878" s="91" t="s">
        <v>142</v>
      </c>
      <c r="AP878" s="91" t="s">
        <v>143</v>
      </c>
      <c r="AQ878" s="91" t="s">
        <v>777</v>
      </c>
      <c r="AR878" s="91" t="s">
        <v>777</v>
      </c>
      <c r="AS878" s="91" t="s">
        <v>174</v>
      </c>
      <c r="AT878" s="91" t="s">
        <v>145</v>
      </c>
      <c r="AU878" s="91" t="s">
        <v>3609</v>
      </c>
      <c r="AV878" s="91" t="s">
        <v>114</v>
      </c>
      <c r="AW878" s="91" t="s">
        <v>148</v>
      </c>
      <c r="AX878" s="91" t="str">
        <f t="shared" si="41"/>
        <v>288693</v>
      </c>
      <c r="AY878" s="91" t="s">
        <v>5832</v>
      </c>
    </row>
    <row r="879" spans="2:51" ht="15" customHeight="1" x14ac:dyDescent="0.25">
      <c r="B879" s="95" t="s">
        <v>9187</v>
      </c>
      <c r="C879" s="91" t="s">
        <v>113</v>
      </c>
      <c r="D879" s="91" t="s">
        <v>114</v>
      </c>
      <c r="E879" s="91" t="s">
        <v>8188</v>
      </c>
      <c r="F879" s="91" t="s">
        <v>9188</v>
      </c>
      <c r="G879" s="91">
        <f t="shared" si="39"/>
        <v>10</v>
      </c>
      <c r="H879" s="91" t="s">
        <v>9188</v>
      </c>
      <c r="I879" s="91" t="s">
        <v>511</v>
      </c>
      <c r="J879" s="91" t="s">
        <v>1804</v>
      </c>
      <c r="K879" s="91" t="s">
        <v>1804</v>
      </c>
      <c r="L879" s="91" t="s">
        <v>121</v>
      </c>
      <c r="M879" s="91" t="s">
        <v>261</v>
      </c>
      <c r="N879" s="91" t="s">
        <v>512</v>
      </c>
      <c r="O879" s="91" t="s">
        <v>8851</v>
      </c>
      <c r="P879" s="91" t="e">
        <f t="shared" si="40"/>
        <v>#VALUE!</v>
      </c>
      <c r="Q879" s="91" t="s">
        <v>114</v>
      </c>
      <c r="R879" s="91" t="s">
        <v>8894</v>
      </c>
      <c r="S879" s="91" t="s">
        <v>9189</v>
      </c>
      <c r="T879" s="91" t="s">
        <v>114</v>
      </c>
      <c r="U879" s="91" t="s">
        <v>9190</v>
      </c>
      <c r="V879" s="91" t="s">
        <v>225</v>
      </c>
      <c r="W879" s="91" t="s">
        <v>265</v>
      </c>
      <c r="X879" s="91" t="s">
        <v>460</v>
      </c>
      <c r="Y879" s="91" t="s">
        <v>9191</v>
      </c>
      <c r="Z879" s="91" t="s">
        <v>9192</v>
      </c>
      <c r="AA879" s="91" t="s">
        <v>9189</v>
      </c>
      <c r="AB879" s="91" t="s">
        <v>114</v>
      </c>
      <c r="AC879" s="91" t="s">
        <v>9190</v>
      </c>
      <c r="AD879" s="91" t="s">
        <v>134</v>
      </c>
      <c r="AE879" s="91" t="s">
        <v>9193</v>
      </c>
      <c r="AF879" s="91" t="s">
        <v>161</v>
      </c>
      <c r="AG879" s="91" t="s">
        <v>9191</v>
      </c>
      <c r="AH879" s="91" t="s">
        <v>114</v>
      </c>
      <c r="AI879" s="91" t="s">
        <v>9192</v>
      </c>
      <c r="AJ879" s="91" t="s">
        <v>137</v>
      </c>
      <c r="AK879" s="91" t="s">
        <v>211</v>
      </c>
      <c r="AL879" s="91" t="s">
        <v>179</v>
      </c>
      <c r="AM879" s="91"/>
      <c r="AN879" s="91"/>
      <c r="AO879" s="91"/>
      <c r="AP879" s="91"/>
      <c r="AQ879" s="91"/>
      <c r="AR879" s="91"/>
      <c r="AS879" s="91"/>
      <c r="AT879" s="91"/>
      <c r="AU879" s="91"/>
      <c r="AV879" s="91"/>
      <c r="AW879" s="91"/>
      <c r="AX879" s="91" t="str">
        <f t="shared" si="41"/>
        <v>329652</v>
      </c>
      <c r="AY879" s="93" t="s">
        <v>5876</v>
      </c>
    </row>
    <row r="880" spans="2:51" ht="15" customHeight="1" x14ac:dyDescent="0.25">
      <c r="B880" s="95" t="s">
        <v>3610</v>
      </c>
      <c r="C880" s="91" t="s">
        <v>113</v>
      </c>
      <c r="D880" s="91" t="s">
        <v>114</v>
      </c>
      <c r="E880" s="91" t="s">
        <v>167</v>
      </c>
      <c r="F880" s="91" t="s">
        <v>3611</v>
      </c>
      <c r="G880" s="91">
        <f t="shared" si="39"/>
        <v>4</v>
      </c>
      <c r="H880" s="91" t="s">
        <v>3612</v>
      </c>
      <c r="I880" s="91" t="s">
        <v>118</v>
      </c>
      <c r="J880" s="91" t="s">
        <v>119</v>
      </c>
      <c r="K880" s="91" t="s">
        <v>120</v>
      </c>
      <c r="L880" s="91" t="s">
        <v>121</v>
      </c>
      <c r="M880" s="91" t="s">
        <v>295</v>
      </c>
      <c r="N880" s="91" t="s">
        <v>123</v>
      </c>
      <c r="O880" s="91" t="s">
        <v>912</v>
      </c>
      <c r="P880" s="91">
        <f t="shared" si="40"/>
        <v>4</v>
      </c>
      <c r="Q880" s="91" t="s">
        <v>297</v>
      </c>
      <c r="R880" s="91" t="s">
        <v>1847</v>
      </c>
      <c r="S880" s="91" t="s">
        <v>3613</v>
      </c>
      <c r="T880" s="91" t="s">
        <v>114</v>
      </c>
      <c r="U880" s="91" t="s">
        <v>3614</v>
      </c>
      <c r="V880" s="91" t="s">
        <v>129</v>
      </c>
      <c r="W880" s="91" t="s">
        <v>174</v>
      </c>
      <c r="X880" s="91" t="s">
        <v>400</v>
      </c>
      <c r="Y880" s="91" t="s">
        <v>3615</v>
      </c>
      <c r="Z880" s="91" t="s">
        <v>3616</v>
      </c>
      <c r="AA880" s="91" t="s">
        <v>3613</v>
      </c>
      <c r="AB880" s="91" t="s">
        <v>114</v>
      </c>
      <c r="AC880" s="91" t="s">
        <v>3614</v>
      </c>
      <c r="AD880" s="91" t="s">
        <v>134</v>
      </c>
      <c r="AE880" s="91" t="s">
        <v>3617</v>
      </c>
      <c r="AF880" s="91" t="s">
        <v>136</v>
      </c>
      <c r="AG880" s="91" t="s">
        <v>3615</v>
      </c>
      <c r="AH880" s="91" t="s">
        <v>114</v>
      </c>
      <c r="AI880" s="91" t="s">
        <v>3616</v>
      </c>
      <c r="AJ880" s="91" t="s">
        <v>137</v>
      </c>
      <c r="AK880" s="91" t="s">
        <v>231</v>
      </c>
      <c r="AL880" s="91" t="s">
        <v>163</v>
      </c>
      <c r="AM880" s="91" t="s">
        <v>1263</v>
      </c>
      <c r="AN880" s="91" t="s">
        <v>918</v>
      </c>
      <c r="AO880" s="91" t="s">
        <v>142</v>
      </c>
      <c r="AP880" s="91" t="s">
        <v>143</v>
      </c>
      <c r="AQ880" s="91" t="s">
        <v>829</v>
      </c>
      <c r="AR880" s="91" t="s">
        <v>829</v>
      </c>
      <c r="AS880" s="91" t="s">
        <v>174</v>
      </c>
      <c r="AT880" s="91" t="s">
        <v>145</v>
      </c>
      <c r="AU880" s="91" t="s">
        <v>3618</v>
      </c>
      <c r="AV880" s="91" t="s">
        <v>114</v>
      </c>
      <c r="AW880" s="91" t="s">
        <v>433</v>
      </c>
      <c r="AX880" s="91" t="str">
        <f t="shared" si="41"/>
        <v>290742</v>
      </c>
      <c r="AY880" s="91" t="s">
        <v>5832</v>
      </c>
    </row>
    <row r="881" spans="2:51" ht="15" customHeight="1" x14ac:dyDescent="0.25">
      <c r="B881" s="95" t="s">
        <v>3619</v>
      </c>
      <c r="C881" s="91" t="s">
        <v>113</v>
      </c>
      <c r="D881" s="91" t="s">
        <v>114</v>
      </c>
      <c r="E881" s="91" t="s">
        <v>553</v>
      </c>
      <c r="F881" s="91" t="s">
        <v>3620</v>
      </c>
      <c r="G881" s="91">
        <f t="shared" si="39"/>
        <v>4</v>
      </c>
      <c r="H881" s="91" t="s">
        <v>3621</v>
      </c>
      <c r="I881" s="91" t="s">
        <v>118</v>
      </c>
      <c r="J881" s="91" t="s">
        <v>119</v>
      </c>
      <c r="K881" s="91" t="s">
        <v>153</v>
      </c>
      <c r="L881" s="91" t="s">
        <v>121</v>
      </c>
      <c r="M881" s="91" t="s">
        <v>556</v>
      </c>
      <c r="N881" s="91" t="s">
        <v>123</v>
      </c>
      <c r="O881" s="91" t="s">
        <v>912</v>
      </c>
      <c r="P881" s="91">
        <f t="shared" si="40"/>
        <v>4</v>
      </c>
      <c r="Q881" s="91" t="s">
        <v>221</v>
      </c>
      <c r="R881" s="91" t="s">
        <v>1847</v>
      </c>
      <c r="S881" s="91" t="s">
        <v>3622</v>
      </c>
      <c r="T881" s="91" t="s">
        <v>114</v>
      </c>
      <c r="U881" s="91" t="s">
        <v>3623</v>
      </c>
      <c r="V881" s="91" t="s">
        <v>129</v>
      </c>
      <c r="W881" s="91" t="s">
        <v>562</v>
      </c>
      <c r="X881" s="91" t="s">
        <v>563</v>
      </c>
      <c r="Y881" s="91" t="s">
        <v>3624</v>
      </c>
      <c r="Z881" s="91" t="s">
        <v>3625</v>
      </c>
      <c r="AA881" s="91" t="s">
        <v>3622</v>
      </c>
      <c r="AB881" s="91" t="s">
        <v>114</v>
      </c>
      <c r="AC881" s="91" t="s">
        <v>3623</v>
      </c>
      <c r="AD881" s="91" t="s">
        <v>253</v>
      </c>
      <c r="AE881" s="91" t="s">
        <v>3626</v>
      </c>
      <c r="AF881" s="91" t="s">
        <v>161</v>
      </c>
      <c r="AG881" s="91" t="s">
        <v>3624</v>
      </c>
      <c r="AH881" s="91" t="s">
        <v>114</v>
      </c>
      <c r="AI881" s="91" t="s">
        <v>3625</v>
      </c>
      <c r="AJ881" s="91" t="s">
        <v>137</v>
      </c>
      <c r="AK881" s="91" t="s">
        <v>138</v>
      </c>
      <c r="AL881" s="91" t="s">
        <v>179</v>
      </c>
      <c r="AM881" s="91" t="s">
        <v>2349</v>
      </c>
      <c r="AN881" s="91" t="s">
        <v>141</v>
      </c>
      <c r="AO881" s="91" t="s">
        <v>142</v>
      </c>
      <c r="AP881" s="91" t="s">
        <v>143</v>
      </c>
      <c r="AQ881" s="91" t="s">
        <v>144</v>
      </c>
      <c r="AR881" s="91" t="s">
        <v>144</v>
      </c>
      <c r="AS881" s="91" t="s">
        <v>562</v>
      </c>
      <c r="AT881" s="91" t="s">
        <v>145</v>
      </c>
      <c r="AU881" s="91" t="s">
        <v>3627</v>
      </c>
      <c r="AV881" s="91" t="s">
        <v>3628</v>
      </c>
      <c r="AW881" s="91" t="s">
        <v>148</v>
      </c>
      <c r="AX881" s="91" t="str">
        <f t="shared" si="41"/>
        <v>290743</v>
      </c>
      <c r="AY881" s="93" t="s">
        <v>149</v>
      </c>
    </row>
    <row r="882" spans="2:51" ht="15" customHeight="1" x14ac:dyDescent="0.25">
      <c r="B882" s="95" t="s">
        <v>8643</v>
      </c>
      <c r="C882" s="91" t="s">
        <v>113</v>
      </c>
      <c r="D882" s="91" t="s">
        <v>114</v>
      </c>
      <c r="E882" s="91" t="s">
        <v>756</v>
      </c>
      <c r="F882" s="91" t="s">
        <v>8644</v>
      </c>
      <c r="G882" s="91">
        <f t="shared" si="39"/>
        <v>9</v>
      </c>
      <c r="H882" s="91" t="s">
        <v>8645</v>
      </c>
      <c r="I882" s="91" t="s">
        <v>118</v>
      </c>
      <c r="J882" s="91" t="s">
        <v>119</v>
      </c>
      <c r="K882" s="91" t="s">
        <v>186</v>
      </c>
      <c r="L882" s="91" t="s">
        <v>121</v>
      </c>
      <c r="M882" s="91" t="s">
        <v>744</v>
      </c>
      <c r="N882" s="91" t="s">
        <v>123</v>
      </c>
      <c r="O882" s="91" t="s">
        <v>8636</v>
      </c>
      <c r="P882" s="91">
        <f t="shared" si="40"/>
        <v>9</v>
      </c>
      <c r="Q882" s="91" t="s">
        <v>8085</v>
      </c>
      <c r="R882" s="91" t="s">
        <v>8164</v>
      </c>
      <c r="S882" s="91" t="s">
        <v>2497</v>
      </c>
      <c r="T882" s="91" t="s">
        <v>114</v>
      </c>
      <c r="U882" s="91" t="s">
        <v>8646</v>
      </c>
      <c r="V882" s="91" t="s">
        <v>129</v>
      </c>
      <c r="W882" s="91" t="s">
        <v>748</v>
      </c>
      <c r="X882" s="91" t="s">
        <v>2487</v>
      </c>
      <c r="Y882" s="91" t="s">
        <v>2499</v>
      </c>
      <c r="Z882" s="91" t="s">
        <v>2500</v>
      </c>
      <c r="AA882" s="91" t="s">
        <v>2501</v>
      </c>
      <c r="AB882" s="91" t="s">
        <v>114</v>
      </c>
      <c r="AC882" s="91" t="s">
        <v>2502</v>
      </c>
      <c r="AD882" s="91" t="s">
        <v>134</v>
      </c>
      <c r="AE882" s="91" t="s">
        <v>8647</v>
      </c>
      <c r="AF882" s="91" t="s">
        <v>161</v>
      </c>
      <c r="AG882" s="91" t="s">
        <v>2499</v>
      </c>
      <c r="AH882" s="91" t="s">
        <v>114</v>
      </c>
      <c r="AI882" s="91" t="s">
        <v>2500</v>
      </c>
      <c r="AJ882" s="91" t="s">
        <v>137</v>
      </c>
      <c r="AK882" s="91" t="s">
        <v>138</v>
      </c>
      <c r="AL882" s="91" t="s">
        <v>212</v>
      </c>
      <c r="AM882" s="91" t="s">
        <v>1125</v>
      </c>
      <c r="AN882" s="91" t="s">
        <v>141</v>
      </c>
      <c r="AO882" s="91" t="s">
        <v>142</v>
      </c>
      <c r="AP882" s="91" t="s">
        <v>143</v>
      </c>
      <c r="AQ882" s="91" t="s">
        <v>144</v>
      </c>
      <c r="AR882" s="91" t="s">
        <v>144</v>
      </c>
      <c r="AS882" s="91" t="s">
        <v>748</v>
      </c>
      <c r="AT882" s="91" t="s">
        <v>145</v>
      </c>
      <c r="AU882" s="91" t="s">
        <v>8648</v>
      </c>
      <c r="AV882" s="91" t="s">
        <v>8649</v>
      </c>
      <c r="AW882" s="91" t="s">
        <v>148</v>
      </c>
      <c r="AX882" s="91" t="str">
        <f t="shared" si="41"/>
        <v>327601</v>
      </c>
      <c r="AY882" s="93" t="s">
        <v>149</v>
      </c>
    </row>
    <row r="883" spans="2:51" ht="15" customHeight="1" x14ac:dyDescent="0.25">
      <c r="B883" s="95" t="s">
        <v>7995</v>
      </c>
      <c r="C883" s="91" t="s">
        <v>113</v>
      </c>
      <c r="D883" s="91" t="s">
        <v>114</v>
      </c>
      <c r="E883" s="91" t="s">
        <v>6689</v>
      </c>
      <c r="F883" s="91" t="s">
        <v>7996</v>
      </c>
      <c r="G883" s="91">
        <f t="shared" si="39"/>
        <v>8</v>
      </c>
      <c r="H883" s="91" t="s">
        <v>8650</v>
      </c>
      <c r="I883" s="91" t="s">
        <v>118</v>
      </c>
      <c r="J883" s="91" t="s">
        <v>119</v>
      </c>
      <c r="K883" s="91" t="s">
        <v>422</v>
      </c>
      <c r="L883" s="91" t="s">
        <v>121</v>
      </c>
      <c r="M883" s="91" t="s">
        <v>261</v>
      </c>
      <c r="N883" s="91" t="s">
        <v>123</v>
      </c>
      <c r="O883" s="91" t="s">
        <v>7954</v>
      </c>
      <c r="P883" s="91">
        <f t="shared" si="40"/>
        <v>9</v>
      </c>
      <c r="Q883" s="91" t="s">
        <v>8032</v>
      </c>
      <c r="R883" s="91" t="s">
        <v>7261</v>
      </c>
      <c r="S883" s="91" t="s">
        <v>6918</v>
      </c>
      <c r="T883" s="91" t="s">
        <v>114</v>
      </c>
      <c r="U883" s="91" t="s">
        <v>7997</v>
      </c>
      <c r="V883" s="91" t="s">
        <v>225</v>
      </c>
      <c r="W883" s="91" t="s">
        <v>265</v>
      </c>
      <c r="X883" s="91" t="s">
        <v>460</v>
      </c>
      <c r="Y883" s="91" t="s">
        <v>6920</v>
      </c>
      <c r="Z883" s="91" t="s">
        <v>6921</v>
      </c>
      <c r="AA883" s="91" t="s">
        <v>6918</v>
      </c>
      <c r="AB883" s="91" t="s">
        <v>114</v>
      </c>
      <c r="AC883" s="91" t="s">
        <v>7997</v>
      </c>
      <c r="AD883" s="91" t="s">
        <v>134</v>
      </c>
      <c r="AE883" s="91" t="s">
        <v>7998</v>
      </c>
      <c r="AF883" s="91" t="s">
        <v>161</v>
      </c>
      <c r="AG883" s="91" t="s">
        <v>6920</v>
      </c>
      <c r="AH883" s="91" t="s">
        <v>114</v>
      </c>
      <c r="AI883" s="91" t="s">
        <v>6921</v>
      </c>
      <c r="AJ883" s="91" t="s">
        <v>137</v>
      </c>
      <c r="AK883" s="91" t="s">
        <v>197</v>
      </c>
      <c r="AL883" s="91" t="s">
        <v>179</v>
      </c>
      <c r="AM883" s="91" t="s">
        <v>291</v>
      </c>
      <c r="AN883" s="91" t="s">
        <v>141</v>
      </c>
      <c r="AO883" s="91" t="s">
        <v>142</v>
      </c>
      <c r="AP883" s="91" t="s">
        <v>333</v>
      </c>
      <c r="AQ883" s="91" t="s">
        <v>144</v>
      </c>
      <c r="AR883" s="91" t="s">
        <v>144</v>
      </c>
      <c r="AS883" s="91" t="s">
        <v>265</v>
      </c>
      <c r="AT883" s="91" t="s">
        <v>362</v>
      </c>
      <c r="AU883" s="91" t="s">
        <v>8651</v>
      </c>
      <c r="AV883" s="91" t="s">
        <v>8652</v>
      </c>
      <c r="AW883" s="91" t="s">
        <v>433</v>
      </c>
      <c r="AX883" s="91" t="str">
        <f t="shared" si="41"/>
        <v>325554</v>
      </c>
      <c r="AY883" s="93" t="s">
        <v>149</v>
      </c>
    </row>
    <row r="884" spans="2:51" ht="15" customHeight="1" x14ac:dyDescent="0.25">
      <c r="B884" s="95" t="s">
        <v>7999</v>
      </c>
      <c r="C884" s="91" t="s">
        <v>113</v>
      </c>
      <c r="D884" s="91" t="s">
        <v>114</v>
      </c>
      <c r="E884" s="91" t="s">
        <v>167</v>
      </c>
      <c r="F884" s="91" t="s">
        <v>8000</v>
      </c>
      <c r="G884" s="91">
        <f t="shared" si="39"/>
        <v>8</v>
      </c>
      <c r="H884" s="91" t="s">
        <v>8001</v>
      </c>
      <c r="I884" s="91" t="s">
        <v>118</v>
      </c>
      <c r="J884" s="91" t="s">
        <v>119</v>
      </c>
      <c r="K884" s="91" t="s">
        <v>339</v>
      </c>
      <c r="L884" s="91" t="s">
        <v>121</v>
      </c>
      <c r="M884" s="91" t="s">
        <v>295</v>
      </c>
      <c r="N884" s="91" t="s">
        <v>123</v>
      </c>
      <c r="O884" s="91" t="s">
        <v>7954</v>
      </c>
      <c r="P884" s="91">
        <f t="shared" si="40"/>
        <v>8</v>
      </c>
      <c r="Q884" s="91" t="s">
        <v>7424</v>
      </c>
      <c r="R884" s="91" t="s">
        <v>7261</v>
      </c>
      <c r="S884" s="91" t="s">
        <v>8002</v>
      </c>
      <c r="T884" s="91" t="s">
        <v>114</v>
      </c>
      <c r="U884" s="91" t="s">
        <v>8003</v>
      </c>
      <c r="V884" s="91" t="s">
        <v>225</v>
      </c>
      <c r="W884" s="91" t="s">
        <v>174</v>
      </c>
      <c r="X884" s="91" t="s">
        <v>924</v>
      </c>
      <c r="Y884" s="91" t="s">
        <v>8004</v>
      </c>
      <c r="Z884" s="91" t="s">
        <v>8005</v>
      </c>
      <c r="AA884" s="91" t="s">
        <v>8002</v>
      </c>
      <c r="AB884" s="91" t="s">
        <v>114</v>
      </c>
      <c r="AC884" s="91" t="s">
        <v>8003</v>
      </c>
      <c r="AD884" s="91" t="s">
        <v>134</v>
      </c>
      <c r="AE884" s="91" t="s">
        <v>8006</v>
      </c>
      <c r="AF884" s="91" t="s">
        <v>161</v>
      </c>
      <c r="AG884" s="91" t="s">
        <v>8004</v>
      </c>
      <c r="AH884" s="91" t="s">
        <v>114</v>
      </c>
      <c r="AI884" s="91" t="s">
        <v>8005</v>
      </c>
      <c r="AJ884" s="91" t="s">
        <v>137</v>
      </c>
      <c r="AK884" s="91" t="s">
        <v>211</v>
      </c>
      <c r="AL884" s="91" t="s">
        <v>284</v>
      </c>
      <c r="AM884" s="91" t="s">
        <v>213</v>
      </c>
      <c r="AN884" s="91" t="s">
        <v>918</v>
      </c>
      <c r="AO884" s="91" t="s">
        <v>142</v>
      </c>
      <c r="AP884" s="91" t="s">
        <v>143</v>
      </c>
      <c r="AQ884" s="91" t="s">
        <v>829</v>
      </c>
      <c r="AR884" s="91" t="s">
        <v>829</v>
      </c>
      <c r="AS884" s="91" t="s">
        <v>174</v>
      </c>
      <c r="AT884" s="91" t="s">
        <v>145</v>
      </c>
      <c r="AU884" s="91" t="s">
        <v>8007</v>
      </c>
      <c r="AV884" s="91" t="s">
        <v>114</v>
      </c>
      <c r="AW884" s="91" t="s">
        <v>148</v>
      </c>
      <c r="AX884" s="91" t="str">
        <f t="shared" si="41"/>
        <v>325555</v>
      </c>
      <c r="AY884" s="91" t="s">
        <v>5832</v>
      </c>
    </row>
    <row r="885" spans="2:51" ht="15" customHeight="1" x14ac:dyDescent="0.25">
      <c r="B885" s="95" t="s">
        <v>3638</v>
      </c>
      <c r="C885" s="91" t="s">
        <v>113</v>
      </c>
      <c r="D885" s="91" t="s">
        <v>114</v>
      </c>
      <c r="E885" s="91" t="s">
        <v>2075</v>
      </c>
      <c r="F885" s="91" t="s">
        <v>3639</v>
      </c>
      <c r="G885" s="91">
        <f t="shared" si="39"/>
        <v>1</v>
      </c>
      <c r="H885" s="91" t="s">
        <v>3640</v>
      </c>
      <c r="I885" s="91" t="s">
        <v>118</v>
      </c>
      <c r="J885" s="91" t="s">
        <v>119</v>
      </c>
      <c r="K885" s="91" t="s">
        <v>240</v>
      </c>
      <c r="L885" s="91" t="s">
        <v>121</v>
      </c>
      <c r="M885" s="91" t="s">
        <v>901</v>
      </c>
      <c r="N885" s="91" t="s">
        <v>123</v>
      </c>
      <c r="O885" s="91" t="s">
        <v>1998</v>
      </c>
      <c r="P885" s="91">
        <f t="shared" si="40"/>
        <v>1</v>
      </c>
      <c r="Q885" s="91" t="s">
        <v>1976</v>
      </c>
      <c r="R885" s="91" t="s">
        <v>2264</v>
      </c>
      <c r="S885" s="91" t="s">
        <v>3641</v>
      </c>
      <c r="T885" s="91" t="s">
        <v>114</v>
      </c>
      <c r="U885" s="91" t="s">
        <v>3642</v>
      </c>
      <c r="V885" s="91" t="s">
        <v>129</v>
      </c>
      <c r="W885" s="91" t="s">
        <v>357</v>
      </c>
      <c r="X885" s="91" t="s">
        <v>358</v>
      </c>
      <c r="Y885" s="91" t="s">
        <v>451</v>
      </c>
      <c r="Z885" s="91" t="s">
        <v>3643</v>
      </c>
      <c r="AA885" s="91" t="s">
        <v>3641</v>
      </c>
      <c r="AB885" s="91" t="s">
        <v>114</v>
      </c>
      <c r="AC885" s="91" t="s">
        <v>3642</v>
      </c>
      <c r="AD885" s="91" t="s">
        <v>331</v>
      </c>
      <c r="AE885" s="91" t="s">
        <v>3644</v>
      </c>
      <c r="AF885" s="91" t="s">
        <v>136</v>
      </c>
      <c r="AG885" s="91" t="s">
        <v>451</v>
      </c>
      <c r="AH885" s="91" t="s">
        <v>114</v>
      </c>
      <c r="AI885" s="91" t="s">
        <v>3643</v>
      </c>
      <c r="AJ885" s="91" t="s">
        <v>137</v>
      </c>
      <c r="AK885" s="91" t="s">
        <v>162</v>
      </c>
      <c r="AL885" s="91" t="s">
        <v>198</v>
      </c>
      <c r="AM885" s="91" t="s">
        <v>233</v>
      </c>
      <c r="AN885" s="91" t="s">
        <v>141</v>
      </c>
      <c r="AO885" s="91" t="s">
        <v>142</v>
      </c>
      <c r="AP885" s="91" t="s">
        <v>143</v>
      </c>
      <c r="AQ885" s="91" t="s">
        <v>144</v>
      </c>
      <c r="AR885" s="91" t="s">
        <v>144</v>
      </c>
      <c r="AS885" s="91" t="s">
        <v>357</v>
      </c>
      <c r="AT885" s="91" t="s">
        <v>145</v>
      </c>
      <c r="AU885" s="91" t="s">
        <v>1086</v>
      </c>
      <c r="AV885" s="91" t="s">
        <v>114</v>
      </c>
      <c r="AW885" s="91" t="s">
        <v>148</v>
      </c>
      <c r="AX885" s="91" t="str">
        <f t="shared" si="41"/>
        <v>268221</v>
      </c>
      <c r="AY885" s="93" t="s">
        <v>149</v>
      </c>
    </row>
    <row r="886" spans="2:51" ht="15" customHeight="1" x14ac:dyDescent="0.25">
      <c r="B886" s="95" t="s">
        <v>3645</v>
      </c>
      <c r="C886" s="91" t="s">
        <v>113</v>
      </c>
      <c r="D886" s="91" t="s">
        <v>114</v>
      </c>
      <c r="E886" s="91" t="s">
        <v>1709</v>
      </c>
      <c r="F886" s="91" t="s">
        <v>3646</v>
      </c>
      <c r="G886" s="91">
        <f t="shared" si="39"/>
        <v>4</v>
      </c>
      <c r="H886" s="91" t="s">
        <v>3647</v>
      </c>
      <c r="I886" s="91" t="s">
        <v>118</v>
      </c>
      <c r="J886" s="91" t="s">
        <v>119</v>
      </c>
      <c r="K886" s="91" t="s">
        <v>153</v>
      </c>
      <c r="L886" s="91" t="s">
        <v>121</v>
      </c>
      <c r="M886" s="91" t="s">
        <v>1712</v>
      </c>
      <c r="N886" s="91" t="s">
        <v>123</v>
      </c>
      <c r="O886" s="91" t="s">
        <v>912</v>
      </c>
      <c r="P886" s="91">
        <f t="shared" si="40"/>
        <v>4</v>
      </c>
      <c r="Q886" s="91" t="s">
        <v>221</v>
      </c>
      <c r="R886" s="91" t="s">
        <v>1847</v>
      </c>
      <c r="S886" s="91" t="s">
        <v>3648</v>
      </c>
      <c r="T886" s="91" t="s">
        <v>114</v>
      </c>
      <c r="U886" s="91" t="s">
        <v>3649</v>
      </c>
      <c r="V886" s="91" t="s">
        <v>129</v>
      </c>
      <c r="W886" s="91" t="s">
        <v>1715</v>
      </c>
      <c r="X886" s="91" t="s">
        <v>3650</v>
      </c>
      <c r="Y886" s="91" t="s">
        <v>3651</v>
      </c>
      <c r="Z886" s="91" t="s">
        <v>3652</v>
      </c>
      <c r="AA886" s="91" t="s">
        <v>3653</v>
      </c>
      <c r="AB886" s="91" t="s">
        <v>114</v>
      </c>
      <c r="AC886" s="91" t="s">
        <v>3649</v>
      </c>
      <c r="AD886" s="91" t="s">
        <v>134</v>
      </c>
      <c r="AE886" s="91" t="s">
        <v>3654</v>
      </c>
      <c r="AF886" s="91" t="s">
        <v>161</v>
      </c>
      <c r="AG886" s="91" t="s">
        <v>3651</v>
      </c>
      <c r="AH886" s="91" t="s">
        <v>114</v>
      </c>
      <c r="AI886" s="91" t="s">
        <v>3652</v>
      </c>
      <c r="AJ886" s="91" t="s">
        <v>137</v>
      </c>
      <c r="AK886" s="91" t="s">
        <v>231</v>
      </c>
      <c r="AL886" s="91" t="s">
        <v>232</v>
      </c>
      <c r="AM886" s="91" t="s">
        <v>2062</v>
      </c>
      <c r="AN886" s="91" t="s">
        <v>141</v>
      </c>
      <c r="AO886" s="91" t="s">
        <v>142</v>
      </c>
      <c r="AP886" s="91" t="s">
        <v>143</v>
      </c>
      <c r="AQ886" s="91" t="s">
        <v>144</v>
      </c>
      <c r="AR886" s="91" t="s">
        <v>144</v>
      </c>
      <c r="AS886" s="91" t="s">
        <v>1715</v>
      </c>
      <c r="AT886" s="91" t="s">
        <v>145</v>
      </c>
      <c r="AU886" s="91" t="s">
        <v>1719</v>
      </c>
      <c r="AV886" s="91" t="s">
        <v>3655</v>
      </c>
      <c r="AW886" s="91" t="s">
        <v>148</v>
      </c>
      <c r="AX886" s="91" t="str">
        <f t="shared" si="41"/>
        <v>290745</v>
      </c>
      <c r="AY886" s="93" t="s">
        <v>149</v>
      </c>
    </row>
    <row r="887" spans="2:51" ht="15" customHeight="1" x14ac:dyDescent="0.25">
      <c r="B887" s="95" t="s">
        <v>3656</v>
      </c>
      <c r="C887" s="91" t="s">
        <v>113</v>
      </c>
      <c r="D887" s="91" t="s">
        <v>114</v>
      </c>
      <c r="E887" s="91" t="s">
        <v>167</v>
      </c>
      <c r="F887" s="91" t="s">
        <v>3657</v>
      </c>
      <c r="G887" s="91">
        <f t="shared" si="39"/>
        <v>2</v>
      </c>
      <c r="H887" s="91" t="s">
        <v>3658</v>
      </c>
      <c r="I887" s="91" t="s">
        <v>118</v>
      </c>
      <c r="J887" s="91" t="s">
        <v>119</v>
      </c>
      <c r="K887" s="91" t="s">
        <v>945</v>
      </c>
      <c r="L887" s="91" t="s">
        <v>121</v>
      </c>
      <c r="M887" s="91" t="s">
        <v>631</v>
      </c>
      <c r="N887" s="91" t="s">
        <v>123</v>
      </c>
      <c r="O887" s="91" t="s">
        <v>470</v>
      </c>
      <c r="P887" s="91">
        <f t="shared" si="40"/>
        <v>2</v>
      </c>
      <c r="Q887" s="91" t="s">
        <v>276</v>
      </c>
      <c r="R887" s="91" t="s">
        <v>2409</v>
      </c>
      <c r="S887" s="91" t="s">
        <v>3659</v>
      </c>
      <c r="T887" s="91" t="s">
        <v>114</v>
      </c>
      <c r="U887" s="91" t="s">
        <v>3660</v>
      </c>
      <c r="V887" s="91" t="s">
        <v>225</v>
      </c>
      <c r="W887" s="91" t="s">
        <v>635</v>
      </c>
      <c r="X887" s="91" t="s">
        <v>2144</v>
      </c>
      <c r="Y887" s="91" t="s">
        <v>3661</v>
      </c>
      <c r="Z887" s="91" t="s">
        <v>3662</v>
      </c>
      <c r="AA887" s="91" t="s">
        <v>3659</v>
      </c>
      <c r="AB887" s="91" t="s">
        <v>114</v>
      </c>
      <c r="AC887" s="91" t="s">
        <v>3660</v>
      </c>
      <c r="AD887" s="91" t="s">
        <v>134</v>
      </c>
      <c r="AE887" s="91" t="s">
        <v>3663</v>
      </c>
      <c r="AF887" s="91" t="s">
        <v>161</v>
      </c>
      <c r="AG887" s="91" t="s">
        <v>3661</v>
      </c>
      <c r="AH887" s="91" t="s">
        <v>114</v>
      </c>
      <c r="AI887" s="91" t="s">
        <v>3662</v>
      </c>
      <c r="AJ887" s="91" t="s">
        <v>137</v>
      </c>
      <c r="AK887" s="91" t="s">
        <v>138</v>
      </c>
      <c r="AL887" s="91" t="s">
        <v>232</v>
      </c>
      <c r="AM887" s="91" t="s">
        <v>233</v>
      </c>
      <c r="AN887" s="91" t="s">
        <v>141</v>
      </c>
      <c r="AO887" s="91" t="s">
        <v>142</v>
      </c>
      <c r="AP887" s="91" t="s">
        <v>333</v>
      </c>
      <c r="AQ887" s="91" t="s">
        <v>144</v>
      </c>
      <c r="AR887" s="91" t="s">
        <v>144</v>
      </c>
      <c r="AS887" s="91" t="s">
        <v>635</v>
      </c>
      <c r="AT887" s="91" t="s">
        <v>145</v>
      </c>
      <c r="AU887" s="91" t="s">
        <v>640</v>
      </c>
      <c r="AV887" s="91" t="s">
        <v>114</v>
      </c>
      <c r="AW887" s="91" t="s">
        <v>148</v>
      </c>
      <c r="AX887" s="91" t="str">
        <f t="shared" si="41"/>
        <v>288699</v>
      </c>
      <c r="AY887" s="93" t="s">
        <v>149</v>
      </c>
    </row>
    <row r="888" spans="2:51" ht="15" customHeight="1" x14ac:dyDescent="0.25">
      <c r="B888" s="95" t="s">
        <v>3664</v>
      </c>
      <c r="C888" s="91" t="s">
        <v>113</v>
      </c>
      <c r="D888" s="91" t="s">
        <v>114</v>
      </c>
      <c r="E888" s="91" t="s">
        <v>167</v>
      </c>
      <c r="F888" s="91" t="s">
        <v>3665</v>
      </c>
      <c r="G888" s="91">
        <f t="shared" si="39"/>
        <v>4</v>
      </c>
      <c r="H888" s="91" t="s">
        <v>5754</v>
      </c>
      <c r="I888" s="91" t="s">
        <v>118</v>
      </c>
      <c r="J888" s="91" t="s">
        <v>119</v>
      </c>
      <c r="K888" s="91" t="s">
        <v>644</v>
      </c>
      <c r="L888" s="91" t="s">
        <v>121</v>
      </c>
      <c r="M888" s="91" t="s">
        <v>295</v>
      </c>
      <c r="N888" s="91" t="s">
        <v>123</v>
      </c>
      <c r="O888" s="91" t="s">
        <v>3666</v>
      </c>
      <c r="P888" s="91">
        <f t="shared" si="40"/>
        <v>5</v>
      </c>
      <c r="Q888" s="91" t="s">
        <v>1279</v>
      </c>
      <c r="R888" s="91" t="s">
        <v>2217</v>
      </c>
      <c r="S888" s="91" t="s">
        <v>3667</v>
      </c>
      <c r="T888" s="91" t="s">
        <v>114</v>
      </c>
      <c r="U888" s="91" t="s">
        <v>3668</v>
      </c>
      <c r="V888" s="91" t="s">
        <v>129</v>
      </c>
      <c r="W888" s="91" t="s">
        <v>174</v>
      </c>
      <c r="X888" s="91" t="s">
        <v>313</v>
      </c>
      <c r="Y888" s="91" t="s">
        <v>3669</v>
      </c>
      <c r="Z888" s="91" t="s">
        <v>3670</v>
      </c>
      <c r="AA888" s="91" t="s">
        <v>3667</v>
      </c>
      <c r="AB888" s="91" t="s">
        <v>114</v>
      </c>
      <c r="AC888" s="91" t="s">
        <v>3668</v>
      </c>
      <c r="AD888" s="91" t="s">
        <v>134</v>
      </c>
      <c r="AE888" s="91" t="s">
        <v>3671</v>
      </c>
      <c r="AF888" s="91" t="s">
        <v>161</v>
      </c>
      <c r="AG888" s="91" t="s">
        <v>3669</v>
      </c>
      <c r="AH888" s="91" t="s">
        <v>114</v>
      </c>
      <c r="AI888" s="91" t="s">
        <v>3670</v>
      </c>
      <c r="AJ888" s="91" t="s">
        <v>137</v>
      </c>
      <c r="AK888" s="91" t="s">
        <v>404</v>
      </c>
      <c r="AL888" s="91" t="s">
        <v>605</v>
      </c>
      <c r="AM888" s="91" t="s">
        <v>180</v>
      </c>
      <c r="AN888" s="91" t="s">
        <v>141</v>
      </c>
      <c r="AO888" s="91" t="s">
        <v>142</v>
      </c>
      <c r="AP888" s="91" t="s">
        <v>333</v>
      </c>
      <c r="AQ888" s="91" t="s">
        <v>144</v>
      </c>
      <c r="AR888" s="91" t="s">
        <v>144</v>
      </c>
      <c r="AS888" s="91" t="s">
        <v>174</v>
      </c>
      <c r="AT888" s="91" t="s">
        <v>145</v>
      </c>
      <c r="AU888" s="91" t="s">
        <v>5755</v>
      </c>
      <c r="AV888" s="91" t="s">
        <v>114</v>
      </c>
      <c r="AW888" s="91" t="s">
        <v>148</v>
      </c>
      <c r="AX888" s="91" t="str">
        <f t="shared" si="41"/>
        <v>290756</v>
      </c>
      <c r="AY888" s="93" t="s">
        <v>149</v>
      </c>
    </row>
    <row r="889" spans="2:51" ht="15" customHeight="1" x14ac:dyDescent="0.25">
      <c r="B889" s="95" t="s">
        <v>8008</v>
      </c>
      <c r="C889" s="91" t="s">
        <v>113</v>
      </c>
      <c r="D889" s="91" t="s">
        <v>114</v>
      </c>
      <c r="E889" s="91" t="s">
        <v>1830</v>
      </c>
      <c r="F889" s="91" t="s">
        <v>8009</v>
      </c>
      <c r="G889" s="91">
        <f t="shared" si="39"/>
        <v>8</v>
      </c>
      <c r="H889" s="91" t="s">
        <v>8010</v>
      </c>
      <c r="I889" s="91" t="s">
        <v>118</v>
      </c>
      <c r="J889" s="91" t="s">
        <v>119</v>
      </c>
      <c r="K889" s="91" t="s">
        <v>240</v>
      </c>
      <c r="L889" s="91" t="s">
        <v>121</v>
      </c>
      <c r="M889" s="91" t="s">
        <v>2632</v>
      </c>
      <c r="N889" s="91" t="s">
        <v>123</v>
      </c>
      <c r="O889" s="91" t="s">
        <v>7379</v>
      </c>
      <c r="P889" s="91">
        <f t="shared" si="40"/>
        <v>8</v>
      </c>
      <c r="Q889" s="91" t="s">
        <v>7402</v>
      </c>
      <c r="R889" s="91" t="s">
        <v>7294</v>
      </c>
      <c r="S889" s="91" t="s">
        <v>8011</v>
      </c>
      <c r="T889" s="91" t="s">
        <v>114</v>
      </c>
      <c r="U889" s="91" t="s">
        <v>8012</v>
      </c>
      <c r="V889" s="91" t="s">
        <v>129</v>
      </c>
      <c r="W889" s="91" t="s">
        <v>1836</v>
      </c>
      <c r="X889" s="91" t="s">
        <v>6628</v>
      </c>
      <c r="Y889" s="91" t="s">
        <v>8013</v>
      </c>
      <c r="Z889" s="91" t="s">
        <v>8014</v>
      </c>
      <c r="AA889" s="91" t="s">
        <v>8015</v>
      </c>
      <c r="AB889" s="91" t="s">
        <v>114</v>
      </c>
      <c r="AC889" s="91" t="s">
        <v>8016</v>
      </c>
      <c r="AD889" s="91" t="s">
        <v>134</v>
      </c>
      <c r="AE889" s="91" t="s">
        <v>8017</v>
      </c>
      <c r="AF889" s="91" t="s">
        <v>161</v>
      </c>
      <c r="AG889" s="91" t="s">
        <v>8013</v>
      </c>
      <c r="AH889" s="91" t="s">
        <v>114</v>
      </c>
      <c r="AI889" s="91" t="s">
        <v>8014</v>
      </c>
      <c r="AJ889" s="91" t="s">
        <v>137</v>
      </c>
      <c r="AK889" s="91" t="s">
        <v>138</v>
      </c>
      <c r="AL889" s="91" t="s">
        <v>139</v>
      </c>
      <c r="AM889" s="91" t="s">
        <v>2349</v>
      </c>
      <c r="AN889" s="91" t="s">
        <v>141</v>
      </c>
      <c r="AO889" s="91" t="s">
        <v>142</v>
      </c>
      <c r="AP889" s="91" t="s">
        <v>143</v>
      </c>
      <c r="AQ889" s="91" t="s">
        <v>214</v>
      </c>
      <c r="AR889" s="91" t="s">
        <v>214</v>
      </c>
      <c r="AS889" s="91" t="s">
        <v>1836</v>
      </c>
      <c r="AT889" s="91" t="s">
        <v>145</v>
      </c>
      <c r="AU889" s="91" t="s">
        <v>8018</v>
      </c>
      <c r="AV889" s="91" t="s">
        <v>8019</v>
      </c>
      <c r="AW889" s="91" t="s">
        <v>148</v>
      </c>
      <c r="AX889" s="91" t="str">
        <f t="shared" si="41"/>
        <v>325574</v>
      </c>
      <c r="AY889" s="93" t="s">
        <v>149</v>
      </c>
    </row>
    <row r="890" spans="2:51" ht="15" customHeight="1" x14ac:dyDescent="0.25">
      <c r="B890" s="95" t="s">
        <v>3672</v>
      </c>
      <c r="C890" s="91" t="s">
        <v>113</v>
      </c>
      <c r="D890" s="91" t="s">
        <v>114</v>
      </c>
      <c r="E890" s="91" t="s">
        <v>167</v>
      </c>
      <c r="F890" s="91" t="s">
        <v>3673</v>
      </c>
      <c r="G890" s="91">
        <f t="shared" si="39"/>
        <v>2</v>
      </c>
      <c r="H890" s="91" t="s">
        <v>3674</v>
      </c>
      <c r="I890" s="91" t="s">
        <v>118</v>
      </c>
      <c r="J890" s="91" t="s">
        <v>119</v>
      </c>
      <c r="K890" s="91" t="s">
        <v>240</v>
      </c>
      <c r="L890" s="91" t="s">
        <v>121</v>
      </c>
      <c r="M890" s="91" t="s">
        <v>170</v>
      </c>
      <c r="N890" s="91" t="s">
        <v>123</v>
      </c>
      <c r="O890" s="91" t="s">
        <v>470</v>
      </c>
      <c r="P890" s="91">
        <f t="shared" si="40"/>
        <v>2</v>
      </c>
      <c r="Q890" s="91" t="s">
        <v>171</v>
      </c>
      <c r="R890" s="91" t="s">
        <v>2409</v>
      </c>
      <c r="S890" s="91" t="s">
        <v>3675</v>
      </c>
      <c r="T890" s="91" t="s">
        <v>114</v>
      </c>
      <c r="U890" s="91" t="s">
        <v>3676</v>
      </c>
      <c r="V890" s="91" t="s">
        <v>129</v>
      </c>
      <c r="W890" s="91" t="s">
        <v>174</v>
      </c>
      <c r="X890" s="91" t="s">
        <v>2603</v>
      </c>
      <c r="Y890" s="91" t="s">
        <v>3677</v>
      </c>
      <c r="Z890" s="91" t="s">
        <v>3678</v>
      </c>
      <c r="AA890" s="91" t="s">
        <v>3675</v>
      </c>
      <c r="AB890" s="91" t="s">
        <v>114</v>
      </c>
      <c r="AC890" s="91" t="s">
        <v>3676</v>
      </c>
      <c r="AD890" s="91" t="s">
        <v>134</v>
      </c>
      <c r="AE890" s="91" t="s">
        <v>3679</v>
      </c>
      <c r="AF890" s="91" t="s">
        <v>161</v>
      </c>
      <c r="AG890" s="91" t="s">
        <v>3677</v>
      </c>
      <c r="AH890" s="91" t="s">
        <v>114</v>
      </c>
      <c r="AI890" s="91" t="s">
        <v>3678</v>
      </c>
      <c r="AJ890" s="91" t="s">
        <v>137</v>
      </c>
      <c r="AK890" s="91" t="s">
        <v>162</v>
      </c>
      <c r="AL890" s="91" t="s">
        <v>232</v>
      </c>
      <c r="AM890" s="91" t="s">
        <v>180</v>
      </c>
      <c r="AN890" s="91" t="s">
        <v>141</v>
      </c>
      <c r="AO890" s="91" t="s">
        <v>142</v>
      </c>
      <c r="AP890" s="91" t="s">
        <v>143</v>
      </c>
      <c r="AQ890" s="91" t="s">
        <v>144</v>
      </c>
      <c r="AR890" s="91" t="s">
        <v>144</v>
      </c>
      <c r="AS890" s="91" t="s">
        <v>174</v>
      </c>
      <c r="AT890" s="91" t="s">
        <v>145</v>
      </c>
      <c r="AU890" s="91" t="s">
        <v>3680</v>
      </c>
      <c r="AV890" s="91" t="s">
        <v>114</v>
      </c>
      <c r="AW890" s="91" t="s">
        <v>148</v>
      </c>
      <c r="AX890" s="91" t="str">
        <f t="shared" si="41"/>
        <v>288711</v>
      </c>
      <c r="AY890" s="93" t="s">
        <v>149</v>
      </c>
    </row>
    <row r="891" spans="2:51" ht="15" customHeight="1" x14ac:dyDescent="0.25">
      <c r="B891" s="95" t="s">
        <v>3681</v>
      </c>
      <c r="C891" s="91" t="s">
        <v>113</v>
      </c>
      <c r="D891" s="91" t="s">
        <v>114</v>
      </c>
      <c r="E891" s="91" t="s">
        <v>167</v>
      </c>
      <c r="F891" s="91" t="s">
        <v>3682</v>
      </c>
      <c r="G891" s="91">
        <f t="shared" si="39"/>
        <v>4</v>
      </c>
      <c r="H891" s="91" t="s">
        <v>3683</v>
      </c>
      <c r="I891" s="91" t="s">
        <v>118</v>
      </c>
      <c r="J891" s="91" t="s">
        <v>119</v>
      </c>
      <c r="K891" s="91" t="s">
        <v>120</v>
      </c>
      <c r="L891" s="91" t="s">
        <v>121</v>
      </c>
      <c r="M891" s="91" t="s">
        <v>295</v>
      </c>
      <c r="N891" s="91" t="s">
        <v>123</v>
      </c>
      <c r="O891" s="91" t="s">
        <v>3666</v>
      </c>
      <c r="P891" s="91">
        <f t="shared" si="40"/>
        <v>4</v>
      </c>
      <c r="Q891" s="91" t="s">
        <v>297</v>
      </c>
      <c r="R891" s="91" t="s">
        <v>2217</v>
      </c>
      <c r="S891" s="91" t="s">
        <v>114</v>
      </c>
      <c r="T891" s="91" t="s">
        <v>3684</v>
      </c>
      <c r="U891" s="91" t="s">
        <v>3685</v>
      </c>
      <c r="V891" s="91" t="s">
        <v>225</v>
      </c>
      <c r="W891" s="91" t="s">
        <v>174</v>
      </c>
      <c r="X891" s="91" t="s">
        <v>3508</v>
      </c>
      <c r="Y891" s="91" t="s">
        <v>3686</v>
      </c>
      <c r="Z891" s="91" t="s">
        <v>3687</v>
      </c>
      <c r="AA891" s="91" t="s">
        <v>3688</v>
      </c>
      <c r="AB891" s="91" t="s">
        <v>114</v>
      </c>
      <c r="AC891" s="91" t="s">
        <v>3689</v>
      </c>
      <c r="AD891" s="91" t="s">
        <v>134</v>
      </c>
      <c r="AE891" s="91" t="s">
        <v>3690</v>
      </c>
      <c r="AF891" s="91" t="s">
        <v>161</v>
      </c>
      <c r="AG891" s="91" t="s">
        <v>3686</v>
      </c>
      <c r="AH891" s="91" t="s">
        <v>114</v>
      </c>
      <c r="AI891" s="91" t="s">
        <v>3687</v>
      </c>
      <c r="AJ891" s="91" t="s">
        <v>137</v>
      </c>
      <c r="AK891" s="91" t="s">
        <v>162</v>
      </c>
      <c r="AL891" s="91" t="s">
        <v>163</v>
      </c>
      <c r="AM891" s="91" t="s">
        <v>1340</v>
      </c>
      <c r="AN891" s="91" t="s">
        <v>918</v>
      </c>
      <c r="AO891" s="91" t="s">
        <v>142</v>
      </c>
      <c r="AP891" s="91" t="s">
        <v>143</v>
      </c>
      <c r="AQ891" s="91" t="s">
        <v>430</v>
      </c>
      <c r="AR891" s="91" t="s">
        <v>430</v>
      </c>
      <c r="AS891" s="91" t="s">
        <v>174</v>
      </c>
      <c r="AT891" s="91" t="s">
        <v>145</v>
      </c>
      <c r="AU891" s="91" t="s">
        <v>3691</v>
      </c>
      <c r="AV891" s="91" t="s">
        <v>114</v>
      </c>
      <c r="AW891" s="91" t="s">
        <v>433</v>
      </c>
      <c r="AX891" s="91" t="str">
        <f t="shared" si="41"/>
        <v>290759</v>
      </c>
      <c r="AY891" s="91" t="s">
        <v>5832</v>
      </c>
    </row>
    <row r="892" spans="2:51" ht="15" customHeight="1" x14ac:dyDescent="0.25">
      <c r="B892" s="95" t="s">
        <v>3692</v>
      </c>
      <c r="C892" s="91" t="s">
        <v>113</v>
      </c>
      <c r="D892" s="91" t="s">
        <v>114</v>
      </c>
      <c r="E892" s="91" t="s">
        <v>257</v>
      </c>
      <c r="F892" s="91" t="s">
        <v>3693</v>
      </c>
      <c r="G892" s="91">
        <f t="shared" si="39"/>
        <v>4</v>
      </c>
      <c r="H892" s="91" t="s">
        <v>3694</v>
      </c>
      <c r="I892" s="91" t="s">
        <v>118</v>
      </c>
      <c r="J892" s="91" t="s">
        <v>119</v>
      </c>
      <c r="K892" s="91" t="s">
        <v>153</v>
      </c>
      <c r="L892" s="91" t="s">
        <v>121</v>
      </c>
      <c r="M892" s="91" t="s">
        <v>261</v>
      </c>
      <c r="N892" s="91" t="s">
        <v>123</v>
      </c>
      <c r="O892" s="91" t="s">
        <v>3666</v>
      </c>
      <c r="P892" s="91">
        <f t="shared" si="40"/>
        <v>4</v>
      </c>
      <c r="Q892" s="91" t="s">
        <v>221</v>
      </c>
      <c r="R892" s="91" t="s">
        <v>2217</v>
      </c>
      <c r="S892" s="91" t="s">
        <v>3695</v>
      </c>
      <c r="T892" s="91" t="s">
        <v>114</v>
      </c>
      <c r="U892" s="91" t="s">
        <v>3696</v>
      </c>
      <c r="V892" s="91" t="s">
        <v>225</v>
      </c>
      <c r="W892" s="91" t="s">
        <v>265</v>
      </c>
      <c r="X892" s="91" t="s">
        <v>460</v>
      </c>
      <c r="Y892" s="91" t="s">
        <v>3697</v>
      </c>
      <c r="Z892" s="91" t="s">
        <v>3698</v>
      </c>
      <c r="AA892" s="91" t="s">
        <v>3695</v>
      </c>
      <c r="AB892" s="91" t="s">
        <v>114</v>
      </c>
      <c r="AC892" s="91" t="s">
        <v>3696</v>
      </c>
      <c r="AD892" s="91" t="s">
        <v>625</v>
      </c>
      <c r="AE892" s="91" t="s">
        <v>3699</v>
      </c>
      <c r="AF892" s="91" t="s">
        <v>136</v>
      </c>
      <c r="AG892" s="91" t="s">
        <v>3697</v>
      </c>
      <c r="AH892" s="91" t="s">
        <v>114</v>
      </c>
      <c r="AI892" s="91" t="s">
        <v>3698</v>
      </c>
      <c r="AJ892" s="91" t="s">
        <v>137</v>
      </c>
      <c r="AK892" s="91" t="s">
        <v>197</v>
      </c>
      <c r="AL892" s="91" t="s">
        <v>212</v>
      </c>
      <c r="AM892" s="91" t="s">
        <v>291</v>
      </c>
      <c r="AN892" s="91" t="s">
        <v>141</v>
      </c>
      <c r="AO892" s="91" t="s">
        <v>142</v>
      </c>
      <c r="AP892" s="91" t="s">
        <v>143</v>
      </c>
      <c r="AQ892" s="91" t="s">
        <v>144</v>
      </c>
      <c r="AR892" s="91" t="s">
        <v>144</v>
      </c>
      <c r="AS892" s="91" t="s">
        <v>265</v>
      </c>
      <c r="AT892" s="91" t="s">
        <v>145</v>
      </c>
      <c r="AU892" s="91" t="s">
        <v>3700</v>
      </c>
      <c r="AV892" s="91" t="s">
        <v>3701</v>
      </c>
      <c r="AW892" s="91" t="s">
        <v>433</v>
      </c>
      <c r="AX892" s="91" t="str">
        <f t="shared" si="41"/>
        <v>290755</v>
      </c>
      <c r="AY892" s="93" t="s">
        <v>149</v>
      </c>
    </row>
    <row r="893" spans="2:51" ht="15" customHeight="1" x14ac:dyDescent="0.25">
      <c r="B893" s="95" t="s">
        <v>3702</v>
      </c>
      <c r="C893" s="91" t="s">
        <v>113</v>
      </c>
      <c r="D893" s="91" t="s">
        <v>114</v>
      </c>
      <c r="E893" s="91" t="s">
        <v>257</v>
      </c>
      <c r="F893" s="91" t="s">
        <v>3703</v>
      </c>
      <c r="G893" s="91">
        <f t="shared" si="39"/>
        <v>4</v>
      </c>
      <c r="H893" s="91" t="s">
        <v>5762</v>
      </c>
      <c r="I893" s="91" t="s">
        <v>118</v>
      </c>
      <c r="J893" s="91" t="s">
        <v>119</v>
      </c>
      <c r="K893" s="91" t="s">
        <v>5616</v>
      </c>
      <c r="L893" s="91" t="s">
        <v>121</v>
      </c>
      <c r="M893" s="91" t="s">
        <v>261</v>
      </c>
      <c r="N893" s="91" t="s">
        <v>123</v>
      </c>
      <c r="O893" s="91" t="s">
        <v>3666</v>
      </c>
      <c r="P893" s="91">
        <f t="shared" si="40"/>
        <v>6</v>
      </c>
      <c r="Q893" s="91" t="s">
        <v>4173</v>
      </c>
      <c r="R893" s="91" t="s">
        <v>2217</v>
      </c>
      <c r="S893" s="91" t="s">
        <v>3704</v>
      </c>
      <c r="T893" s="91" t="s">
        <v>114</v>
      </c>
      <c r="U893" s="91" t="s">
        <v>3705</v>
      </c>
      <c r="V893" s="91" t="s">
        <v>225</v>
      </c>
      <c r="W893" s="91" t="s">
        <v>265</v>
      </c>
      <c r="X893" s="91" t="s">
        <v>3706</v>
      </c>
      <c r="Y893" s="91" t="s">
        <v>3707</v>
      </c>
      <c r="Z893" s="91" t="s">
        <v>3708</v>
      </c>
      <c r="AA893" s="91" t="s">
        <v>3704</v>
      </c>
      <c r="AB893" s="91" t="s">
        <v>114</v>
      </c>
      <c r="AC893" s="91" t="s">
        <v>3705</v>
      </c>
      <c r="AD893" s="91" t="s">
        <v>134</v>
      </c>
      <c r="AE893" s="91" t="s">
        <v>3709</v>
      </c>
      <c r="AF893" s="91" t="s">
        <v>136</v>
      </c>
      <c r="AG893" s="91" t="s">
        <v>3707</v>
      </c>
      <c r="AH893" s="91" t="s">
        <v>114</v>
      </c>
      <c r="AI893" s="91" t="s">
        <v>3708</v>
      </c>
      <c r="AJ893" s="91" t="s">
        <v>137</v>
      </c>
      <c r="AK893" s="91" t="s">
        <v>211</v>
      </c>
      <c r="AL893" s="91" t="s">
        <v>212</v>
      </c>
      <c r="AM893" s="91" t="s">
        <v>233</v>
      </c>
      <c r="AN893" s="91" t="s">
        <v>141</v>
      </c>
      <c r="AO893" s="91" t="s">
        <v>142</v>
      </c>
      <c r="AP893" s="91" t="s">
        <v>333</v>
      </c>
      <c r="AQ893" s="91" t="s">
        <v>144</v>
      </c>
      <c r="AR893" s="91" t="s">
        <v>144</v>
      </c>
      <c r="AS893" s="91" t="s">
        <v>265</v>
      </c>
      <c r="AT893" s="91" t="s">
        <v>145</v>
      </c>
      <c r="AU893" s="91" t="s">
        <v>5763</v>
      </c>
      <c r="AV893" s="91" t="s">
        <v>5764</v>
      </c>
      <c r="AW893" s="91" t="s">
        <v>148</v>
      </c>
      <c r="AX893" s="91" t="str">
        <f t="shared" si="41"/>
        <v>290764</v>
      </c>
      <c r="AY893" s="93" t="s">
        <v>149</v>
      </c>
    </row>
    <row r="894" spans="2:51" ht="15" customHeight="1" x14ac:dyDescent="0.25">
      <c r="B894" s="95" t="s">
        <v>3710</v>
      </c>
      <c r="C894" s="91" t="s">
        <v>113</v>
      </c>
      <c r="D894" s="91" t="s">
        <v>114</v>
      </c>
      <c r="E894" s="91" t="s">
        <v>167</v>
      </c>
      <c r="F894" s="91" t="s">
        <v>3711</v>
      </c>
      <c r="G894" s="91">
        <f t="shared" si="39"/>
        <v>1</v>
      </c>
      <c r="H894" s="91" t="s">
        <v>3712</v>
      </c>
      <c r="I894" s="91" t="s">
        <v>118</v>
      </c>
      <c r="J894" s="91" t="s">
        <v>119</v>
      </c>
      <c r="K894" s="91" t="s">
        <v>203</v>
      </c>
      <c r="L894" s="91" t="s">
        <v>121</v>
      </c>
      <c r="M894" s="91" t="s">
        <v>170</v>
      </c>
      <c r="N894" s="91" t="s">
        <v>123</v>
      </c>
      <c r="O894" s="91" t="s">
        <v>1998</v>
      </c>
      <c r="P894" s="91">
        <f t="shared" si="40"/>
        <v>1</v>
      </c>
      <c r="Q894" s="91" t="s">
        <v>1976</v>
      </c>
      <c r="R894" s="91" t="s">
        <v>2264</v>
      </c>
      <c r="S894" s="91" t="s">
        <v>3713</v>
      </c>
      <c r="T894" s="91" t="s">
        <v>114</v>
      </c>
      <c r="U894" s="91" t="s">
        <v>3714</v>
      </c>
      <c r="V894" s="91" t="s">
        <v>129</v>
      </c>
      <c r="W894" s="91" t="s">
        <v>174</v>
      </c>
      <c r="X894" s="91" t="s">
        <v>1001</v>
      </c>
      <c r="Y894" s="91" t="s">
        <v>3715</v>
      </c>
      <c r="Z894" s="91" t="s">
        <v>3716</v>
      </c>
      <c r="AA894" s="91" t="s">
        <v>3713</v>
      </c>
      <c r="AB894" s="91" t="s">
        <v>114</v>
      </c>
      <c r="AC894" s="91" t="s">
        <v>3714</v>
      </c>
      <c r="AD894" s="91" t="s">
        <v>134</v>
      </c>
      <c r="AE894" s="91" t="s">
        <v>3717</v>
      </c>
      <c r="AF894" s="91" t="s">
        <v>161</v>
      </c>
      <c r="AG894" s="91" t="s">
        <v>3715</v>
      </c>
      <c r="AH894" s="91" t="s">
        <v>114</v>
      </c>
      <c r="AI894" s="91" t="s">
        <v>3716</v>
      </c>
      <c r="AJ894" s="91" t="s">
        <v>137</v>
      </c>
      <c r="AK894" s="91" t="s">
        <v>162</v>
      </c>
      <c r="AL894" s="91" t="s">
        <v>139</v>
      </c>
      <c r="AM894" s="91" t="s">
        <v>2158</v>
      </c>
      <c r="AN894" s="91" t="s">
        <v>141</v>
      </c>
      <c r="AO894" s="91" t="s">
        <v>142</v>
      </c>
      <c r="AP894" s="91" t="s">
        <v>143</v>
      </c>
      <c r="AQ894" s="91" t="s">
        <v>144</v>
      </c>
      <c r="AR894" s="91" t="s">
        <v>144</v>
      </c>
      <c r="AS894" s="91" t="s">
        <v>174</v>
      </c>
      <c r="AT894" s="91" t="s">
        <v>145</v>
      </c>
      <c r="AU894" s="91" t="s">
        <v>3718</v>
      </c>
      <c r="AV894" s="91" t="s">
        <v>114</v>
      </c>
      <c r="AW894" s="91" t="s">
        <v>148</v>
      </c>
      <c r="AX894" s="91" t="str">
        <f t="shared" si="41"/>
        <v>268238</v>
      </c>
      <c r="AY894" s="93" t="s">
        <v>149</v>
      </c>
    </row>
    <row r="895" spans="2:51" ht="15" customHeight="1" x14ac:dyDescent="0.25">
      <c r="B895" s="95" t="s">
        <v>3719</v>
      </c>
      <c r="C895" s="91" t="s">
        <v>113</v>
      </c>
      <c r="D895" s="91" t="s">
        <v>114</v>
      </c>
      <c r="E895" s="91" t="s">
        <v>1616</v>
      </c>
      <c r="F895" s="91" t="s">
        <v>3720</v>
      </c>
      <c r="G895" s="91">
        <f t="shared" si="39"/>
        <v>1</v>
      </c>
      <c r="H895" s="91" t="s">
        <v>3721</v>
      </c>
      <c r="I895" s="91" t="s">
        <v>118</v>
      </c>
      <c r="J895" s="91" t="s">
        <v>119</v>
      </c>
      <c r="K895" s="91" t="s">
        <v>120</v>
      </c>
      <c r="L895" s="91" t="s">
        <v>121</v>
      </c>
      <c r="M895" s="91" t="s">
        <v>1619</v>
      </c>
      <c r="N895" s="91" t="s">
        <v>123</v>
      </c>
      <c r="O895" s="91" t="s">
        <v>1998</v>
      </c>
      <c r="P895" s="91">
        <f t="shared" si="40"/>
        <v>1</v>
      </c>
      <c r="Q895" s="91" t="s">
        <v>1909</v>
      </c>
      <c r="R895" s="91" t="s">
        <v>2264</v>
      </c>
      <c r="S895" s="91" t="s">
        <v>3722</v>
      </c>
      <c r="T895" s="91" t="s">
        <v>114</v>
      </c>
      <c r="U895" s="91" t="s">
        <v>3723</v>
      </c>
      <c r="V895" s="91" t="s">
        <v>225</v>
      </c>
      <c r="W895" s="91" t="s">
        <v>1622</v>
      </c>
      <c r="X895" s="91" t="s">
        <v>1623</v>
      </c>
      <c r="Y895" s="91" t="s">
        <v>3724</v>
      </c>
      <c r="Z895" s="91" t="s">
        <v>3725</v>
      </c>
      <c r="AA895" s="91" t="s">
        <v>3722</v>
      </c>
      <c r="AB895" s="91" t="s">
        <v>114</v>
      </c>
      <c r="AC895" s="91" t="s">
        <v>3723</v>
      </c>
      <c r="AD895" s="91" t="s">
        <v>134</v>
      </c>
      <c r="AE895" s="91" t="s">
        <v>3726</v>
      </c>
      <c r="AF895" s="91" t="s">
        <v>161</v>
      </c>
      <c r="AG895" s="91" t="s">
        <v>3724</v>
      </c>
      <c r="AH895" s="91" t="s">
        <v>114</v>
      </c>
      <c r="AI895" s="91" t="s">
        <v>3725</v>
      </c>
      <c r="AJ895" s="91" t="s">
        <v>137</v>
      </c>
      <c r="AK895" s="91" t="s">
        <v>211</v>
      </c>
      <c r="AL895" s="91" t="s">
        <v>284</v>
      </c>
      <c r="AM895" s="91" t="s">
        <v>233</v>
      </c>
      <c r="AN895" s="91" t="s">
        <v>141</v>
      </c>
      <c r="AO895" s="91" t="s">
        <v>142</v>
      </c>
      <c r="AP895" s="91" t="s">
        <v>143</v>
      </c>
      <c r="AQ895" s="91" t="s">
        <v>144</v>
      </c>
      <c r="AR895" s="91" t="s">
        <v>144</v>
      </c>
      <c r="AS895" s="91" t="s">
        <v>1622</v>
      </c>
      <c r="AT895" s="91" t="s">
        <v>145</v>
      </c>
      <c r="AU895" s="91" t="s">
        <v>3727</v>
      </c>
      <c r="AV895" s="91" t="s">
        <v>3728</v>
      </c>
      <c r="AW895" s="91" t="s">
        <v>148</v>
      </c>
      <c r="AX895" s="91" t="str">
        <f t="shared" si="41"/>
        <v>268239</v>
      </c>
      <c r="AY895" s="93" t="s">
        <v>149</v>
      </c>
    </row>
    <row r="896" spans="2:51" ht="15" customHeight="1" x14ac:dyDescent="0.25">
      <c r="B896" s="95" t="s">
        <v>3738</v>
      </c>
      <c r="C896" s="91" t="s">
        <v>113</v>
      </c>
      <c r="D896" s="91" t="s">
        <v>114</v>
      </c>
      <c r="E896" s="91" t="s">
        <v>899</v>
      </c>
      <c r="F896" s="91" t="s">
        <v>3739</v>
      </c>
      <c r="G896" s="91">
        <f t="shared" si="39"/>
        <v>4</v>
      </c>
      <c r="H896" s="91" t="s">
        <v>3740</v>
      </c>
      <c r="I896" s="91" t="s">
        <v>118</v>
      </c>
      <c r="J896" s="91" t="s">
        <v>119</v>
      </c>
      <c r="K896" s="91" t="s">
        <v>120</v>
      </c>
      <c r="L896" s="91" t="s">
        <v>121</v>
      </c>
      <c r="M896" s="91" t="s">
        <v>901</v>
      </c>
      <c r="N896" s="91" t="s">
        <v>123</v>
      </c>
      <c r="O896" s="91" t="s">
        <v>3666</v>
      </c>
      <c r="P896" s="91">
        <f t="shared" si="40"/>
        <v>4</v>
      </c>
      <c r="Q896" s="91" t="s">
        <v>297</v>
      </c>
      <c r="R896" s="91" t="s">
        <v>2217</v>
      </c>
      <c r="S896" s="91" t="s">
        <v>114</v>
      </c>
      <c r="T896" s="91" t="s">
        <v>3741</v>
      </c>
      <c r="U896" s="91" t="s">
        <v>3742</v>
      </c>
      <c r="V896" s="91" t="s">
        <v>129</v>
      </c>
      <c r="W896" s="91" t="s">
        <v>357</v>
      </c>
      <c r="X896" s="91" t="s">
        <v>904</v>
      </c>
      <c r="Y896" s="91" t="s">
        <v>3743</v>
      </c>
      <c r="Z896" s="91" t="s">
        <v>3744</v>
      </c>
      <c r="AA896" s="91" t="s">
        <v>114</v>
      </c>
      <c r="AB896" s="91" t="s">
        <v>3741</v>
      </c>
      <c r="AC896" s="91" t="s">
        <v>3742</v>
      </c>
      <c r="AD896" s="91" t="s">
        <v>269</v>
      </c>
      <c r="AE896" s="91" t="s">
        <v>3745</v>
      </c>
      <c r="AF896" s="91" t="s">
        <v>161</v>
      </c>
      <c r="AG896" s="91" t="s">
        <v>3743</v>
      </c>
      <c r="AH896" s="91" t="s">
        <v>114</v>
      </c>
      <c r="AI896" s="91" t="s">
        <v>3744</v>
      </c>
      <c r="AJ896" s="91" t="s">
        <v>137</v>
      </c>
      <c r="AK896" s="91" t="s">
        <v>138</v>
      </c>
      <c r="AL896" s="91" t="s">
        <v>284</v>
      </c>
      <c r="AM896" s="91" t="s">
        <v>233</v>
      </c>
      <c r="AN896" s="91" t="s">
        <v>141</v>
      </c>
      <c r="AO896" s="91" t="s">
        <v>142</v>
      </c>
      <c r="AP896" s="91" t="s">
        <v>143</v>
      </c>
      <c r="AQ896" s="91" t="s">
        <v>144</v>
      </c>
      <c r="AR896" s="91" t="s">
        <v>144</v>
      </c>
      <c r="AS896" s="91" t="s">
        <v>357</v>
      </c>
      <c r="AT896" s="91" t="s">
        <v>145</v>
      </c>
      <c r="AU896" s="91" t="s">
        <v>1086</v>
      </c>
      <c r="AV896" s="91" t="s">
        <v>114</v>
      </c>
      <c r="AW896" s="91" t="s">
        <v>148</v>
      </c>
      <c r="AX896" s="91" t="str">
        <f t="shared" si="41"/>
        <v>290772</v>
      </c>
      <c r="AY896" s="93" t="s">
        <v>149</v>
      </c>
    </row>
    <row r="897" spans="2:51" ht="15" customHeight="1" x14ac:dyDescent="0.25">
      <c r="B897" s="95" t="s">
        <v>3746</v>
      </c>
      <c r="C897" s="91" t="s">
        <v>113</v>
      </c>
      <c r="D897" s="91" t="s">
        <v>114</v>
      </c>
      <c r="E897" s="91" t="s">
        <v>167</v>
      </c>
      <c r="F897" s="91" t="s">
        <v>3747</v>
      </c>
      <c r="G897" s="91">
        <f t="shared" si="39"/>
        <v>2</v>
      </c>
      <c r="H897" s="91" t="s">
        <v>3748</v>
      </c>
      <c r="I897" s="91" t="s">
        <v>118</v>
      </c>
      <c r="J897" s="91" t="s">
        <v>119</v>
      </c>
      <c r="K897" s="91" t="s">
        <v>120</v>
      </c>
      <c r="L897" s="91" t="s">
        <v>121</v>
      </c>
      <c r="M897" s="91" t="s">
        <v>295</v>
      </c>
      <c r="N897" s="91" t="s">
        <v>123</v>
      </c>
      <c r="O897" s="91" t="s">
        <v>470</v>
      </c>
      <c r="P897" s="91">
        <f t="shared" si="40"/>
        <v>2</v>
      </c>
      <c r="Q897" s="91" t="s">
        <v>277</v>
      </c>
      <c r="R897" s="91" t="s">
        <v>2409</v>
      </c>
      <c r="S897" s="91" t="s">
        <v>3749</v>
      </c>
      <c r="T897" s="91" t="s">
        <v>114</v>
      </c>
      <c r="U897" s="91" t="s">
        <v>3750</v>
      </c>
      <c r="V897" s="91" t="s">
        <v>129</v>
      </c>
      <c r="W897" s="91" t="s">
        <v>174</v>
      </c>
      <c r="X897" s="91" t="s">
        <v>1144</v>
      </c>
      <c r="Y897" s="91" t="s">
        <v>3751</v>
      </c>
      <c r="Z897" s="91" t="s">
        <v>3752</v>
      </c>
      <c r="AA897" s="91" t="s">
        <v>3749</v>
      </c>
      <c r="AB897" s="91" t="s">
        <v>114</v>
      </c>
      <c r="AC897" s="91" t="s">
        <v>3750</v>
      </c>
      <c r="AD897" s="91" t="s">
        <v>134</v>
      </c>
      <c r="AE897" s="91" t="s">
        <v>3753</v>
      </c>
      <c r="AF897" s="91" t="s">
        <v>161</v>
      </c>
      <c r="AG897" s="91" t="s">
        <v>3751</v>
      </c>
      <c r="AH897" s="91" t="s">
        <v>114</v>
      </c>
      <c r="AI897" s="91" t="s">
        <v>3752</v>
      </c>
      <c r="AJ897" s="91" t="s">
        <v>137</v>
      </c>
      <c r="AK897" s="91" t="s">
        <v>162</v>
      </c>
      <c r="AL897" s="91" t="s">
        <v>284</v>
      </c>
      <c r="AM897" s="91" t="s">
        <v>180</v>
      </c>
      <c r="AN897" s="91" t="s">
        <v>141</v>
      </c>
      <c r="AO897" s="91" t="s">
        <v>142</v>
      </c>
      <c r="AP897" s="91" t="s">
        <v>143</v>
      </c>
      <c r="AQ897" s="91" t="s">
        <v>144</v>
      </c>
      <c r="AR897" s="91" t="s">
        <v>144</v>
      </c>
      <c r="AS897" s="91" t="s">
        <v>174</v>
      </c>
      <c r="AT897" s="91" t="s">
        <v>145</v>
      </c>
      <c r="AU897" s="91" t="s">
        <v>3754</v>
      </c>
      <c r="AV897" s="91" t="s">
        <v>114</v>
      </c>
      <c r="AW897" s="91" t="s">
        <v>148</v>
      </c>
      <c r="AX897" s="91" t="str">
        <f t="shared" si="41"/>
        <v>288726</v>
      </c>
      <c r="AY897" s="93" t="s">
        <v>149</v>
      </c>
    </row>
    <row r="898" spans="2:51" ht="15" customHeight="1" x14ac:dyDescent="0.25">
      <c r="B898" s="95" t="s">
        <v>9194</v>
      </c>
      <c r="C898" s="91" t="s">
        <v>113</v>
      </c>
      <c r="D898" s="91" t="s">
        <v>114</v>
      </c>
      <c r="E898" s="91" t="s">
        <v>6296</v>
      </c>
      <c r="F898" s="91" t="s">
        <v>9195</v>
      </c>
      <c r="G898" s="91">
        <f t="shared" si="39"/>
        <v>10</v>
      </c>
      <c r="H898" s="91" t="s">
        <v>9196</v>
      </c>
      <c r="I898" s="91" t="s">
        <v>118</v>
      </c>
      <c r="J898" s="91" t="s">
        <v>119</v>
      </c>
      <c r="K898" s="91" t="s">
        <v>498</v>
      </c>
      <c r="L898" s="91" t="s">
        <v>121</v>
      </c>
      <c r="M898" s="91" t="s">
        <v>1619</v>
      </c>
      <c r="N898" s="91" t="s">
        <v>123</v>
      </c>
      <c r="O898" s="91" t="s">
        <v>8851</v>
      </c>
      <c r="P898" s="91">
        <f t="shared" si="40"/>
        <v>10</v>
      </c>
      <c r="Q898" s="91" t="s">
        <v>8766</v>
      </c>
      <c r="R898" s="91" t="s">
        <v>8894</v>
      </c>
      <c r="S898" s="91" t="s">
        <v>7570</v>
      </c>
      <c r="T898" s="91" t="s">
        <v>114</v>
      </c>
      <c r="U898" s="91" t="s">
        <v>9197</v>
      </c>
      <c r="V898" s="91" t="s">
        <v>225</v>
      </c>
      <c r="W898" s="91" t="s">
        <v>1622</v>
      </c>
      <c r="X898" s="91" t="s">
        <v>2948</v>
      </c>
      <c r="Y898" s="91" t="s">
        <v>9198</v>
      </c>
      <c r="Z898" s="91" t="s">
        <v>7572</v>
      </c>
      <c r="AA898" s="91" t="s">
        <v>7570</v>
      </c>
      <c r="AB898" s="91" t="s">
        <v>114</v>
      </c>
      <c r="AC898" s="91" t="s">
        <v>9197</v>
      </c>
      <c r="AD898" s="91" t="s">
        <v>134</v>
      </c>
      <c r="AE898" s="91" t="s">
        <v>9199</v>
      </c>
      <c r="AF898" s="91" t="s">
        <v>161</v>
      </c>
      <c r="AG898" s="91" t="s">
        <v>9198</v>
      </c>
      <c r="AH898" s="91" t="s">
        <v>114</v>
      </c>
      <c r="AI898" s="91" t="s">
        <v>7572</v>
      </c>
      <c r="AJ898" s="91" t="s">
        <v>137</v>
      </c>
      <c r="AK898" s="91" t="s">
        <v>197</v>
      </c>
      <c r="AL898" s="91" t="s">
        <v>212</v>
      </c>
      <c r="AM898" s="91" t="s">
        <v>252</v>
      </c>
      <c r="AN898" s="91" t="s">
        <v>141</v>
      </c>
      <c r="AO898" s="91" t="s">
        <v>142</v>
      </c>
      <c r="AP898" s="91" t="s">
        <v>143</v>
      </c>
      <c r="AQ898" s="91" t="s">
        <v>144</v>
      </c>
      <c r="AR898" s="91" t="s">
        <v>144</v>
      </c>
      <c r="AS898" s="91" t="s">
        <v>1622</v>
      </c>
      <c r="AT898" s="91" t="s">
        <v>145</v>
      </c>
      <c r="AU898" s="91" t="s">
        <v>9200</v>
      </c>
      <c r="AV898" s="91" t="s">
        <v>9201</v>
      </c>
      <c r="AW898" s="91" t="s">
        <v>148</v>
      </c>
      <c r="AX898" s="91" t="str">
        <f t="shared" si="41"/>
        <v>329680</v>
      </c>
      <c r="AY898" s="93" t="s">
        <v>149</v>
      </c>
    </row>
    <row r="899" spans="2:51" ht="15" customHeight="1" x14ac:dyDescent="0.25">
      <c r="B899" s="95" t="s">
        <v>3763</v>
      </c>
      <c r="C899" s="91" t="s">
        <v>113</v>
      </c>
      <c r="D899" s="91" t="s">
        <v>114</v>
      </c>
      <c r="E899" s="91" t="s">
        <v>167</v>
      </c>
      <c r="F899" s="91" t="s">
        <v>3764</v>
      </c>
      <c r="G899" s="91">
        <f t="shared" si="39"/>
        <v>4</v>
      </c>
      <c r="H899" s="91" t="s">
        <v>5773</v>
      </c>
      <c r="I899" s="91" t="s">
        <v>118</v>
      </c>
      <c r="J899" s="91" t="s">
        <v>119</v>
      </c>
      <c r="K899" s="91" t="s">
        <v>1823</v>
      </c>
      <c r="L899" s="91" t="s">
        <v>121</v>
      </c>
      <c r="M899" s="91" t="s">
        <v>295</v>
      </c>
      <c r="N899" s="91" t="s">
        <v>123</v>
      </c>
      <c r="O899" s="91" t="s">
        <v>3666</v>
      </c>
      <c r="P899" s="91">
        <f t="shared" si="40"/>
        <v>5</v>
      </c>
      <c r="Q899" s="91" t="s">
        <v>4270</v>
      </c>
      <c r="R899" s="91" t="s">
        <v>2217</v>
      </c>
      <c r="S899" s="91" t="s">
        <v>3765</v>
      </c>
      <c r="T899" s="91" t="s">
        <v>114</v>
      </c>
      <c r="U899" s="91" t="s">
        <v>3766</v>
      </c>
      <c r="V899" s="91" t="s">
        <v>225</v>
      </c>
      <c r="W899" s="91" t="s">
        <v>174</v>
      </c>
      <c r="X899" s="91" t="s">
        <v>300</v>
      </c>
      <c r="Y899" s="91" t="s">
        <v>3767</v>
      </c>
      <c r="Z899" s="91" t="s">
        <v>3768</v>
      </c>
      <c r="AA899" s="91" t="s">
        <v>3765</v>
      </c>
      <c r="AB899" s="91" t="s">
        <v>114</v>
      </c>
      <c r="AC899" s="91" t="s">
        <v>3766</v>
      </c>
      <c r="AD899" s="91" t="s">
        <v>134</v>
      </c>
      <c r="AE899" s="91" t="s">
        <v>3769</v>
      </c>
      <c r="AF899" s="91" t="s">
        <v>161</v>
      </c>
      <c r="AG899" s="91" t="s">
        <v>3767</v>
      </c>
      <c r="AH899" s="91" t="s">
        <v>114</v>
      </c>
      <c r="AI899" s="91" t="s">
        <v>3768</v>
      </c>
      <c r="AJ899" s="91" t="s">
        <v>137</v>
      </c>
      <c r="AK899" s="91" t="s">
        <v>162</v>
      </c>
      <c r="AL899" s="91" t="s">
        <v>139</v>
      </c>
      <c r="AM899" s="91" t="s">
        <v>180</v>
      </c>
      <c r="AN899" s="91" t="s">
        <v>141</v>
      </c>
      <c r="AO899" s="91" t="s">
        <v>142</v>
      </c>
      <c r="AP899" s="91" t="s">
        <v>333</v>
      </c>
      <c r="AQ899" s="91" t="s">
        <v>144</v>
      </c>
      <c r="AR899" s="91" t="s">
        <v>144</v>
      </c>
      <c r="AS899" s="91" t="s">
        <v>174</v>
      </c>
      <c r="AT899" s="91" t="s">
        <v>145</v>
      </c>
      <c r="AU899" s="91" t="s">
        <v>4396</v>
      </c>
      <c r="AV899" s="91" t="s">
        <v>114</v>
      </c>
      <c r="AW899" s="91" t="s">
        <v>148</v>
      </c>
      <c r="AX899" s="91" t="str">
        <f t="shared" si="41"/>
        <v>290770</v>
      </c>
      <c r="AY899" s="93" t="s">
        <v>149</v>
      </c>
    </row>
    <row r="900" spans="2:51" ht="15" customHeight="1" x14ac:dyDescent="0.25">
      <c r="B900" s="95" t="s">
        <v>3770</v>
      </c>
      <c r="C900" s="91" t="s">
        <v>113</v>
      </c>
      <c r="D900" s="91" t="s">
        <v>114</v>
      </c>
      <c r="E900" s="91" t="s">
        <v>167</v>
      </c>
      <c r="F900" s="91" t="s">
        <v>3771</v>
      </c>
      <c r="G900" s="91">
        <f t="shared" si="39"/>
        <v>2</v>
      </c>
      <c r="H900" s="91" t="s">
        <v>3772</v>
      </c>
      <c r="I900" s="91" t="s">
        <v>118</v>
      </c>
      <c r="J900" s="91" t="s">
        <v>119</v>
      </c>
      <c r="K900" s="91" t="s">
        <v>367</v>
      </c>
      <c r="L900" s="91" t="s">
        <v>121</v>
      </c>
      <c r="M900" s="91" t="s">
        <v>170</v>
      </c>
      <c r="N900" s="91" t="s">
        <v>123</v>
      </c>
      <c r="O900" s="91" t="s">
        <v>1052</v>
      </c>
      <c r="P900" s="91">
        <f t="shared" si="40"/>
        <v>2</v>
      </c>
      <c r="Q900" s="91" t="s">
        <v>126</v>
      </c>
      <c r="R900" s="91" t="s">
        <v>3138</v>
      </c>
      <c r="S900" s="91" t="s">
        <v>3773</v>
      </c>
      <c r="T900" s="91" t="s">
        <v>114</v>
      </c>
      <c r="U900" s="91" t="s">
        <v>3774</v>
      </c>
      <c r="V900" s="91" t="s">
        <v>225</v>
      </c>
      <c r="W900" s="91" t="s">
        <v>174</v>
      </c>
      <c r="X900" s="91" t="s">
        <v>1557</v>
      </c>
      <c r="Y900" s="91" t="s">
        <v>3775</v>
      </c>
      <c r="Z900" s="91" t="s">
        <v>3776</v>
      </c>
      <c r="AA900" s="91" t="s">
        <v>3777</v>
      </c>
      <c r="AB900" s="91" t="s">
        <v>114</v>
      </c>
      <c r="AC900" s="91" t="s">
        <v>3778</v>
      </c>
      <c r="AD900" s="91" t="s">
        <v>134</v>
      </c>
      <c r="AE900" s="91" t="s">
        <v>3779</v>
      </c>
      <c r="AF900" s="91" t="s">
        <v>161</v>
      </c>
      <c r="AG900" s="91" t="s">
        <v>3775</v>
      </c>
      <c r="AH900" s="91" t="s">
        <v>114</v>
      </c>
      <c r="AI900" s="91" t="s">
        <v>3776</v>
      </c>
      <c r="AJ900" s="91" t="s">
        <v>137</v>
      </c>
      <c r="AK900" s="91" t="s">
        <v>211</v>
      </c>
      <c r="AL900" s="91" t="s">
        <v>605</v>
      </c>
      <c r="AM900" s="91" t="s">
        <v>164</v>
      </c>
      <c r="AN900" s="91" t="s">
        <v>141</v>
      </c>
      <c r="AO900" s="91" t="s">
        <v>142</v>
      </c>
      <c r="AP900" s="91" t="s">
        <v>143</v>
      </c>
      <c r="AQ900" s="91" t="s">
        <v>777</v>
      </c>
      <c r="AR900" s="91" t="s">
        <v>144</v>
      </c>
      <c r="AS900" s="91" t="s">
        <v>174</v>
      </c>
      <c r="AT900" s="91" t="s">
        <v>145</v>
      </c>
      <c r="AU900" s="91" t="s">
        <v>3780</v>
      </c>
      <c r="AV900" s="91" t="s">
        <v>114</v>
      </c>
      <c r="AW900" s="91" t="s">
        <v>433</v>
      </c>
      <c r="AX900" s="91" t="str">
        <f t="shared" si="41"/>
        <v>288732</v>
      </c>
      <c r="AY900" s="93" t="s">
        <v>149</v>
      </c>
    </row>
    <row r="901" spans="2:51" ht="15" customHeight="1" x14ac:dyDescent="0.25">
      <c r="B901" s="95" t="s">
        <v>3795</v>
      </c>
      <c r="C901" s="91" t="s">
        <v>113</v>
      </c>
      <c r="D901" s="91" t="s">
        <v>114</v>
      </c>
      <c r="E901" s="91" t="s">
        <v>219</v>
      </c>
      <c r="F901" s="91" t="s">
        <v>3796</v>
      </c>
      <c r="G901" s="91">
        <f t="shared" si="39"/>
        <v>1</v>
      </c>
      <c r="H901" s="91" t="s">
        <v>3797</v>
      </c>
      <c r="I901" s="91" t="s">
        <v>118</v>
      </c>
      <c r="J901" s="91" t="s">
        <v>119</v>
      </c>
      <c r="K901" s="91" t="s">
        <v>522</v>
      </c>
      <c r="L901" s="91" t="s">
        <v>121</v>
      </c>
      <c r="M901" s="91" t="s">
        <v>219</v>
      </c>
      <c r="N901" s="91" t="s">
        <v>123</v>
      </c>
      <c r="O901" s="91" t="s">
        <v>2021</v>
      </c>
      <c r="P901" s="91">
        <f t="shared" si="40"/>
        <v>1</v>
      </c>
      <c r="Q901" s="91" t="s">
        <v>2152</v>
      </c>
      <c r="R901" s="91" t="s">
        <v>2307</v>
      </c>
      <c r="S901" s="91" t="s">
        <v>3798</v>
      </c>
      <c r="T901" s="91" t="s">
        <v>114</v>
      </c>
      <c r="U901" s="91" t="s">
        <v>3799</v>
      </c>
      <c r="V901" s="91" t="s">
        <v>129</v>
      </c>
      <c r="W901" s="91" t="s">
        <v>226</v>
      </c>
      <c r="X901" s="91" t="s">
        <v>450</v>
      </c>
      <c r="Y901" s="91" t="s">
        <v>3800</v>
      </c>
      <c r="Z901" s="91" t="s">
        <v>3801</v>
      </c>
      <c r="AA901" s="91" t="s">
        <v>3798</v>
      </c>
      <c r="AB901" s="91" t="s">
        <v>114</v>
      </c>
      <c r="AC901" s="91" t="s">
        <v>3799</v>
      </c>
      <c r="AD901" s="91" t="s">
        <v>134</v>
      </c>
      <c r="AE901" s="91" t="s">
        <v>3802</v>
      </c>
      <c r="AF901" s="91" t="s">
        <v>161</v>
      </c>
      <c r="AG901" s="91" t="s">
        <v>3800</v>
      </c>
      <c r="AH901" s="91" t="s">
        <v>114</v>
      </c>
      <c r="AI901" s="91" t="s">
        <v>3801</v>
      </c>
      <c r="AJ901" s="91" t="s">
        <v>137</v>
      </c>
      <c r="AK901" s="91" t="s">
        <v>162</v>
      </c>
      <c r="AL901" s="91" t="s">
        <v>139</v>
      </c>
      <c r="AM901" s="91" t="s">
        <v>233</v>
      </c>
      <c r="AN901" s="91" t="s">
        <v>141</v>
      </c>
      <c r="AO901" s="91" t="s">
        <v>142</v>
      </c>
      <c r="AP901" s="91" t="s">
        <v>143</v>
      </c>
      <c r="AQ901" s="91" t="s">
        <v>144</v>
      </c>
      <c r="AR901" s="91" t="s">
        <v>144</v>
      </c>
      <c r="AS901" s="91" t="s">
        <v>226</v>
      </c>
      <c r="AT901" s="91" t="s">
        <v>145</v>
      </c>
      <c r="AU901" s="91" t="s">
        <v>3803</v>
      </c>
      <c r="AV901" s="91" t="s">
        <v>3804</v>
      </c>
      <c r="AW901" s="91" t="s">
        <v>433</v>
      </c>
      <c r="AX901" s="91" t="str">
        <f t="shared" si="41"/>
        <v>268249</v>
      </c>
      <c r="AY901" s="93" t="s">
        <v>149</v>
      </c>
    </row>
    <row r="902" spans="2:51" ht="15" customHeight="1" x14ac:dyDescent="0.25">
      <c r="B902" s="95" t="s">
        <v>3805</v>
      </c>
      <c r="C902" s="91" t="s">
        <v>113</v>
      </c>
      <c r="D902" s="91" t="s">
        <v>114</v>
      </c>
      <c r="E902" s="91" t="s">
        <v>216</v>
      </c>
      <c r="F902" s="91" t="s">
        <v>3806</v>
      </c>
      <c r="G902" s="91">
        <f t="shared" si="39"/>
        <v>4</v>
      </c>
      <c r="H902" s="91" t="s">
        <v>3807</v>
      </c>
      <c r="I902" s="91" t="s">
        <v>118</v>
      </c>
      <c r="J902" s="91" t="s">
        <v>119</v>
      </c>
      <c r="K902" s="91" t="s">
        <v>240</v>
      </c>
      <c r="L902" s="91" t="s">
        <v>121</v>
      </c>
      <c r="M902" s="91" t="s">
        <v>219</v>
      </c>
      <c r="N902" s="91" t="s">
        <v>123</v>
      </c>
      <c r="O902" s="91" t="s">
        <v>3666</v>
      </c>
      <c r="P902" s="91">
        <f t="shared" si="40"/>
        <v>4</v>
      </c>
      <c r="Q902" s="91" t="s">
        <v>221</v>
      </c>
      <c r="R902" s="91" t="s">
        <v>2217</v>
      </c>
      <c r="S902" s="91" t="s">
        <v>3808</v>
      </c>
      <c r="T902" s="91" t="s">
        <v>114</v>
      </c>
      <c r="U902" s="91" t="s">
        <v>3809</v>
      </c>
      <c r="V902" s="91" t="s">
        <v>129</v>
      </c>
      <c r="W902" s="91" t="s">
        <v>226</v>
      </c>
      <c r="X902" s="91" t="s">
        <v>450</v>
      </c>
      <c r="Y902" s="91" t="s">
        <v>3810</v>
      </c>
      <c r="Z902" s="91" t="s">
        <v>3811</v>
      </c>
      <c r="AA902" s="91" t="s">
        <v>3812</v>
      </c>
      <c r="AB902" s="91" t="s">
        <v>114</v>
      </c>
      <c r="AC902" s="91" t="s">
        <v>3813</v>
      </c>
      <c r="AD902" s="91" t="s">
        <v>134</v>
      </c>
      <c r="AE902" s="91" t="s">
        <v>3814</v>
      </c>
      <c r="AF902" s="91" t="s">
        <v>161</v>
      </c>
      <c r="AG902" s="91" t="s">
        <v>3810</v>
      </c>
      <c r="AH902" s="91" t="s">
        <v>114</v>
      </c>
      <c r="AI902" s="91" t="s">
        <v>3811</v>
      </c>
      <c r="AJ902" s="91" t="s">
        <v>137</v>
      </c>
      <c r="AK902" s="91" t="s">
        <v>211</v>
      </c>
      <c r="AL902" s="91" t="s">
        <v>212</v>
      </c>
      <c r="AM902" s="91" t="s">
        <v>213</v>
      </c>
      <c r="AN902" s="91" t="s">
        <v>918</v>
      </c>
      <c r="AO902" s="91" t="s">
        <v>142</v>
      </c>
      <c r="AP902" s="91" t="s">
        <v>143</v>
      </c>
      <c r="AQ902" s="91" t="s">
        <v>506</v>
      </c>
      <c r="AR902" s="91" t="s">
        <v>506</v>
      </c>
      <c r="AS902" s="91" t="s">
        <v>226</v>
      </c>
      <c r="AT902" s="91" t="s">
        <v>145</v>
      </c>
      <c r="AU902" s="91" t="s">
        <v>3815</v>
      </c>
      <c r="AV902" s="91" t="s">
        <v>3816</v>
      </c>
      <c r="AW902" s="91" t="s">
        <v>148</v>
      </c>
      <c r="AX902" s="91" t="str">
        <f t="shared" si="41"/>
        <v>290777</v>
      </c>
      <c r="AY902" s="93" t="s">
        <v>5832</v>
      </c>
    </row>
    <row r="903" spans="2:51" ht="15" customHeight="1" x14ac:dyDescent="0.25">
      <c r="B903" s="95" t="s">
        <v>3817</v>
      </c>
      <c r="C903" s="91" t="s">
        <v>113</v>
      </c>
      <c r="D903" s="91" t="s">
        <v>114</v>
      </c>
      <c r="E903" s="91" t="s">
        <v>167</v>
      </c>
      <c r="F903" s="91" t="s">
        <v>3818</v>
      </c>
      <c r="G903" s="91">
        <f t="shared" si="39"/>
        <v>4</v>
      </c>
      <c r="H903" s="91" t="s">
        <v>3819</v>
      </c>
      <c r="I903" s="91" t="s">
        <v>118</v>
      </c>
      <c r="J903" s="91" t="s">
        <v>119</v>
      </c>
      <c r="K903" s="91" t="s">
        <v>240</v>
      </c>
      <c r="L903" s="91" t="s">
        <v>121</v>
      </c>
      <c r="M903" s="91" t="s">
        <v>295</v>
      </c>
      <c r="N903" s="91" t="s">
        <v>123</v>
      </c>
      <c r="O903" s="91" t="s">
        <v>3666</v>
      </c>
      <c r="P903" s="91">
        <f t="shared" si="40"/>
        <v>4</v>
      </c>
      <c r="Q903" s="91" t="s">
        <v>221</v>
      </c>
      <c r="R903" s="91" t="s">
        <v>2217</v>
      </c>
      <c r="S903" s="91" t="s">
        <v>2235</v>
      </c>
      <c r="T903" s="91" t="s">
        <v>114</v>
      </c>
      <c r="U903" s="91" t="s">
        <v>2236</v>
      </c>
      <c r="V903" s="91" t="s">
        <v>129</v>
      </c>
      <c r="W903" s="91" t="s">
        <v>174</v>
      </c>
      <c r="X903" s="91" t="s">
        <v>588</v>
      </c>
      <c r="Y903" s="91" t="s">
        <v>2237</v>
      </c>
      <c r="Z903" s="91" t="s">
        <v>2238</v>
      </c>
      <c r="AA903" s="91" t="s">
        <v>2235</v>
      </c>
      <c r="AB903" s="91" t="s">
        <v>114</v>
      </c>
      <c r="AC903" s="91" t="s">
        <v>2236</v>
      </c>
      <c r="AD903" s="91" t="s">
        <v>134</v>
      </c>
      <c r="AE903" s="91" t="s">
        <v>3820</v>
      </c>
      <c r="AF903" s="91" t="s">
        <v>161</v>
      </c>
      <c r="AG903" s="91" t="s">
        <v>2237</v>
      </c>
      <c r="AH903" s="91" t="s">
        <v>114</v>
      </c>
      <c r="AI903" s="91" t="s">
        <v>2238</v>
      </c>
      <c r="AJ903" s="91" t="s">
        <v>137</v>
      </c>
      <c r="AK903" s="91" t="s">
        <v>114</v>
      </c>
      <c r="AL903" s="91" t="s">
        <v>139</v>
      </c>
      <c r="AM903" s="91" t="s">
        <v>180</v>
      </c>
      <c r="AN903" s="91" t="s">
        <v>141</v>
      </c>
      <c r="AO903" s="91" t="s">
        <v>142</v>
      </c>
      <c r="AP903" s="91" t="s">
        <v>143</v>
      </c>
      <c r="AQ903" s="91" t="s">
        <v>144</v>
      </c>
      <c r="AR903" s="91" t="s">
        <v>144</v>
      </c>
      <c r="AS903" s="91" t="s">
        <v>174</v>
      </c>
      <c r="AT903" s="91" t="s">
        <v>145</v>
      </c>
      <c r="AU903" s="91" t="s">
        <v>3821</v>
      </c>
      <c r="AV903" s="91" t="s">
        <v>114</v>
      </c>
      <c r="AW903" s="91" t="s">
        <v>148</v>
      </c>
      <c r="AX903" s="91" t="str">
        <f t="shared" si="41"/>
        <v>290778</v>
      </c>
      <c r="AY903" s="93" t="s">
        <v>149</v>
      </c>
    </row>
    <row r="904" spans="2:51" ht="15" customHeight="1" x14ac:dyDescent="0.25">
      <c r="B904" s="95" t="s">
        <v>9202</v>
      </c>
      <c r="C904" s="91" t="s">
        <v>113</v>
      </c>
      <c r="D904" s="91" t="s">
        <v>114</v>
      </c>
      <c r="E904" s="91" t="s">
        <v>216</v>
      </c>
      <c r="F904" s="91" t="s">
        <v>9203</v>
      </c>
      <c r="G904" s="91">
        <f t="shared" si="39"/>
        <v>10</v>
      </c>
      <c r="H904" s="91" t="s">
        <v>9203</v>
      </c>
      <c r="I904" s="91" t="s">
        <v>555</v>
      </c>
      <c r="J904" s="91" t="s">
        <v>522</v>
      </c>
      <c r="K904" s="91" t="s">
        <v>945</v>
      </c>
      <c r="L904" s="91" t="s">
        <v>121</v>
      </c>
      <c r="M904" s="91" t="s">
        <v>219</v>
      </c>
      <c r="N904" s="91" t="s">
        <v>557</v>
      </c>
      <c r="O904" s="91" t="s">
        <v>8657</v>
      </c>
      <c r="P904" s="91" t="e">
        <f t="shared" si="40"/>
        <v>#VALUE!</v>
      </c>
      <c r="Q904" s="91" t="s">
        <v>114</v>
      </c>
      <c r="R904" s="91" t="s">
        <v>8658</v>
      </c>
      <c r="S904" s="91" t="s">
        <v>7873</v>
      </c>
      <c r="T904" s="91" t="s">
        <v>114</v>
      </c>
      <c r="U904" s="91" t="s">
        <v>9204</v>
      </c>
      <c r="V904" s="91" t="s">
        <v>129</v>
      </c>
      <c r="W904" s="91" t="s">
        <v>226</v>
      </c>
      <c r="X904" s="91" t="s">
        <v>1119</v>
      </c>
      <c r="Y904" s="91" t="s">
        <v>7875</v>
      </c>
      <c r="Z904" s="91" t="s">
        <v>7876</v>
      </c>
      <c r="AA904" s="91" t="s">
        <v>7873</v>
      </c>
      <c r="AB904" s="91" t="s">
        <v>114</v>
      </c>
      <c r="AC904" s="91" t="s">
        <v>9204</v>
      </c>
      <c r="AD904" s="91" t="s">
        <v>134</v>
      </c>
      <c r="AE904" s="91" t="s">
        <v>9205</v>
      </c>
      <c r="AF904" s="91" t="s">
        <v>161</v>
      </c>
      <c r="AG904" s="91" t="s">
        <v>7875</v>
      </c>
      <c r="AH904" s="91" t="s">
        <v>114</v>
      </c>
      <c r="AI904" s="91" t="s">
        <v>7876</v>
      </c>
      <c r="AJ904" s="91" t="s">
        <v>137</v>
      </c>
      <c r="AK904" s="91" t="s">
        <v>162</v>
      </c>
      <c r="AL904" s="91" t="s">
        <v>284</v>
      </c>
      <c r="AM904" s="91"/>
      <c r="AN904" s="91"/>
      <c r="AO904" s="91"/>
      <c r="AP904" s="91"/>
      <c r="AQ904" s="91"/>
      <c r="AR904" s="91"/>
      <c r="AS904" s="91"/>
      <c r="AT904" s="91"/>
      <c r="AU904" s="91"/>
      <c r="AV904" s="91"/>
      <c r="AW904" s="91"/>
      <c r="AX904" s="91" t="str">
        <f t="shared" si="41"/>
        <v>329701</v>
      </c>
      <c r="AY904" s="93" t="s">
        <v>5876</v>
      </c>
    </row>
    <row r="905" spans="2:51" ht="15" customHeight="1" x14ac:dyDescent="0.25">
      <c r="B905" s="95" t="s">
        <v>3822</v>
      </c>
      <c r="C905" s="91" t="s">
        <v>113</v>
      </c>
      <c r="D905" s="91" t="s">
        <v>114</v>
      </c>
      <c r="E905" s="91" t="s">
        <v>479</v>
      </c>
      <c r="F905" s="91" t="s">
        <v>3823</v>
      </c>
      <c r="G905" s="91">
        <f t="shared" si="39"/>
        <v>1</v>
      </c>
      <c r="H905" s="91" t="s">
        <v>3824</v>
      </c>
      <c r="I905" s="91" t="s">
        <v>118</v>
      </c>
      <c r="J905" s="91" t="s">
        <v>119</v>
      </c>
      <c r="K905" s="91" t="s">
        <v>203</v>
      </c>
      <c r="L905" s="91" t="s">
        <v>121</v>
      </c>
      <c r="M905" s="91" t="s">
        <v>3526</v>
      </c>
      <c r="N905" s="91" t="s">
        <v>123</v>
      </c>
      <c r="O905" s="91" t="s">
        <v>2021</v>
      </c>
      <c r="P905" s="91">
        <f t="shared" si="40"/>
        <v>1</v>
      </c>
      <c r="Q905" s="91" t="s">
        <v>1919</v>
      </c>
      <c r="R905" s="91" t="s">
        <v>2307</v>
      </c>
      <c r="S905" s="91" t="s">
        <v>3425</v>
      </c>
      <c r="T905" s="91" t="s">
        <v>114</v>
      </c>
      <c r="U905" s="91" t="s">
        <v>3825</v>
      </c>
      <c r="V905" s="91" t="s">
        <v>129</v>
      </c>
      <c r="W905" s="91" t="s">
        <v>485</v>
      </c>
      <c r="X905" s="91" t="s">
        <v>3529</v>
      </c>
      <c r="Y905" s="91" t="s">
        <v>3433</v>
      </c>
      <c r="Z905" s="91" t="s">
        <v>3427</v>
      </c>
      <c r="AA905" s="91" t="s">
        <v>3425</v>
      </c>
      <c r="AB905" s="91" t="s">
        <v>114</v>
      </c>
      <c r="AC905" s="91" t="s">
        <v>3825</v>
      </c>
      <c r="AD905" s="91" t="s">
        <v>134</v>
      </c>
      <c r="AE905" s="91" t="s">
        <v>3826</v>
      </c>
      <c r="AF905" s="91" t="s">
        <v>161</v>
      </c>
      <c r="AG905" s="91" t="s">
        <v>3433</v>
      </c>
      <c r="AH905" s="91" t="s">
        <v>114</v>
      </c>
      <c r="AI905" s="91" t="s">
        <v>3427</v>
      </c>
      <c r="AJ905" s="91" t="s">
        <v>137</v>
      </c>
      <c r="AK905" s="91" t="s">
        <v>211</v>
      </c>
      <c r="AL905" s="91" t="s">
        <v>605</v>
      </c>
      <c r="AM905" s="91" t="s">
        <v>213</v>
      </c>
      <c r="AN905" s="91" t="s">
        <v>141</v>
      </c>
      <c r="AO905" s="91" t="s">
        <v>142</v>
      </c>
      <c r="AP905" s="91" t="s">
        <v>143</v>
      </c>
      <c r="AQ905" s="91" t="s">
        <v>777</v>
      </c>
      <c r="AR905" s="91" t="s">
        <v>777</v>
      </c>
      <c r="AS905" s="91" t="s">
        <v>485</v>
      </c>
      <c r="AT905" s="91" t="s">
        <v>145</v>
      </c>
      <c r="AU905" s="91" t="s">
        <v>3827</v>
      </c>
      <c r="AV905" s="91" t="s">
        <v>3828</v>
      </c>
      <c r="AW905" s="91" t="s">
        <v>148</v>
      </c>
      <c r="AX905" s="91" t="str">
        <f t="shared" si="41"/>
        <v>268261</v>
      </c>
      <c r="AY905" s="93" t="s">
        <v>149</v>
      </c>
    </row>
    <row r="906" spans="2:51" ht="15" customHeight="1" x14ac:dyDescent="0.25">
      <c r="B906" s="95" t="s">
        <v>3840</v>
      </c>
      <c r="C906" s="91" t="s">
        <v>113</v>
      </c>
      <c r="D906" s="91" t="s">
        <v>114</v>
      </c>
      <c r="E906" s="91" t="s">
        <v>479</v>
      </c>
      <c r="F906" s="91" t="s">
        <v>3841</v>
      </c>
      <c r="G906" s="91">
        <f t="shared" si="39"/>
        <v>1</v>
      </c>
      <c r="H906" s="91" t="s">
        <v>3842</v>
      </c>
      <c r="I906" s="91" t="s">
        <v>118</v>
      </c>
      <c r="J906" s="91" t="s">
        <v>119</v>
      </c>
      <c r="K906" s="91" t="s">
        <v>240</v>
      </c>
      <c r="L906" s="91" t="s">
        <v>121</v>
      </c>
      <c r="M906" s="91" t="s">
        <v>3526</v>
      </c>
      <c r="N906" s="91" t="s">
        <v>123</v>
      </c>
      <c r="O906" s="91" t="s">
        <v>2021</v>
      </c>
      <c r="P906" s="91">
        <f t="shared" si="40"/>
        <v>1</v>
      </c>
      <c r="Q906" s="91" t="s">
        <v>1949</v>
      </c>
      <c r="R906" s="91" t="s">
        <v>2307</v>
      </c>
      <c r="S906" s="91" t="s">
        <v>3425</v>
      </c>
      <c r="T906" s="91" t="s">
        <v>114</v>
      </c>
      <c r="U906" s="91" t="s">
        <v>3426</v>
      </c>
      <c r="V906" s="91" t="s">
        <v>129</v>
      </c>
      <c r="W906" s="91" t="s">
        <v>485</v>
      </c>
      <c r="X906" s="91" t="s">
        <v>3529</v>
      </c>
      <c r="Y906" s="91" t="s">
        <v>3433</v>
      </c>
      <c r="Z906" s="91" t="s">
        <v>3427</v>
      </c>
      <c r="AA906" s="91" t="s">
        <v>114</v>
      </c>
      <c r="AB906" s="91" t="s">
        <v>3843</v>
      </c>
      <c r="AC906" s="91" t="s">
        <v>3825</v>
      </c>
      <c r="AD906" s="91" t="s">
        <v>134</v>
      </c>
      <c r="AE906" s="91" t="s">
        <v>3844</v>
      </c>
      <c r="AF906" s="91" t="s">
        <v>161</v>
      </c>
      <c r="AG906" s="91" t="s">
        <v>3433</v>
      </c>
      <c r="AH906" s="91" t="s">
        <v>114</v>
      </c>
      <c r="AI906" s="91" t="s">
        <v>3427</v>
      </c>
      <c r="AJ906" s="91" t="s">
        <v>137</v>
      </c>
      <c r="AK906" s="91" t="s">
        <v>211</v>
      </c>
      <c r="AL906" s="91" t="s">
        <v>605</v>
      </c>
      <c r="AM906" s="91" t="s">
        <v>213</v>
      </c>
      <c r="AN906" s="91" t="s">
        <v>141</v>
      </c>
      <c r="AO906" s="91" t="s">
        <v>142</v>
      </c>
      <c r="AP906" s="91" t="s">
        <v>143</v>
      </c>
      <c r="AQ906" s="91" t="s">
        <v>777</v>
      </c>
      <c r="AR906" s="91" t="s">
        <v>777</v>
      </c>
      <c r="AS906" s="91" t="s">
        <v>485</v>
      </c>
      <c r="AT906" s="91" t="s">
        <v>145</v>
      </c>
      <c r="AU906" s="91" t="s">
        <v>3845</v>
      </c>
      <c r="AV906" s="91" t="s">
        <v>147</v>
      </c>
      <c r="AW906" s="91" t="s">
        <v>148</v>
      </c>
      <c r="AX906" s="91" t="str">
        <f t="shared" si="41"/>
        <v>268262</v>
      </c>
      <c r="AY906" s="93" t="s">
        <v>149</v>
      </c>
    </row>
    <row r="907" spans="2:51" ht="15" customHeight="1" x14ac:dyDescent="0.25">
      <c r="B907" s="95" t="s">
        <v>3846</v>
      </c>
      <c r="C907" s="91" t="s">
        <v>113</v>
      </c>
      <c r="D907" s="91" t="s">
        <v>114</v>
      </c>
      <c r="E907" s="91" t="s">
        <v>2361</v>
      </c>
      <c r="F907" s="91" t="s">
        <v>3847</v>
      </c>
      <c r="G907" s="91">
        <f t="shared" si="39"/>
        <v>2</v>
      </c>
      <c r="H907" s="91" t="s">
        <v>3848</v>
      </c>
      <c r="I907" s="91" t="s">
        <v>118</v>
      </c>
      <c r="J907" s="91" t="s">
        <v>119</v>
      </c>
      <c r="K907" s="91" t="s">
        <v>153</v>
      </c>
      <c r="L907" s="91" t="s">
        <v>121</v>
      </c>
      <c r="M907" s="91" t="s">
        <v>744</v>
      </c>
      <c r="N907" s="91" t="s">
        <v>123</v>
      </c>
      <c r="O907" s="91" t="s">
        <v>1052</v>
      </c>
      <c r="P907" s="91">
        <f t="shared" si="40"/>
        <v>2</v>
      </c>
      <c r="Q907" s="91" t="s">
        <v>340</v>
      </c>
      <c r="R907" s="91" t="s">
        <v>3138</v>
      </c>
      <c r="S907" s="91" t="s">
        <v>3849</v>
      </c>
      <c r="T907" s="91" t="s">
        <v>114</v>
      </c>
      <c r="U907" s="91" t="s">
        <v>3850</v>
      </c>
      <c r="V907" s="91" t="s">
        <v>129</v>
      </c>
      <c r="W907" s="91" t="s">
        <v>748</v>
      </c>
      <c r="X907" s="91" t="s">
        <v>761</v>
      </c>
      <c r="Y907" s="91" t="s">
        <v>3851</v>
      </c>
      <c r="Z907" s="91" t="s">
        <v>3852</v>
      </c>
      <c r="AA907" s="91" t="s">
        <v>3849</v>
      </c>
      <c r="AB907" s="91" t="s">
        <v>114</v>
      </c>
      <c r="AC907" s="91" t="s">
        <v>3850</v>
      </c>
      <c r="AD907" s="91" t="s">
        <v>134</v>
      </c>
      <c r="AE907" s="91" t="s">
        <v>3853</v>
      </c>
      <c r="AF907" s="91" t="s">
        <v>136</v>
      </c>
      <c r="AG907" s="91" t="s">
        <v>114</v>
      </c>
      <c r="AH907" s="91" t="s">
        <v>114</v>
      </c>
      <c r="AI907" s="91" t="s">
        <v>3852</v>
      </c>
      <c r="AJ907" s="91" t="s">
        <v>137</v>
      </c>
      <c r="AK907" s="91" t="s">
        <v>162</v>
      </c>
      <c r="AL907" s="91" t="s">
        <v>232</v>
      </c>
      <c r="AM907" s="91" t="s">
        <v>1125</v>
      </c>
      <c r="AN907" s="91" t="s">
        <v>141</v>
      </c>
      <c r="AO907" s="91" t="s">
        <v>142</v>
      </c>
      <c r="AP907" s="91" t="s">
        <v>143</v>
      </c>
      <c r="AQ907" s="91" t="s">
        <v>144</v>
      </c>
      <c r="AR907" s="91" t="s">
        <v>144</v>
      </c>
      <c r="AS907" s="91" t="s">
        <v>748</v>
      </c>
      <c r="AT907" s="91" t="s">
        <v>145</v>
      </c>
      <c r="AU907" s="91" t="s">
        <v>3854</v>
      </c>
      <c r="AV907" s="91" t="s">
        <v>3855</v>
      </c>
      <c r="AW907" s="91" t="s">
        <v>148</v>
      </c>
      <c r="AX907" s="91" t="str">
        <f t="shared" si="41"/>
        <v>288742</v>
      </c>
      <c r="AY907" s="93" t="s">
        <v>149</v>
      </c>
    </row>
    <row r="908" spans="2:51" ht="15" customHeight="1" x14ac:dyDescent="0.25">
      <c r="B908" s="95" t="s">
        <v>3856</v>
      </c>
      <c r="C908" s="91" t="s">
        <v>113</v>
      </c>
      <c r="D908" s="91" t="s">
        <v>114</v>
      </c>
      <c r="E908" s="91" t="s">
        <v>542</v>
      </c>
      <c r="F908" s="91" t="s">
        <v>3857</v>
      </c>
      <c r="G908" s="91">
        <f t="shared" si="39"/>
        <v>1</v>
      </c>
      <c r="H908" s="91" t="s">
        <v>3858</v>
      </c>
      <c r="I908" s="91" t="s">
        <v>118</v>
      </c>
      <c r="J908" s="91" t="s">
        <v>119</v>
      </c>
      <c r="K908" s="91" t="s">
        <v>498</v>
      </c>
      <c r="L908" s="91" t="s">
        <v>121</v>
      </c>
      <c r="M908" s="91" t="s">
        <v>261</v>
      </c>
      <c r="N908" s="91" t="s">
        <v>123</v>
      </c>
      <c r="O908" s="91" t="s">
        <v>2021</v>
      </c>
      <c r="P908" s="91">
        <f t="shared" si="40"/>
        <v>1</v>
      </c>
      <c r="Q908" s="91" t="s">
        <v>2461</v>
      </c>
      <c r="R908" s="91" t="s">
        <v>2307</v>
      </c>
      <c r="S908" s="91" t="s">
        <v>3859</v>
      </c>
      <c r="T908" s="91" t="s">
        <v>114</v>
      </c>
      <c r="U908" s="91" t="s">
        <v>3860</v>
      </c>
      <c r="V908" s="91" t="s">
        <v>129</v>
      </c>
      <c r="W908" s="91" t="s">
        <v>265</v>
      </c>
      <c r="X908" s="91" t="s">
        <v>959</v>
      </c>
      <c r="Y908" s="91" t="s">
        <v>3861</v>
      </c>
      <c r="Z908" s="91" t="s">
        <v>3862</v>
      </c>
      <c r="AA908" s="91" t="s">
        <v>114</v>
      </c>
      <c r="AB908" s="91" t="s">
        <v>3863</v>
      </c>
      <c r="AC908" s="91" t="s">
        <v>3860</v>
      </c>
      <c r="AD908" s="91" t="s">
        <v>134</v>
      </c>
      <c r="AE908" s="91" t="s">
        <v>3864</v>
      </c>
      <c r="AF908" s="91" t="s">
        <v>161</v>
      </c>
      <c r="AG908" s="91" t="s">
        <v>3861</v>
      </c>
      <c r="AH908" s="91" t="s">
        <v>114</v>
      </c>
      <c r="AI908" s="91" t="s">
        <v>3862</v>
      </c>
      <c r="AJ908" s="91" t="s">
        <v>137</v>
      </c>
      <c r="AK908" s="91" t="s">
        <v>138</v>
      </c>
      <c r="AL908" s="91" t="s">
        <v>605</v>
      </c>
      <c r="AM908" s="91" t="s">
        <v>140</v>
      </c>
      <c r="AN908" s="91" t="s">
        <v>141</v>
      </c>
      <c r="AO908" s="91" t="s">
        <v>142</v>
      </c>
      <c r="AP908" s="91" t="s">
        <v>143</v>
      </c>
      <c r="AQ908" s="91" t="s">
        <v>144</v>
      </c>
      <c r="AR908" s="91" t="s">
        <v>144</v>
      </c>
      <c r="AS908" s="91" t="s">
        <v>265</v>
      </c>
      <c r="AT908" s="91" t="s">
        <v>362</v>
      </c>
      <c r="AU908" s="91" t="s">
        <v>3865</v>
      </c>
      <c r="AV908" s="91" t="s">
        <v>3866</v>
      </c>
      <c r="AW908" s="91" t="s">
        <v>148</v>
      </c>
      <c r="AX908" s="91" t="str">
        <f t="shared" si="41"/>
        <v>268256</v>
      </c>
      <c r="AY908" s="93" t="s">
        <v>149</v>
      </c>
    </row>
    <row r="909" spans="2:51" ht="15" customHeight="1" x14ac:dyDescent="0.25">
      <c r="B909" s="95" t="s">
        <v>3867</v>
      </c>
      <c r="C909" s="91" t="s">
        <v>113</v>
      </c>
      <c r="D909" s="91" t="s">
        <v>114</v>
      </c>
      <c r="E909" s="91" t="s">
        <v>115</v>
      </c>
      <c r="F909" s="91" t="s">
        <v>3868</v>
      </c>
      <c r="G909" s="91">
        <f t="shared" ref="G909:G932" si="42">MONTH(F909)</f>
        <v>1</v>
      </c>
      <c r="H909" s="91" t="s">
        <v>3869</v>
      </c>
      <c r="I909" s="91" t="s">
        <v>118</v>
      </c>
      <c r="J909" s="91" t="s">
        <v>119</v>
      </c>
      <c r="K909" s="91" t="s">
        <v>153</v>
      </c>
      <c r="L909" s="91" t="s">
        <v>121</v>
      </c>
      <c r="M909" s="91" t="s">
        <v>2172</v>
      </c>
      <c r="N909" s="91" t="s">
        <v>123</v>
      </c>
      <c r="O909" s="91" t="s">
        <v>2021</v>
      </c>
      <c r="P909" s="91">
        <f t="shared" ref="P909:P932" si="43">MONTH(Q909)</f>
        <v>1</v>
      </c>
      <c r="Q909" s="91" t="s">
        <v>1949</v>
      </c>
      <c r="R909" s="91" t="s">
        <v>2307</v>
      </c>
      <c r="S909" s="91" t="s">
        <v>3870</v>
      </c>
      <c r="T909" s="91" t="s">
        <v>114</v>
      </c>
      <c r="U909" s="91" t="s">
        <v>3871</v>
      </c>
      <c r="V909" s="91" t="s">
        <v>225</v>
      </c>
      <c r="W909" s="91" t="s">
        <v>130</v>
      </c>
      <c r="X909" s="91" t="s">
        <v>157</v>
      </c>
      <c r="Y909" s="91" t="s">
        <v>3872</v>
      </c>
      <c r="Z909" s="91" t="s">
        <v>3873</v>
      </c>
      <c r="AA909" s="91" t="s">
        <v>3870</v>
      </c>
      <c r="AB909" s="91" t="s">
        <v>114</v>
      </c>
      <c r="AC909" s="91" t="s">
        <v>3871</v>
      </c>
      <c r="AD909" s="91" t="s">
        <v>134</v>
      </c>
      <c r="AE909" s="91" t="s">
        <v>3874</v>
      </c>
      <c r="AF909" s="91" t="s">
        <v>136</v>
      </c>
      <c r="AG909" s="91" t="s">
        <v>3872</v>
      </c>
      <c r="AH909" s="91" t="s">
        <v>114</v>
      </c>
      <c r="AI909" s="91" t="s">
        <v>3873</v>
      </c>
      <c r="AJ909" s="91" t="s">
        <v>137</v>
      </c>
      <c r="AK909" s="91" t="s">
        <v>404</v>
      </c>
      <c r="AL909" s="91" t="s">
        <v>212</v>
      </c>
      <c r="AM909" s="91" t="s">
        <v>180</v>
      </c>
      <c r="AN909" s="91" t="s">
        <v>141</v>
      </c>
      <c r="AO909" s="91" t="s">
        <v>142</v>
      </c>
      <c r="AP909" s="91" t="s">
        <v>143</v>
      </c>
      <c r="AQ909" s="91" t="s">
        <v>430</v>
      </c>
      <c r="AR909" s="91" t="s">
        <v>430</v>
      </c>
      <c r="AS909" s="91" t="s">
        <v>130</v>
      </c>
      <c r="AT909" s="91" t="s">
        <v>145</v>
      </c>
      <c r="AU909" s="91" t="s">
        <v>3875</v>
      </c>
      <c r="AV909" s="91" t="s">
        <v>114</v>
      </c>
      <c r="AW909" s="91" t="s">
        <v>148</v>
      </c>
      <c r="AX909" s="91" t="str">
        <f t="shared" ref="AX909:AX932" si="44">B909</f>
        <v>268257</v>
      </c>
      <c r="AY909" s="93" t="s">
        <v>149</v>
      </c>
    </row>
    <row r="910" spans="2:51" ht="15" customHeight="1" x14ac:dyDescent="0.25">
      <c r="B910" s="95" t="s">
        <v>3876</v>
      </c>
      <c r="C910" s="91" t="s">
        <v>113</v>
      </c>
      <c r="D910" s="91" t="s">
        <v>114</v>
      </c>
      <c r="E910" s="91" t="s">
        <v>2772</v>
      </c>
      <c r="F910" s="91" t="s">
        <v>3877</v>
      </c>
      <c r="G910" s="91">
        <f t="shared" si="42"/>
        <v>1</v>
      </c>
      <c r="H910" s="91" t="s">
        <v>3878</v>
      </c>
      <c r="I910" s="91" t="s">
        <v>118</v>
      </c>
      <c r="J910" s="91" t="s">
        <v>119</v>
      </c>
      <c r="K910" s="91" t="s">
        <v>339</v>
      </c>
      <c r="L910" s="91" t="s">
        <v>121</v>
      </c>
      <c r="M910" s="91" t="s">
        <v>241</v>
      </c>
      <c r="N910" s="91" t="s">
        <v>123</v>
      </c>
      <c r="O910" s="91" t="s">
        <v>2078</v>
      </c>
      <c r="P910" s="91">
        <f t="shared" si="43"/>
        <v>1</v>
      </c>
      <c r="Q910" s="91" t="s">
        <v>1909</v>
      </c>
      <c r="R910" s="91" t="s">
        <v>2355</v>
      </c>
      <c r="S910" s="91" t="s">
        <v>3879</v>
      </c>
      <c r="T910" s="91" t="s">
        <v>114</v>
      </c>
      <c r="U910" s="91" t="s">
        <v>3880</v>
      </c>
      <c r="V910" s="91" t="s">
        <v>225</v>
      </c>
      <c r="W910" s="91" t="s">
        <v>247</v>
      </c>
      <c r="X910" s="91" t="s">
        <v>248</v>
      </c>
      <c r="Y910" s="91" t="s">
        <v>3881</v>
      </c>
      <c r="Z910" s="91" t="s">
        <v>3882</v>
      </c>
      <c r="AA910" s="91" t="s">
        <v>3879</v>
      </c>
      <c r="AB910" s="91" t="s">
        <v>114</v>
      </c>
      <c r="AC910" s="91" t="s">
        <v>3880</v>
      </c>
      <c r="AD910" s="91" t="s">
        <v>134</v>
      </c>
      <c r="AE910" s="91" t="s">
        <v>3883</v>
      </c>
      <c r="AF910" s="91" t="s">
        <v>161</v>
      </c>
      <c r="AG910" s="91" t="s">
        <v>3881</v>
      </c>
      <c r="AH910" s="91" t="s">
        <v>114</v>
      </c>
      <c r="AI910" s="91" t="s">
        <v>3882</v>
      </c>
      <c r="AJ910" s="91" t="s">
        <v>137</v>
      </c>
      <c r="AK910" s="91" t="s">
        <v>162</v>
      </c>
      <c r="AL910" s="91" t="s">
        <v>179</v>
      </c>
      <c r="AM910" s="91" t="s">
        <v>2158</v>
      </c>
      <c r="AN910" s="91" t="s">
        <v>141</v>
      </c>
      <c r="AO910" s="91" t="s">
        <v>253</v>
      </c>
      <c r="AP910" s="91" t="s">
        <v>143</v>
      </c>
      <c r="AQ910" s="91" t="s">
        <v>506</v>
      </c>
      <c r="AR910" s="91" t="s">
        <v>506</v>
      </c>
      <c r="AS910" s="91" t="s">
        <v>247</v>
      </c>
      <c r="AT910" s="91" t="s">
        <v>145</v>
      </c>
      <c r="AU910" s="91" t="s">
        <v>3884</v>
      </c>
      <c r="AV910" s="91" t="s">
        <v>3885</v>
      </c>
      <c r="AW910" s="91" t="s">
        <v>148</v>
      </c>
      <c r="AX910" s="91" t="str">
        <f t="shared" si="44"/>
        <v>268268</v>
      </c>
      <c r="AY910" s="93" t="s">
        <v>149</v>
      </c>
    </row>
    <row r="911" spans="2:51" ht="15" customHeight="1" x14ac:dyDescent="0.25">
      <c r="B911" s="95" t="s">
        <v>3886</v>
      </c>
      <c r="C911" s="91" t="s">
        <v>113</v>
      </c>
      <c r="D911" s="91" t="s">
        <v>114</v>
      </c>
      <c r="E911" s="91" t="s">
        <v>167</v>
      </c>
      <c r="F911" s="91" t="s">
        <v>3887</v>
      </c>
      <c r="G911" s="91">
        <f t="shared" si="42"/>
        <v>1</v>
      </c>
      <c r="H911" s="91" t="s">
        <v>3888</v>
      </c>
      <c r="I911" s="91" t="s">
        <v>118</v>
      </c>
      <c r="J911" s="91" t="s">
        <v>119</v>
      </c>
      <c r="K911" s="91" t="s">
        <v>120</v>
      </c>
      <c r="L911" s="91" t="s">
        <v>121</v>
      </c>
      <c r="M911" s="91" t="s">
        <v>170</v>
      </c>
      <c r="N911" s="91" t="s">
        <v>123</v>
      </c>
      <c r="O911" s="91" t="s">
        <v>2078</v>
      </c>
      <c r="P911" s="91">
        <f t="shared" si="43"/>
        <v>1</v>
      </c>
      <c r="Q911" s="91" t="s">
        <v>1949</v>
      </c>
      <c r="R911" s="91" t="s">
        <v>2355</v>
      </c>
      <c r="S911" s="91" t="s">
        <v>3889</v>
      </c>
      <c r="T911" s="91" t="s">
        <v>114</v>
      </c>
      <c r="U911" s="91" t="s">
        <v>3890</v>
      </c>
      <c r="V911" s="91" t="s">
        <v>129</v>
      </c>
      <c r="W911" s="91" t="s">
        <v>174</v>
      </c>
      <c r="X911" s="91" t="s">
        <v>313</v>
      </c>
      <c r="Y911" s="91" t="s">
        <v>3891</v>
      </c>
      <c r="Z911" s="91" t="s">
        <v>3892</v>
      </c>
      <c r="AA911" s="91" t="s">
        <v>3889</v>
      </c>
      <c r="AB911" s="91" t="s">
        <v>114</v>
      </c>
      <c r="AC911" s="91" t="s">
        <v>3890</v>
      </c>
      <c r="AD911" s="91" t="s">
        <v>134</v>
      </c>
      <c r="AE911" s="91" t="s">
        <v>3893</v>
      </c>
      <c r="AF911" s="91" t="s">
        <v>161</v>
      </c>
      <c r="AG911" s="91" t="s">
        <v>3891</v>
      </c>
      <c r="AH911" s="91" t="s">
        <v>114</v>
      </c>
      <c r="AI911" s="91" t="s">
        <v>3892</v>
      </c>
      <c r="AJ911" s="91" t="s">
        <v>137</v>
      </c>
      <c r="AK911" s="91" t="s">
        <v>138</v>
      </c>
      <c r="AL911" s="91" t="s">
        <v>212</v>
      </c>
      <c r="AM911" s="91" t="s">
        <v>213</v>
      </c>
      <c r="AN911" s="91" t="s">
        <v>141</v>
      </c>
      <c r="AO911" s="91" t="s">
        <v>142</v>
      </c>
      <c r="AP911" s="91" t="s">
        <v>143</v>
      </c>
      <c r="AQ911" s="91" t="s">
        <v>777</v>
      </c>
      <c r="AR911" s="91" t="s">
        <v>777</v>
      </c>
      <c r="AS911" s="91" t="s">
        <v>174</v>
      </c>
      <c r="AT911" s="91" t="s">
        <v>145</v>
      </c>
      <c r="AU911" s="91" t="s">
        <v>3894</v>
      </c>
      <c r="AV911" s="91" t="s">
        <v>114</v>
      </c>
      <c r="AW911" s="91" t="s">
        <v>148</v>
      </c>
      <c r="AX911" s="91" t="str">
        <f t="shared" si="44"/>
        <v>268269</v>
      </c>
      <c r="AY911" s="93" t="s">
        <v>149</v>
      </c>
    </row>
    <row r="912" spans="2:51" ht="15" customHeight="1" x14ac:dyDescent="0.25">
      <c r="B912" s="95" t="s">
        <v>3895</v>
      </c>
      <c r="C912" s="91" t="s">
        <v>113</v>
      </c>
      <c r="D912" s="91" t="s">
        <v>114</v>
      </c>
      <c r="E912" s="91" t="s">
        <v>542</v>
      </c>
      <c r="F912" s="91" t="s">
        <v>3896</v>
      </c>
      <c r="G912" s="91">
        <f t="shared" si="42"/>
        <v>2</v>
      </c>
      <c r="H912" s="91" t="s">
        <v>3897</v>
      </c>
      <c r="I912" s="91" t="s">
        <v>118</v>
      </c>
      <c r="J912" s="91" t="s">
        <v>119</v>
      </c>
      <c r="K912" s="91" t="s">
        <v>545</v>
      </c>
      <c r="L912" s="91" t="s">
        <v>121</v>
      </c>
      <c r="M912" s="91" t="s">
        <v>257</v>
      </c>
      <c r="N912" s="91" t="s">
        <v>123</v>
      </c>
      <c r="O912" s="91" t="s">
        <v>1052</v>
      </c>
      <c r="P912" s="91">
        <f t="shared" si="43"/>
        <v>2</v>
      </c>
      <c r="Q912" s="91" t="s">
        <v>470</v>
      </c>
      <c r="R912" s="91" t="s">
        <v>3138</v>
      </c>
      <c r="S912" s="91" t="s">
        <v>3898</v>
      </c>
      <c r="T912" s="91" t="s">
        <v>114</v>
      </c>
      <c r="U912" s="91" t="s">
        <v>3899</v>
      </c>
      <c r="V912" s="91" t="s">
        <v>129</v>
      </c>
      <c r="W912" s="91" t="s">
        <v>265</v>
      </c>
      <c r="X912" s="91" t="s">
        <v>959</v>
      </c>
      <c r="Y912" s="91" t="s">
        <v>3900</v>
      </c>
      <c r="Z912" s="91" t="s">
        <v>3901</v>
      </c>
      <c r="AA912" s="91" t="s">
        <v>3898</v>
      </c>
      <c r="AB912" s="91" t="s">
        <v>114</v>
      </c>
      <c r="AC912" s="91" t="s">
        <v>3899</v>
      </c>
      <c r="AD912" s="91" t="s">
        <v>134</v>
      </c>
      <c r="AE912" s="91" t="s">
        <v>3902</v>
      </c>
      <c r="AF912" s="91" t="s">
        <v>161</v>
      </c>
      <c r="AG912" s="91" t="s">
        <v>3900</v>
      </c>
      <c r="AH912" s="91" t="s">
        <v>114</v>
      </c>
      <c r="AI912" s="91" t="s">
        <v>3901</v>
      </c>
      <c r="AJ912" s="91" t="s">
        <v>137</v>
      </c>
      <c r="AK912" s="91" t="s">
        <v>211</v>
      </c>
      <c r="AL912" s="91" t="s">
        <v>284</v>
      </c>
      <c r="AM912" s="91" t="s">
        <v>233</v>
      </c>
      <c r="AN912" s="91" t="s">
        <v>141</v>
      </c>
      <c r="AO912" s="91" t="s">
        <v>142</v>
      </c>
      <c r="AP912" s="91" t="s">
        <v>143</v>
      </c>
      <c r="AQ912" s="91" t="s">
        <v>829</v>
      </c>
      <c r="AR912" s="91" t="s">
        <v>829</v>
      </c>
      <c r="AS912" s="91" t="s">
        <v>265</v>
      </c>
      <c r="AT912" s="91" t="s">
        <v>145</v>
      </c>
      <c r="AU912" s="91" t="s">
        <v>3903</v>
      </c>
      <c r="AV912" s="91" t="s">
        <v>3904</v>
      </c>
      <c r="AW912" s="91" t="s">
        <v>433</v>
      </c>
      <c r="AX912" s="91" t="str">
        <f t="shared" si="44"/>
        <v>288749</v>
      </c>
      <c r="AY912" s="93" t="s">
        <v>149</v>
      </c>
    </row>
    <row r="913" spans="2:51" ht="15" customHeight="1" x14ac:dyDescent="0.25">
      <c r="B913" s="95" t="s">
        <v>3905</v>
      </c>
      <c r="C913" s="91" t="s">
        <v>113</v>
      </c>
      <c r="D913" s="91" t="s">
        <v>114</v>
      </c>
      <c r="E913" s="91" t="s">
        <v>167</v>
      </c>
      <c r="F913" s="91" t="s">
        <v>3906</v>
      </c>
      <c r="G913" s="91">
        <f t="shared" si="42"/>
        <v>1</v>
      </c>
      <c r="H913" s="91" t="s">
        <v>3907</v>
      </c>
      <c r="I913" s="91" t="s">
        <v>118</v>
      </c>
      <c r="J913" s="91" t="s">
        <v>119</v>
      </c>
      <c r="K913" s="91" t="s">
        <v>339</v>
      </c>
      <c r="L913" s="91" t="s">
        <v>121</v>
      </c>
      <c r="M913" s="91" t="s">
        <v>170</v>
      </c>
      <c r="N913" s="91" t="s">
        <v>123</v>
      </c>
      <c r="O913" s="91" t="s">
        <v>2078</v>
      </c>
      <c r="P913" s="91">
        <f t="shared" si="43"/>
        <v>1</v>
      </c>
      <c r="Q913" s="91" t="s">
        <v>1976</v>
      </c>
      <c r="R913" s="91" t="s">
        <v>2355</v>
      </c>
      <c r="S913" s="91" t="s">
        <v>681</v>
      </c>
      <c r="T913" s="91" t="s">
        <v>114</v>
      </c>
      <c r="U913" s="91" t="s">
        <v>2246</v>
      </c>
      <c r="V913" s="91" t="s">
        <v>129</v>
      </c>
      <c r="W913" s="91" t="s">
        <v>174</v>
      </c>
      <c r="X913" s="91" t="s">
        <v>683</v>
      </c>
      <c r="Y913" s="91" t="s">
        <v>2247</v>
      </c>
      <c r="Z913" s="91" t="s">
        <v>685</v>
      </c>
      <c r="AA913" s="91" t="s">
        <v>681</v>
      </c>
      <c r="AB913" s="91" t="s">
        <v>114</v>
      </c>
      <c r="AC913" s="91" t="s">
        <v>2246</v>
      </c>
      <c r="AD913" s="91" t="s">
        <v>134</v>
      </c>
      <c r="AE913" s="91" t="s">
        <v>3908</v>
      </c>
      <c r="AF913" s="91" t="s">
        <v>161</v>
      </c>
      <c r="AG913" s="91" t="s">
        <v>2247</v>
      </c>
      <c r="AH913" s="91" t="s">
        <v>114</v>
      </c>
      <c r="AI913" s="91" t="s">
        <v>685</v>
      </c>
      <c r="AJ913" s="91" t="s">
        <v>137</v>
      </c>
      <c r="AK913" s="91" t="s">
        <v>162</v>
      </c>
      <c r="AL913" s="91" t="s">
        <v>284</v>
      </c>
      <c r="AM913" s="91" t="s">
        <v>140</v>
      </c>
      <c r="AN913" s="91" t="s">
        <v>141</v>
      </c>
      <c r="AO913" s="91" t="s">
        <v>142</v>
      </c>
      <c r="AP913" s="91" t="s">
        <v>143</v>
      </c>
      <c r="AQ913" s="91" t="s">
        <v>144</v>
      </c>
      <c r="AR913" s="91" t="s">
        <v>144</v>
      </c>
      <c r="AS913" s="91" t="s">
        <v>174</v>
      </c>
      <c r="AT913" s="91" t="s">
        <v>362</v>
      </c>
      <c r="AU913" s="91" t="s">
        <v>3909</v>
      </c>
      <c r="AV913" s="91" t="s">
        <v>114</v>
      </c>
      <c r="AW913" s="91" t="s">
        <v>433</v>
      </c>
      <c r="AX913" s="91" t="str">
        <f t="shared" si="44"/>
        <v>268270</v>
      </c>
      <c r="AY913" s="93" t="s">
        <v>149</v>
      </c>
    </row>
    <row r="914" spans="2:51" ht="15" customHeight="1" x14ac:dyDescent="0.25">
      <c r="B914" s="95" t="s">
        <v>3910</v>
      </c>
      <c r="C914" s="91" t="s">
        <v>113</v>
      </c>
      <c r="D914" s="91" t="s">
        <v>114</v>
      </c>
      <c r="E914" s="91" t="s">
        <v>167</v>
      </c>
      <c r="F914" s="91" t="s">
        <v>3911</v>
      </c>
      <c r="G914" s="91">
        <f t="shared" si="42"/>
        <v>1</v>
      </c>
      <c r="H914" s="91" t="s">
        <v>3912</v>
      </c>
      <c r="I914" s="91" t="s">
        <v>118</v>
      </c>
      <c r="J914" s="91" t="s">
        <v>119</v>
      </c>
      <c r="K914" s="91" t="s">
        <v>203</v>
      </c>
      <c r="L914" s="91" t="s">
        <v>121</v>
      </c>
      <c r="M914" s="91" t="s">
        <v>170</v>
      </c>
      <c r="N914" s="91" t="s">
        <v>123</v>
      </c>
      <c r="O914" s="91" t="s">
        <v>2021</v>
      </c>
      <c r="P914" s="91">
        <f t="shared" si="43"/>
        <v>1</v>
      </c>
      <c r="Q914" s="91" t="s">
        <v>1919</v>
      </c>
      <c r="R914" s="91" t="s">
        <v>2307</v>
      </c>
      <c r="S914" s="91" t="s">
        <v>3425</v>
      </c>
      <c r="T914" s="91" t="s">
        <v>114</v>
      </c>
      <c r="U914" s="91" t="s">
        <v>3825</v>
      </c>
      <c r="V914" s="91" t="s">
        <v>129</v>
      </c>
      <c r="W914" s="91" t="s">
        <v>174</v>
      </c>
      <c r="X914" s="91" t="s">
        <v>313</v>
      </c>
      <c r="Y914" s="91" t="s">
        <v>3433</v>
      </c>
      <c r="Z914" s="91" t="s">
        <v>3427</v>
      </c>
      <c r="AA914" s="91" t="s">
        <v>3425</v>
      </c>
      <c r="AB914" s="91" t="s">
        <v>114</v>
      </c>
      <c r="AC914" s="91" t="s">
        <v>3825</v>
      </c>
      <c r="AD914" s="91" t="s">
        <v>134</v>
      </c>
      <c r="AE914" s="91" t="s">
        <v>3913</v>
      </c>
      <c r="AF914" s="91" t="s">
        <v>161</v>
      </c>
      <c r="AG914" s="91" t="s">
        <v>3433</v>
      </c>
      <c r="AH914" s="91" t="s">
        <v>114</v>
      </c>
      <c r="AI914" s="91" t="s">
        <v>3427</v>
      </c>
      <c r="AJ914" s="91" t="s">
        <v>137</v>
      </c>
      <c r="AK914" s="91" t="s">
        <v>211</v>
      </c>
      <c r="AL914" s="91" t="s">
        <v>605</v>
      </c>
      <c r="AM914" s="91" t="s">
        <v>180</v>
      </c>
      <c r="AN914" s="91" t="s">
        <v>141</v>
      </c>
      <c r="AO914" s="91" t="s">
        <v>142</v>
      </c>
      <c r="AP914" s="91" t="s">
        <v>143</v>
      </c>
      <c r="AQ914" s="91" t="s">
        <v>829</v>
      </c>
      <c r="AR914" s="91" t="s">
        <v>829</v>
      </c>
      <c r="AS914" s="91" t="s">
        <v>174</v>
      </c>
      <c r="AT914" s="91" t="s">
        <v>145</v>
      </c>
      <c r="AU914" s="91" t="s">
        <v>3914</v>
      </c>
      <c r="AV914" s="91" t="s">
        <v>114</v>
      </c>
      <c r="AW914" s="91" t="s">
        <v>433</v>
      </c>
      <c r="AX914" s="91" t="str">
        <f t="shared" si="44"/>
        <v>268265</v>
      </c>
      <c r="AY914" s="93" t="s">
        <v>149</v>
      </c>
    </row>
    <row r="915" spans="2:51" ht="15" customHeight="1" x14ac:dyDescent="0.25">
      <c r="B915" s="95" t="s">
        <v>3915</v>
      </c>
      <c r="C915" s="91" t="s">
        <v>113</v>
      </c>
      <c r="D915" s="91" t="s">
        <v>114</v>
      </c>
      <c r="E915" s="91" t="s">
        <v>183</v>
      </c>
      <c r="F915" s="91" t="s">
        <v>3916</v>
      </c>
      <c r="G915" s="91">
        <f t="shared" si="42"/>
        <v>4</v>
      </c>
      <c r="H915" s="91" t="s">
        <v>3917</v>
      </c>
      <c r="I915" s="91" t="s">
        <v>118</v>
      </c>
      <c r="J915" s="91" t="s">
        <v>119</v>
      </c>
      <c r="K915" s="91" t="s">
        <v>203</v>
      </c>
      <c r="L915" s="91" t="s">
        <v>121</v>
      </c>
      <c r="M915" s="91" t="s">
        <v>187</v>
      </c>
      <c r="N915" s="91" t="s">
        <v>123</v>
      </c>
      <c r="O915" s="91" t="s">
        <v>3666</v>
      </c>
      <c r="P915" s="91">
        <f t="shared" si="43"/>
        <v>4</v>
      </c>
      <c r="Q915" s="91" t="s">
        <v>703</v>
      </c>
      <c r="R915" s="91" t="s">
        <v>2217</v>
      </c>
      <c r="S915" s="91" t="s">
        <v>1795</v>
      </c>
      <c r="T915" s="91" t="s">
        <v>114</v>
      </c>
      <c r="U915" s="91" t="s">
        <v>1796</v>
      </c>
      <c r="V915" s="91" t="s">
        <v>129</v>
      </c>
      <c r="W915" s="91" t="s">
        <v>130</v>
      </c>
      <c r="X915" s="91" t="s">
        <v>157</v>
      </c>
      <c r="Y915" s="91" t="s">
        <v>1797</v>
      </c>
      <c r="Z915" s="91" t="s">
        <v>1798</v>
      </c>
      <c r="AA915" s="91" t="s">
        <v>114</v>
      </c>
      <c r="AB915" s="91" t="s">
        <v>3185</v>
      </c>
      <c r="AC915" s="91" t="s">
        <v>1796</v>
      </c>
      <c r="AD915" s="91" t="s">
        <v>134</v>
      </c>
      <c r="AE915" s="91" t="s">
        <v>3918</v>
      </c>
      <c r="AF915" s="91" t="s">
        <v>161</v>
      </c>
      <c r="AG915" s="91" t="s">
        <v>1797</v>
      </c>
      <c r="AH915" s="91" t="s">
        <v>114</v>
      </c>
      <c r="AI915" s="91" t="s">
        <v>1798</v>
      </c>
      <c r="AJ915" s="91" t="s">
        <v>137</v>
      </c>
      <c r="AK915" s="91" t="s">
        <v>162</v>
      </c>
      <c r="AL915" s="91" t="s">
        <v>212</v>
      </c>
      <c r="AM915" s="91" t="s">
        <v>180</v>
      </c>
      <c r="AN915" s="91" t="s">
        <v>141</v>
      </c>
      <c r="AO915" s="91" t="s">
        <v>142</v>
      </c>
      <c r="AP915" s="91" t="s">
        <v>143</v>
      </c>
      <c r="AQ915" s="91" t="s">
        <v>144</v>
      </c>
      <c r="AR915" s="91" t="s">
        <v>144</v>
      </c>
      <c r="AS915" s="91" t="s">
        <v>130</v>
      </c>
      <c r="AT915" s="91" t="s">
        <v>145</v>
      </c>
      <c r="AU915" s="91" t="s">
        <v>3919</v>
      </c>
      <c r="AV915" s="91" t="s">
        <v>114</v>
      </c>
      <c r="AW915" s="91" t="s">
        <v>148</v>
      </c>
      <c r="AX915" s="91" t="str">
        <f t="shared" si="44"/>
        <v>290794</v>
      </c>
      <c r="AY915" s="93" t="s">
        <v>149</v>
      </c>
    </row>
    <row r="916" spans="2:51" ht="15" customHeight="1" x14ac:dyDescent="0.25">
      <c r="B916" s="95" t="s">
        <v>3920</v>
      </c>
      <c r="C916" s="91" t="s">
        <v>113</v>
      </c>
      <c r="D916" s="91" t="s">
        <v>114</v>
      </c>
      <c r="E916" s="91" t="s">
        <v>167</v>
      </c>
      <c r="F916" s="91" t="s">
        <v>3921</v>
      </c>
      <c r="G916" s="91">
        <f t="shared" si="42"/>
        <v>1</v>
      </c>
      <c r="H916" s="91" t="s">
        <v>3922</v>
      </c>
      <c r="I916" s="91" t="s">
        <v>118</v>
      </c>
      <c r="J916" s="91" t="s">
        <v>119</v>
      </c>
      <c r="K916" s="91" t="s">
        <v>259</v>
      </c>
      <c r="L916" s="91" t="s">
        <v>121</v>
      </c>
      <c r="M916" s="91" t="s">
        <v>170</v>
      </c>
      <c r="N916" s="91" t="s">
        <v>123</v>
      </c>
      <c r="O916" s="91" t="s">
        <v>2741</v>
      </c>
      <c r="P916" s="91">
        <f t="shared" si="43"/>
        <v>1</v>
      </c>
      <c r="Q916" s="91" t="s">
        <v>1919</v>
      </c>
      <c r="R916" s="91" t="s">
        <v>2496</v>
      </c>
      <c r="S916" s="91" t="s">
        <v>2564</v>
      </c>
      <c r="T916" s="91" t="s">
        <v>114</v>
      </c>
      <c r="U916" s="91" t="s">
        <v>2565</v>
      </c>
      <c r="V916" s="91" t="s">
        <v>129</v>
      </c>
      <c r="W916" s="91" t="s">
        <v>174</v>
      </c>
      <c r="X916" s="91" t="s">
        <v>391</v>
      </c>
      <c r="Y916" s="91" t="s">
        <v>2566</v>
      </c>
      <c r="Z916" s="91" t="s">
        <v>2567</v>
      </c>
      <c r="AA916" s="91" t="s">
        <v>2564</v>
      </c>
      <c r="AB916" s="91" t="s">
        <v>114</v>
      </c>
      <c r="AC916" s="91" t="s">
        <v>2565</v>
      </c>
      <c r="AD916" s="91" t="s">
        <v>253</v>
      </c>
      <c r="AE916" s="91" t="s">
        <v>3923</v>
      </c>
      <c r="AF916" s="91" t="s">
        <v>161</v>
      </c>
      <c r="AG916" s="91" t="s">
        <v>2566</v>
      </c>
      <c r="AH916" s="91" t="s">
        <v>114</v>
      </c>
      <c r="AI916" s="91" t="s">
        <v>2567</v>
      </c>
      <c r="AJ916" s="91" t="s">
        <v>137</v>
      </c>
      <c r="AK916" s="91" t="s">
        <v>138</v>
      </c>
      <c r="AL916" s="91" t="s">
        <v>179</v>
      </c>
      <c r="AM916" s="91" t="s">
        <v>213</v>
      </c>
      <c r="AN916" s="91" t="s">
        <v>141</v>
      </c>
      <c r="AO916" s="91" t="s">
        <v>142</v>
      </c>
      <c r="AP916" s="91" t="s">
        <v>143</v>
      </c>
      <c r="AQ916" s="91" t="s">
        <v>214</v>
      </c>
      <c r="AR916" s="91" t="s">
        <v>214</v>
      </c>
      <c r="AS916" s="91" t="s">
        <v>174</v>
      </c>
      <c r="AT916" s="91" t="s">
        <v>145</v>
      </c>
      <c r="AU916" s="91" t="s">
        <v>3924</v>
      </c>
      <c r="AV916" s="91" t="s">
        <v>114</v>
      </c>
      <c r="AW916" s="91" t="s">
        <v>148</v>
      </c>
      <c r="AX916" s="91" t="str">
        <f t="shared" si="44"/>
        <v>268277</v>
      </c>
      <c r="AY916" s="93" t="s">
        <v>149</v>
      </c>
    </row>
    <row r="917" spans="2:51" ht="15" customHeight="1" x14ac:dyDescent="0.25">
      <c r="B917" s="95" t="s">
        <v>3925</v>
      </c>
      <c r="C917" s="91" t="s">
        <v>113</v>
      </c>
      <c r="D917" s="91" t="s">
        <v>114</v>
      </c>
      <c r="E917" s="91" t="s">
        <v>257</v>
      </c>
      <c r="F917" s="91" t="s">
        <v>3926</v>
      </c>
      <c r="G917" s="91">
        <f t="shared" si="42"/>
        <v>4</v>
      </c>
      <c r="H917" s="91" t="s">
        <v>5824</v>
      </c>
      <c r="I917" s="91" t="s">
        <v>118</v>
      </c>
      <c r="J917" s="91" t="s">
        <v>119</v>
      </c>
      <c r="K917" s="91" t="s">
        <v>5825</v>
      </c>
      <c r="L917" s="91" t="s">
        <v>121</v>
      </c>
      <c r="M917" s="91" t="s">
        <v>261</v>
      </c>
      <c r="N917" s="91" t="s">
        <v>123</v>
      </c>
      <c r="O917" s="91" t="s">
        <v>3927</v>
      </c>
      <c r="P917" s="91">
        <f t="shared" si="43"/>
        <v>6</v>
      </c>
      <c r="Q917" s="91" t="s">
        <v>4179</v>
      </c>
      <c r="R917" s="91" t="s">
        <v>3232</v>
      </c>
      <c r="S917" s="91" t="s">
        <v>3928</v>
      </c>
      <c r="T917" s="91" t="s">
        <v>114</v>
      </c>
      <c r="U917" s="91" t="s">
        <v>3929</v>
      </c>
      <c r="V917" s="91" t="s">
        <v>129</v>
      </c>
      <c r="W917" s="91" t="s">
        <v>265</v>
      </c>
      <c r="X917" s="91" t="s">
        <v>959</v>
      </c>
      <c r="Y917" s="91" t="s">
        <v>3930</v>
      </c>
      <c r="Z917" s="91" t="s">
        <v>3931</v>
      </c>
      <c r="AA917" s="91" t="s">
        <v>3928</v>
      </c>
      <c r="AB917" s="91" t="s">
        <v>114</v>
      </c>
      <c r="AC917" s="91" t="s">
        <v>3929</v>
      </c>
      <c r="AD917" s="91" t="s">
        <v>134</v>
      </c>
      <c r="AE917" s="91" t="s">
        <v>3932</v>
      </c>
      <c r="AF917" s="91" t="s">
        <v>161</v>
      </c>
      <c r="AG917" s="91" t="s">
        <v>3930</v>
      </c>
      <c r="AH917" s="91" t="s">
        <v>114</v>
      </c>
      <c r="AI917" s="91" t="s">
        <v>114</v>
      </c>
      <c r="AJ917" s="91" t="s">
        <v>137</v>
      </c>
      <c r="AK917" s="91" t="s">
        <v>197</v>
      </c>
      <c r="AL917" s="91" t="s">
        <v>305</v>
      </c>
      <c r="AM917" s="91" t="s">
        <v>1263</v>
      </c>
      <c r="AN917" s="91" t="s">
        <v>141</v>
      </c>
      <c r="AO917" s="91" t="s">
        <v>142</v>
      </c>
      <c r="AP917" s="91" t="s">
        <v>333</v>
      </c>
      <c r="AQ917" s="91" t="s">
        <v>144</v>
      </c>
      <c r="AR917" s="91" t="s">
        <v>144</v>
      </c>
      <c r="AS917" s="91" t="s">
        <v>265</v>
      </c>
      <c r="AT917" s="91" t="s">
        <v>145</v>
      </c>
      <c r="AU917" s="91" t="s">
        <v>5826</v>
      </c>
      <c r="AV917" s="91" t="s">
        <v>5827</v>
      </c>
      <c r="AW917" s="91" t="s">
        <v>148</v>
      </c>
      <c r="AX917" s="91" t="str">
        <f t="shared" si="44"/>
        <v>290805</v>
      </c>
      <c r="AY917" s="93" t="s">
        <v>149</v>
      </c>
    </row>
    <row r="918" spans="2:51" ht="15" customHeight="1" x14ac:dyDescent="0.25">
      <c r="B918" s="95" t="s">
        <v>3933</v>
      </c>
      <c r="C918" s="91" t="s">
        <v>113</v>
      </c>
      <c r="D918" s="91" t="s">
        <v>114</v>
      </c>
      <c r="E918" s="91" t="s">
        <v>553</v>
      </c>
      <c r="F918" s="91" t="s">
        <v>3934</v>
      </c>
      <c r="G918" s="91">
        <f t="shared" si="42"/>
        <v>4</v>
      </c>
      <c r="H918" s="91" t="s">
        <v>5828</v>
      </c>
      <c r="I918" s="91" t="s">
        <v>118</v>
      </c>
      <c r="J918" s="91" t="s">
        <v>119</v>
      </c>
      <c r="K918" s="91" t="s">
        <v>186</v>
      </c>
      <c r="L918" s="91" t="s">
        <v>121</v>
      </c>
      <c r="M918" s="91" t="s">
        <v>556</v>
      </c>
      <c r="N918" s="91" t="s">
        <v>123</v>
      </c>
      <c r="O918" s="91" t="s">
        <v>3927</v>
      </c>
      <c r="P918" s="91">
        <f t="shared" si="43"/>
        <v>5</v>
      </c>
      <c r="Q918" s="91" t="s">
        <v>912</v>
      </c>
      <c r="R918" s="91" t="s">
        <v>3232</v>
      </c>
      <c r="S918" s="91" t="s">
        <v>114</v>
      </c>
      <c r="T918" s="91" t="s">
        <v>3935</v>
      </c>
      <c r="U918" s="91" t="s">
        <v>3936</v>
      </c>
      <c r="V918" s="91" t="s">
        <v>129</v>
      </c>
      <c r="W918" s="91" t="s">
        <v>562</v>
      </c>
      <c r="X918" s="91" t="s">
        <v>563</v>
      </c>
      <c r="Y918" s="91" t="s">
        <v>3937</v>
      </c>
      <c r="Z918" s="91" t="s">
        <v>3938</v>
      </c>
      <c r="AA918" s="91" t="s">
        <v>3939</v>
      </c>
      <c r="AB918" s="91" t="s">
        <v>114</v>
      </c>
      <c r="AC918" s="91" t="s">
        <v>3936</v>
      </c>
      <c r="AD918" s="91" t="s">
        <v>269</v>
      </c>
      <c r="AE918" s="91" t="s">
        <v>3940</v>
      </c>
      <c r="AF918" s="91" t="s">
        <v>161</v>
      </c>
      <c r="AG918" s="91" t="s">
        <v>3937</v>
      </c>
      <c r="AH918" s="91" t="s">
        <v>114</v>
      </c>
      <c r="AI918" s="91" t="s">
        <v>3938</v>
      </c>
      <c r="AJ918" s="91" t="s">
        <v>137</v>
      </c>
      <c r="AK918" s="91" t="s">
        <v>162</v>
      </c>
      <c r="AL918" s="91" t="s">
        <v>284</v>
      </c>
      <c r="AM918" s="91" t="s">
        <v>140</v>
      </c>
      <c r="AN918" s="91" t="s">
        <v>141</v>
      </c>
      <c r="AO918" s="91" t="s">
        <v>142</v>
      </c>
      <c r="AP918" s="91" t="s">
        <v>143</v>
      </c>
      <c r="AQ918" s="91" t="s">
        <v>144</v>
      </c>
      <c r="AR918" s="91" t="s">
        <v>144</v>
      </c>
      <c r="AS918" s="91" t="s">
        <v>562</v>
      </c>
      <c r="AT918" s="91" t="s">
        <v>145</v>
      </c>
      <c r="AU918" s="91" t="s">
        <v>4236</v>
      </c>
      <c r="AV918" s="91" t="s">
        <v>5829</v>
      </c>
      <c r="AW918" s="91" t="s">
        <v>148</v>
      </c>
      <c r="AX918" s="91" t="str">
        <f t="shared" si="44"/>
        <v>290807</v>
      </c>
      <c r="AY918" s="93" t="s">
        <v>149</v>
      </c>
    </row>
    <row r="919" spans="2:51" ht="15" customHeight="1" x14ac:dyDescent="0.25">
      <c r="B919" s="95" t="s">
        <v>3941</v>
      </c>
      <c r="C919" s="91" t="s">
        <v>113</v>
      </c>
      <c r="D919" s="91" t="s">
        <v>114</v>
      </c>
      <c r="E919" s="91" t="s">
        <v>2181</v>
      </c>
      <c r="F919" s="91" t="s">
        <v>3942</v>
      </c>
      <c r="G919" s="91">
        <f t="shared" si="42"/>
        <v>4</v>
      </c>
      <c r="H919" s="91" t="s">
        <v>5830</v>
      </c>
      <c r="I919" s="91" t="s">
        <v>118</v>
      </c>
      <c r="J919" s="91" t="s">
        <v>119</v>
      </c>
      <c r="K919" s="91" t="s">
        <v>644</v>
      </c>
      <c r="L919" s="91" t="s">
        <v>121</v>
      </c>
      <c r="M919" s="91" t="s">
        <v>4152</v>
      </c>
      <c r="N919" s="91" t="s">
        <v>123</v>
      </c>
      <c r="O919" s="91" t="s">
        <v>3927</v>
      </c>
      <c r="P919" s="91">
        <f t="shared" si="43"/>
        <v>5</v>
      </c>
      <c r="Q919" s="91" t="s">
        <v>4292</v>
      </c>
      <c r="R919" s="91" t="s">
        <v>3232</v>
      </c>
      <c r="S919" s="91" t="s">
        <v>3943</v>
      </c>
      <c r="T919" s="91" t="s">
        <v>114</v>
      </c>
      <c r="U919" s="91" t="s">
        <v>3944</v>
      </c>
      <c r="V919" s="91" t="s">
        <v>225</v>
      </c>
      <c r="W919" s="91" t="s">
        <v>635</v>
      </c>
      <c r="X919" s="91" t="s">
        <v>2144</v>
      </c>
      <c r="Y919" s="91" t="s">
        <v>3945</v>
      </c>
      <c r="Z919" s="91" t="s">
        <v>3946</v>
      </c>
      <c r="AA919" s="91" t="s">
        <v>3943</v>
      </c>
      <c r="AB919" s="91" t="s">
        <v>114</v>
      </c>
      <c r="AC919" s="91" t="s">
        <v>3944</v>
      </c>
      <c r="AD919" s="91" t="s">
        <v>134</v>
      </c>
      <c r="AE919" s="91" t="s">
        <v>3947</v>
      </c>
      <c r="AF919" s="91" t="s">
        <v>136</v>
      </c>
      <c r="AG919" s="91" t="s">
        <v>3945</v>
      </c>
      <c r="AH919" s="91" t="s">
        <v>114</v>
      </c>
      <c r="AI919" s="91" t="s">
        <v>3946</v>
      </c>
      <c r="AJ919" s="91" t="s">
        <v>137</v>
      </c>
      <c r="AK919" s="91" t="s">
        <v>138</v>
      </c>
      <c r="AL919" s="91" t="s">
        <v>284</v>
      </c>
      <c r="AM919" s="91" t="s">
        <v>164</v>
      </c>
      <c r="AN919" s="91" t="s">
        <v>141</v>
      </c>
      <c r="AO919" s="91" t="s">
        <v>142</v>
      </c>
      <c r="AP919" s="91" t="s">
        <v>333</v>
      </c>
      <c r="AQ919" s="91" t="s">
        <v>144</v>
      </c>
      <c r="AR919" s="91" t="s">
        <v>144</v>
      </c>
      <c r="AS919" s="91" t="s">
        <v>635</v>
      </c>
      <c r="AT919" s="91" t="s">
        <v>362</v>
      </c>
      <c r="AU919" s="91" t="s">
        <v>5831</v>
      </c>
      <c r="AV919" s="91" t="s">
        <v>114</v>
      </c>
      <c r="AW919" s="91" t="s">
        <v>148</v>
      </c>
      <c r="AX919" s="91" t="str">
        <f t="shared" si="44"/>
        <v>290800</v>
      </c>
      <c r="AY919" s="93" t="s">
        <v>149</v>
      </c>
    </row>
    <row r="920" spans="2:51" ht="15" customHeight="1" x14ac:dyDescent="0.25">
      <c r="B920" s="95" t="s">
        <v>3969</v>
      </c>
      <c r="C920" s="91" t="s">
        <v>113</v>
      </c>
      <c r="D920" s="91" t="s">
        <v>114</v>
      </c>
      <c r="E920" s="91" t="s">
        <v>167</v>
      </c>
      <c r="F920" s="91" t="s">
        <v>3970</v>
      </c>
      <c r="G920" s="91">
        <f t="shared" si="42"/>
        <v>2</v>
      </c>
      <c r="H920" s="91" t="s">
        <v>3971</v>
      </c>
      <c r="I920" s="91" t="s">
        <v>118</v>
      </c>
      <c r="J920" s="91" t="s">
        <v>119</v>
      </c>
      <c r="K920" s="91" t="s">
        <v>240</v>
      </c>
      <c r="L920" s="91" t="s">
        <v>121</v>
      </c>
      <c r="M920" s="91" t="s">
        <v>295</v>
      </c>
      <c r="N920" s="91" t="s">
        <v>123</v>
      </c>
      <c r="O920" s="91" t="s">
        <v>124</v>
      </c>
      <c r="P920" s="91">
        <f t="shared" si="43"/>
        <v>2</v>
      </c>
      <c r="Q920" s="91" t="s">
        <v>340</v>
      </c>
      <c r="R920" s="91" t="s">
        <v>126</v>
      </c>
      <c r="S920" s="91" t="s">
        <v>3972</v>
      </c>
      <c r="T920" s="91" t="s">
        <v>114</v>
      </c>
      <c r="U920" s="91" t="s">
        <v>3973</v>
      </c>
      <c r="V920" s="91" t="s">
        <v>129</v>
      </c>
      <c r="W920" s="91" t="s">
        <v>174</v>
      </c>
      <c r="X920" s="91" t="s">
        <v>924</v>
      </c>
      <c r="Y920" s="91" t="s">
        <v>3974</v>
      </c>
      <c r="Z920" s="91" t="s">
        <v>3975</v>
      </c>
      <c r="AA920" s="91" t="s">
        <v>114</v>
      </c>
      <c r="AB920" s="91" t="s">
        <v>3976</v>
      </c>
      <c r="AC920" s="91" t="s">
        <v>3973</v>
      </c>
      <c r="AD920" s="91" t="s">
        <v>269</v>
      </c>
      <c r="AE920" s="91" t="s">
        <v>3977</v>
      </c>
      <c r="AF920" s="91" t="s">
        <v>161</v>
      </c>
      <c r="AG920" s="91" t="s">
        <v>3974</v>
      </c>
      <c r="AH920" s="91" t="s">
        <v>114</v>
      </c>
      <c r="AI920" s="91" t="s">
        <v>3975</v>
      </c>
      <c r="AJ920" s="91" t="s">
        <v>137</v>
      </c>
      <c r="AK920" s="91" t="s">
        <v>138</v>
      </c>
      <c r="AL920" s="91" t="s">
        <v>305</v>
      </c>
      <c r="AM920" s="91" t="s">
        <v>164</v>
      </c>
      <c r="AN920" s="91" t="s">
        <v>141</v>
      </c>
      <c r="AO920" s="91" t="s">
        <v>142</v>
      </c>
      <c r="AP920" s="91" t="s">
        <v>143</v>
      </c>
      <c r="AQ920" s="91" t="s">
        <v>144</v>
      </c>
      <c r="AR920" s="91" t="s">
        <v>144</v>
      </c>
      <c r="AS920" s="91" t="s">
        <v>174</v>
      </c>
      <c r="AT920" s="91" t="s">
        <v>145</v>
      </c>
      <c r="AU920" s="91" t="s">
        <v>3978</v>
      </c>
      <c r="AV920" s="91" t="s">
        <v>114</v>
      </c>
      <c r="AW920" s="91" t="s">
        <v>148</v>
      </c>
      <c r="AX920" s="91" t="str">
        <f t="shared" si="44"/>
        <v>288765</v>
      </c>
      <c r="AY920" s="93" t="s">
        <v>149</v>
      </c>
    </row>
    <row r="921" spans="2:51" ht="15" customHeight="1" x14ac:dyDescent="0.25">
      <c r="B921" s="95" t="s">
        <v>3979</v>
      </c>
      <c r="C921" s="91" t="s">
        <v>113</v>
      </c>
      <c r="D921" s="91" t="s">
        <v>114</v>
      </c>
      <c r="E921" s="91" t="s">
        <v>257</v>
      </c>
      <c r="F921" s="91" t="s">
        <v>3980</v>
      </c>
      <c r="G921" s="91">
        <f t="shared" si="42"/>
        <v>4</v>
      </c>
      <c r="H921" s="91" t="s">
        <v>3981</v>
      </c>
      <c r="I921" s="91" t="s">
        <v>118</v>
      </c>
      <c r="J921" s="91" t="s">
        <v>119</v>
      </c>
      <c r="K921" s="91" t="s">
        <v>203</v>
      </c>
      <c r="L921" s="91" t="s">
        <v>121</v>
      </c>
      <c r="M921" s="91" t="s">
        <v>261</v>
      </c>
      <c r="N921" s="91" t="s">
        <v>123</v>
      </c>
      <c r="O921" s="91" t="s">
        <v>3927</v>
      </c>
      <c r="P921" s="91">
        <f t="shared" si="43"/>
        <v>4</v>
      </c>
      <c r="Q921" s="91" t="s">
        <v>221</v>
      </c>
      <c r="R921" s="91" t="s">
        <v>3232</v>
      </c>
      <c r="S921" s="91" t="s">
        <v>3982</v>
      </c>
      <c r="T921" s="91" t="s">
        <v>114</v>
      </c>
      <c r="U921" s="91" t="s">
        <v>3983</v>
      </c>
      <c r="V921" s="91" t="s">
        <v>225</v>
      </c>
      <c r="W921" s="91" t="s">
        <v>265</v>
      </c>
      <c r="X921" s="91" t="s">
        <v>460</v>
      </c>
      <c r="Y921" s="91" t="s">
        <v>3984</v>
      </c>
      <c r="Z921" s="91" t="s">
        <v>3985</v>
      </c>
      <c r="AA921" s="91" t="s">
        <v>3982</v>
      </c>
      <c r="AB921" s="91" t="s">
        <v>114</v>
      </c>
      <c r="AC921" s="91" t="s">
        <v>3983</v>
      </c>
      <c r="AD921" s="91" t="s">
        <v>134</v>
      </c>
      <c r="AE921" s="91" t="s">
        <v>3986</v>
      </c>
      <c r="AF921" s="91" t="s">
        <v>161</v>
      </c>
      <c r="AG921" s="91" t="s">
        <v>3984</v>
      </c>
      <c r="AH921" s="91" t="s">
        <v>114</v>
      </c>
      <c r="AI921" s="91" t="s">
        <v>3985</v>
      </c>
      <c r="AJ921" s="91" t="s">
        <v>137</v>
      </c>
      <c r="AK921" s="91" t="s">
        <v>211</v>
      </c>
      <c r="AL921" s="91" t="s">
        <v>139</v>
      </c>
      <c r="AM921" s="91" t="s">
        <v>252</v>
      </c>
      <c r="AN921" s="91" t="s">
        <v>141</v>
      </c>
      <c r="AO921" s="91" t="s">
        <v>142</v>
      </c>
      <c r="AP921" s="91" t="s">
        <v>143</v>
      </c>
      <c r="AQ921" s="91" t="s">
        <v>144</v>
      </c>
      <c r="AR921" s="91" t="s">
        <v>144</v>
      </c>
      <c r="AS921" s="91" t="s">
        <v>265</v>
      </c>
      <c r="AT921" s="91" t="s">
        <v>145</v>
      </c>
      <c r="AU921" s="91" t="s">
        <v>3987</v>
      </c>
      <c r="AV921" s="91" t="s">
        <v>3988</v>
      </c>
      <c r="AW921" s="91" t="s">
        <v>148</v>
      </c>
      <c r="AX921" s="91" t="str">
        <f t="shared" si="44"/>
        <v>290808</v>
      </c>
      <c r="AY921" s="93" t="s">
        <v>149</v>
      </c>
    </row>
    <row r="922" spans="2:51" ht="15" customHeight="1" x14ac:dyDescent="0.25">
      <c r="B922" s="95" t="s">
        <v>3989</v>
      </c>
      <c r="C922" s="91" t="s">
        <v>113</v>
      </c>
      <c r="D922" s="91" t="s">
        <v>114</v>
      </c>
      <c r="E922" s="91" t="s">
        <v>216</v>
      </c>
      <c r="F922" s="91" t="s">
        <v>3990</v>
      </c>
      <c r="G922" s="91">
        <f t="shared" si="42"/>
        <v>4</v>
      </c>
      <c r="H922" s="91" t="s">
        <v>3991</v>
      </c>
      <c r="I922" s="91" t="s">
        <v>118</v>
      </c>
      <c r="J922" s="91" t="s">
        <v>119</v>
      </c>
      <c r="K922" s="91" t="s">
        <v>240</v>
      </c>
      <c r="L922" s="91" t="s">
        <v>121</v>
      </c>
      <c r="M922" s="91" t="s">
        <v>219</v>
      </c>
      <c r="N922" s="91" t="s">
        <v>123</v>
      </c>
      <c r="O922" s="91" t="s">
        <v>3927</v>
      </c>
      <c r="P922" s="91">
        <f t="shared" si="43"/>
        <v>4</v>
      </c>
      <c r="Q922" s="91" t="s">
        <v>221</v>
      </c>
      <c r="R922" s="91" t="s">
        <v>3232</v>
      </c>
      <c r="S922" s="91" t="s">
        <v>114</v>
      </c>
      <c r="T922" s="91" t="s">
        <v>3992</v>
      </c>
      <c r="U922" s="91" t="s">
        <v>3993</v>
      </c>
      <c r="V922" s="91" t="s">
        <v>225</v>
      </c>
      <c r="W922" s="91" t="s">
        <v>226</v>
      </c>
      <c r="X922" s="91" t="s">
        <v>227</v>
      </c>
      <c r="Y922" s="91" t="s">
        <v>3994</v>
      </c>
      <c r="Z922" s="91" t="s">
        <v>3995</v>
      </c>
      <c r="AA922" s="91" t="s">
        <v>114</v>
      </c>
      <c r="AB922" s="91" t="s">
        <v>3996</v>
      </c>
      <c r="AC922" s="91" t="s">
        <v>3997</v>
      </c>
      <c r="AD922" s="91" t="s">
        <v>134</v>
      </c>
      <c r="AE922" s="91" t="s">
        <v>3998</v>
      </c>
      <c r="AF922" s="91" t="s">
        <v>161</v>
      </c>
      <c r="AG922" s="91" t="s">
        <v>3994</v>
      </c>
      <c r="AH922" s="91" t="s">
        <v>114</v>
      </c>
      <c r="AI922" s="91" t="s">
        <v>3995</v>
      </c>
      <c r="AJ922" s="91" t="s">
        <v>137</v>
      </c>
      <c r="AK922" s="91" t="s">
        <v>162</v>
      </c>
      <c r="AL922" s="91" t="s">
        <v>114</v>
      </c>
      <c r="AM922" s="91" t="s">
        <v>233</v>
      </c>
      <c r="AN922" s="91" t="s">
        <v>141</v>
      </c>
      <c r="AO922" s="91" t="s">
        <v>142</v>
      </c>
      <c r="AP922" s="91" t="s">
        <v>143</v>
      </c>
      <c r="AQ922" s="91" t="s">
        <v>144</v>
      </c>
      <c r="AR922" s="91" t="s">
        <v>144</v>
      </c>
      <c r="AS922" s="91" t="s">
        <v>226</v>
      </c>
      <c r="AT922" s="91" t="s">
        <v>145</v>
      </c>
      <c r="AU922" s="91" t="s">
        <v>3999</v>
      </c>
      <c r="AV922" s="91" t="s">
        <v>4000</v>
      </c>
      <c r="AW922" s="91" t="s">
        <v>148</v>
      </c>
      <c r="AX922" s="91" t="str">
        <f t="shared" si="44"/>
        <v>290810</v>
      </c>
      <c r="AY922" s="93" t="s">
        <v>149</v>
      </c>
    </row>
    <row r="923" spans="2:51" ht="15" customHeight="1" x14ac:dyDescent="0.25">
      <c r="B923" s="95" t="s">
        <v>4034</v>
      </c>
      <c r="C923" s="91" t="s">
        <v>4002</v>
      </c>
      <c r="D923" s="91" t="s">
        <v>114</v>
      </c>
      <c r="E923" s="91" t="s">
        <v>4035</v>
      </c>
      <c r="F923" s="91" t="s">
        <v>4036</v>
      </c>
      <c r="G923" s="91">
        <f t="shared" si="42"/>
        <v>2</v>
      </c>
      <c r="H923" s="91" t="s">
        <v>4037</v>
      </c>
      <c r="I923" s="91" t="s">
        <v>118</v>
      </c>
      <c r="J923" s="91" t="s">
        <v>119</v>
      </c>
      <c r="K923" s="91" t="s">
        <v>387</v>
      </c>
      <c r="L923" s="91" t="s">
        <v>121</v>
      </c>
      <c r="M923" s="91" t="s">
        <v>3374</v>
      </c>
      <c r="N923" s="91" t="s">
        <v>123</v>
      </c>
      <c r="O923" s="91" t="s">
        <v>470</v>
      </c>
      <c r="P923" s="91">
        <f t="shared" si="43"/>
        <v>2</v>
      </c>
      <c r="Q923" s="91" t="s">
        <v>470</v>
      </c>
      <c r="R923" s="91" t="s">
        <v>2409</v>
      </c>
      <c r="S923" s="91" t="s">
        <v>4038</v>
      </c>
      <c r="T923" s="91" t="s">
        <v>114</v>
      </c>
      <c r="U923" s="91" t="s">
        <v>4039</v>
      </c>
      <c r="V923" s="91" t="s">
        <v>225</v>
      </c>
      <c r="W923" s="91" t="s">
        <v>130</v>
      </c>
      <c r="X923" s="91" t="s">
        <v>3205</v>
      </c>
      <c r="Y923" s="91" t="s">
        <v>4040</v>
      </c>
      <c r="Z923" s="91" t="s">
        <v>4041</v>
      </c>
      <c r="AA923" s="91" t="s">
        <v>4038</v>
      </c>
      <c r="AB923" s="91" t="s">
        <v>114</v>
      </c>
      <c r="AC923" s="91" t="s">
        <v>4042</v>
      </c>
      <c r="AD923" s="91" t="s">
        <v>331</v>
      </c>
      <c r="AE923" s="91" t="s">
        <v>4043</v>
      </c>
      <c r="AF923" s="91" t="s">
        <v>161</v>
      </c>
      <c r="AG923" s="91" t="s">
        <v>4040</v>
      </c>
      <c r="AH923" s="91" t="s">
        <v>114</v>
      </c>
      <c r="AI923" s="91" t="s">
        <v>4041</v>
      </c>
      <c r="AJ923" s="91" t="s">
        <v>317</v>
      </c>
      <c r="AK923" s="91" t="s">
        <v>211</v>
      </c>
      <c r="AL923" s="91" t="s">
        <v>179</v>
      </c>
      <c r="AM923" s="91" t="s">
        <v>213</v>
      </c>
      <c r="AN923" s="91" t="s">
        <v>918</v>
      </c>
      <c r="AO923" s="91" t="s">
        <v>142</v>
      </c>
      <c r="AP923" s="91" t="s">
        <v>143</v>
      </c>
      <c r="AQ923" s="91" t="s">
        <v>430</v>
      </c>
      <c r="AR923" s="91" t="s">
        <v>430</v>
      </c>
      <c r="AS923" s="91" t="s">
        <v>130</v>
      </c>
      <c r="AT923" s="91" t="s">
        <v>145</v>
      </c>
      <c r="AU923" s="91" t="s">
        <v>4044</v>
      </c>
      <c r="AV923" s="91" t="s">
        <v>114</v>
      </c>
      <c r="AW923" s="91" t="s">
        <v>148</v>
      </c>
      <c r="AX923" s="91" t="str">
        <f t="shared" si="44"/>
        <v>288705</v>
      </c>
      <c r="AY923" s="93" t="s">
        <v>149</v>
      </c>
    </row>
    <row r="924" spans="2:51" ht="15" customHeight="1" x14ac:dyDescent="0.25">
      <c r="B924" s="95" t="s">
        <v>8040</v>
      </c>
      <c r="C924" s="91" t="s">
        <v>4002</v>
      </c>
      <c r="D924" s="91" t="s">
        <v>114</v>
      </c>
      <c r="E924" s="91" t="s">
        <v>4003</v>
      </c>
      <c r="F924" s="91" t="s">
        <v>8041</v>
      </c>
      <c r="G924" s="91">
        <f t="shared" si="42"/>
        <v>8</v>
      </c>
      <c r="H924" s="91" t="s">
        <v>8042</v>
      </c>
      <c r="I924" s="91" t="s">
        <v>118</v>
      </c>
      <c r="J924" s="91" t="s">
        <v>119</v>
      </c>
      <c r="K924" s="91" t="s">
        <v>120</v>
      </c>
      <c r="L924" s="91" t="s">
        <v>121</v>
      </c>
      <c r="M924" s="91" t="s">
        <v>1410</v>
      </c>
      <c r="N924" s="91" t="s">
        <v>123</v>
      </c>
      <c r="O924" s="91" t="s">
        <v>7380</v>
      </c>
      <c r="P924" s="91">
        <f t="shared" si="43"/>
        <v>8</v>
      </c>
      <c r="Q924" s="91" t="s">
        <v>7220</v>
      </c>
      <c r="R924" s="91" t="s">
        <v>7092</v>
      </c>
      <c r="S924" s="91" t="s">
        <v>114</v>
      </c>
      <c r="T924" s="91" t="s">
        <v>8043</v>
      </c>
      <c r="U924" s="91" t="s">
        <v>8044</v>
      </c>
      <c r="V924" s="91" t="s">
        <v>129</v>
      </c>
      <c r="W924" s="91" t="s">
        <v>174</v>
      </c>
      <c r="X924" s="91" t="s">
        <v>400</v>
      </c>
      <c r="Y924" s="91" t="s">
        <v>8045</v>
      </c>
      <c r="Z924" s="91" t="s">
        <v>8046</v>
      </c>
      <c r="AA924" s="91" t="s">
        <v>114</v>
      </c>
      <c r="AB924" s="91" t="s">
        <v>8043</v>
      </c>
      <c r="AC924" s="91" t="s">
        <v>8044</v>
      </c>
      <c r="AD924" s="91" t="s">
        <v>134</v>
      </c>
      <c r="AE924" s="91" t="s">
        <v>8047</v>
      </c>
      <c r="AF924" s="91" t="s">
        <v>161</v>
      </c>
      <c r="AG924" s="91" t="s">
        <v>8045</v>
      </c>
      <c r="AH924" s="91" t="s">
        <v>114</v>
      </c>
      <c r="AI924" s="91" t="s">
        <v>8046</v>
      </c>
      <c r="AJ924" s="91" t="s">
        <v>137</v>
      </c>
      <c r="AK924" s="91" t="s">
        <v>138</v>
      </c>
      <c r="AL924" s="91" t="s">
        <v>212</v>
      </c>
      <c r="AM924" s="91" t="s">
        <v>213</v>
      </c>
      <c r="AN924" s="91" t="s">
        <v>141</v>
      </c>
      <c r="AO924" s="91" t="s">
        <v>253</v>
      </c>
      <c r="AP924" s="91" t="s">
        <v>143</v>
      </c>
      <c r="AQ924" s="91" t="s">
        <v>430</v>
      </c>
      <c r="AR924" s="91" t="s">
        <v>430</v>
      </c>
      <c r="AS924" s="91" t="s">
        <v>174</v>
      </c>
      <c r="AT924" s="91" t="s">
        <v>145</v>
      </c>
      <c r="AU924" s="91" t="s">
        <v>8048</v>
      </c>
      <c r="AV924" s="91" t="s">
        <v>8045</v>
      </c>
      <c r="AW924" s="91" t="s">
        <v>148</v>
      </c>
      <c r="AX924" s="91" t="str">
        <f t="shared" si="44"/>
        <v>325288</v>
      </c>
      <c r="AY924" s="93" t="s">
        <v>149</v>
      </c>
    </row>
    <row r="925" spans="2:51" ht="15" customHeight="1" x14ac:dyDescent="0.25">
      <c r="B925" s="95" t="s">
        <v>4057</v>
      </c>
      <c r="C925" s="91" t="s">
        <v>4002</v>
      </c>
      <c r="D925" s="91" t="s">
        <v>114</v>
      </c>
      <c r="E925" s="91" t="s">
        <v>4003</v>
      </c>
      <c r="F925" s="91" t="s">
        <v>4058</v>
      </c>
      <c r="G925" s="91">
        <f t="shared" si="42"/>
        <v>4</v>
      </c>
      <c r="H925" s="91" t="s">
        <v>4059</v>
      </c>
      <c r="I925" s="91" t="s">
        <v>118</v>
      </c>
      <c r="J925" s="91" t="s">
        <v>119</v>
      </c>
      <c r="K925" s="91" t="s">
        <v>259</v>
      </c>
      <c r="L925" s="91" t="s">
        <v>121</v>
      </c>
      <c r="M925" s="91" t="s">
        <v>1410</v>
      </c>
      <c r="N925" s="91" t="s">
        <v>123</v>
      </c>
      <c r="O925" s="91" t="s">
        <v>222</v>
      </c>
      <c r="P925" s="91">
        <f t="shared" si="43"/>
        <v>4</v>
      </c>
      <c r="Q925" s="91" t="s">
        <v>1399</v>
      </c>
      <c r="R925" s="91" t="s">
        <v>1441</v>
      </c>
      <c r="S925" s="91" t="s">
        <v>114</v>
      </c>
      <c r="T925" s="91" t="s">
        <v>4060</v>
      </c>
      <c r="U925" s="91" t="s">
        <v>4061</v>
      </c>
      <c r="V925" s="91" t="s">
        <v>225</v>
      </c>
      <c r="W925" s="91" t="s">
        <v>174</v>
      </c>
      <c r="X925" s="91" t="s">
        <v>1557</v>
      </c>
      <c r="Y925" s="91" t="s">
        <v>4062</v>
      </c>
      <c r="Z925" s="91" t="s">
        <v>4063</v>
      </c>
      <c r="AA925" s="91" t="s">
        <v>114</v>
      </c>
      <c r="AB925" s="91" t="s">
        <v>4064</v>
      </c>
      <c r="AC925" s="91" t="s">
        <v>4061</v>
      </c>
      <c r="AD925" s="91" t="s">
        <v>331</v>
      </c>
      <c r="AE925" s="91" t="s">
        <v>4065</v>
      </c>
      <c r="AF925" s="91" t="s">
        <v>161</v>
      </c>
      <c r="AG925" s="91" t="s">
        <v>4062</v>
      </c>
      <c r="AH925" s="91" t="s">
        <v>114</v>
      </c>
      <c r="AI925" s="91" t="s">
        <v>4063</v>
      </c>
      <c r="AJ925" s="91" t="s">
        <v>137</v>
      </c>
      <c r="AK925" s="91" t="s">
        <v>138</v>
      </c>
      <c r="AL925" s="91" t="s">
        <v>284</v>
      </c>
      <c r="AM925" s="91" t="s">
        <v>213</v>
      </c>
      <c r="AN925" s="91" t="s">
        <v>141</v>
      </c>
      <c r="AO925" s="91" t="s">
        <v>253</v>
      </c>
      <c r="AP925" s="91" t="s">
        <v>143</v>
      </c>
      <c r="AQ925" s="91" t="s">
        <v>777</v>
      </c>
      <c r="AR925" s="91" t="s">
        <v>777</v>
      </c>
      <c r="AS925" s="91" t="s">
        <v>174</v>
      </c>
      <c r="AT925" s="91" t="s">
        <v>145</v>
      </c>
      <c r="AU925" s="91" t="s">
        <v>4066</v>
      </c>
      <c r="AV925" s="91" t="s">
        <v>4062</v>
      </c>
      <c r="AW925" s="91" t="s">
        <v>148</v>
      </c>
      <c r="AX925" s="91" t="str">
        <f t="shared" si="44"/>
        <v>290474</v>
      </c>
      <c r="AY925" s="93" t="s">
        <v>149</v>
      </c>
    </row>
    <row r="926" spans="2:51" ht="15" customHeight="1" x14ac:dyDescent="0.25">
      <c r="B926" s="95" t="s">
        <v>4001</v>
      </c>
      <c r="C926" s="91" t="s">
        <v>4002</v>
      </c>
      <c r="D926" s="91" t="s">
        <v>114</v>
      </c>
      <c r="E926" s="91" t="s">
        <v>4003</v>
      </c>
      <c r="F926" s="91" t="s">
        <v>4004</v>
      </c>
      <c r="G926" s="91">
        <f t="shared" si="42"/>
        <v>4</v>
      </c>
      <c r="H926" s="91" t="s">
        <v>4005</v>
      </c>
      <c r="I926" s="91" t="s">
        <v>118</v>
      </c>
      <c r="J926" s="91" t="s">
        <v>119</v>
      </c>
      <c r="K926" s="91" t="s">
        <v>240</v>
      </c>
      <c r="L926" s="91" t="s">
        <v>121</v>
      </c>
      <c r="M926" s="91" t="s">
        <v>1410</v>
      </c>
      <c r="N926" s="91" t="s">
        <v>123</v>
      </c>
      <c r="O926" s="91" t="s">
        <v>1846</v>
      </c>
      <c r="P926" s="91">
        <f t="shared" si="43"/>
        <v>4</v>
      </c>
      <c r="Q926" s="91" t="s">
        <v>1441</v>
      </c>
      <c r="R926" s="91" t="s">
        <v>883</v>
      </c>
      <c r="S926" s="91" t="s">
        <v>4006</v>
      </c>
      <c r="T926" s="91" t="s">
        <v>114</v>
      </c>
      <c r="U926" s="91" t="s">
        <v>4007</v>
      </c>
      <c r="V926" s="91" t="s">
        <v>225</v>
      </c>
      <c r="W926" s="91" t="s">
        <v>357</v>
      </c>
      <c r="X926" s="91" t="s">
        <v>904</v>
      </c>
      <c r="Y926" s="91" t="s">
        <v>4008</v>
      </c>
      <c r="Z926" s="91" t="s">
        <v>4009</v>
      </c>
      <c r="AA926" s="91" t="s">
        <v>4006</v>
      </c>
      <c r="AB926" s="91" t="s">
        <v>114</v>
      </c>
      <c r="AC926" s="91" t="s">
        <v>4007</v>
      </c>
      <c r="AD926" s="91" t="s">
        <v>331</v>
      </c>
      <c r="AE926" s="91" t="s">
        <v>4010</v>
      </c>
      <c r="AF926" s="91" t="s">
        <v>161</v>
      </c>
      <c r="AG926" s="91" t="s">
        <v>4008</v>
      </c>
      <c r="AH926" s="91" t="s">
        <v>114</v>
      </c>
      <c r="AI926" s="91" t="s">
        <v>4009</v>
      </c>
      <c r="AJ926" s="91" t="s">
        <v>137</v>
      </c>
      <c r="AK926" s="91" t="s">
        <v>211</v>
      </c>
      <c r="AL926" s="91" t="s">
        <v>212</v>
      </c>
      <c r="AM926" s="91" t="s">
        <v>213</v>
      </c>
      <c r="AN926" s="91" t="s">
        <v>141</v>
      </c>
      <c r="AO926" s="91" t="s">
        <v>142</v>
      </c>
      <c r="AP926" s="91" t="s">
        <v>143</v>
      </c>
      <c r="AQ926" s="91" t="s">
        <v>777</v>
      </c>
      <c r="AR926" s="91" t="s">
        <v>777</v>
      </c>
      <c r="AS926" s="91" t="s">
        <v>357</v>
      </c>
      <c r="AT926" s="91" t="s">
        <v>145</v>
      </c>
      <c r="AU926" s="91" t="s">
        <v>4011</v>
      </c>
      <c r="AV926" s="91" t="s">
        <v>4008</v>
      </c>
      <c r="AW926" s="91" t="s">
        <v>148</v>
      </c>
      <c r="AX926" s="91" t="str">
        <f t="shared" si="44"/>
        <v>290324</v>
      </c>
      <c r="AY926" s="93" t="s">
        <v>149</v>
      </c>
    </row>
    <row r="927" spans="2:51" ht="15" customHeight="1" x14ac:dyDescent="0.25">
      <c r="B927" s="95" t="s">
        <v>4012</v>
      </c>
      <c r="C927" s="91" t="s">
        <v>4002</v>
      </c>
      <c r="D927" s="91" t="s">
        <v>114</v>
      </c>
      <c r="E927" s="91" t="s">
        <v>4003</v>
      </c>
      <c r="F927" s="91" t="s">
        <v>4013</v>
      </c>
      <c r="G927" s="91">
        <f t="shared" si="42"/>
        <v>3</v>
      </c>
      <c r="H927" s="91" t="s">
        <v>4014</v>
      </c>
      <c r="I927" s="91" t="s">
        <v>118</v>
      </c>
      <c r="J927" s="91" t="s">
        <v>119</v>
      </c>
      <c r="K927" s="91" t="s">
        <v>945</v>
      </c>
      <c r="L927" s="91" t="s">
        <v>121</v>
      </c>
      <c r="M927" s="91" t="s">
        <v>295</v>
      </c>
      <c r="N927" s="91" t="s">
        <v>123</v>
      </c>
      <c r="O927" s="91" t="s">
        <v>1440</v>
      </c>
      <c r="P927" s="91">
        <f t="shared" si="43"/>
        <v>4</v>
      </c>
      <c r="Q927" s="91" t="s">
        <v>1399</v>
      </c>
      <c r="R927" s="91" t="s">
        <v>188</v>
      </c>
      <c r="S927" s="91" t="s">
        <v>4015</v>
      </c>
      <c r="T927" s="91" t="s">
        <v>114</v>
      </c>
      <c r="U927" s="91" t="s">
        <v>4016</v>
      </c>
      <c r="V927" s="91" t="s">
        <v>129</v>
      </c>
      <c r="W927" s="91" t="s">
        <v>174</v>
      </c>
      <c r="X927" s="91" t="s">
        <v>313</v>
      </c>
      <c r="Y927" s="91" t="s">
        <v>4017</v>
      </c>
      <c r="Z927" s="91" t="s">
        <v>4018</v>
      </c>
      <c r="AA927" s="91" t="s">
        <v>4015</v>
      </c>
      <c r="AB927" s="91" t="s">
        <v>114</v>
      </c>
      <c r="AC927" s="91" t="s">
        <v>4016</v>
      </c>
      <c r="AD927" s="91" t="s">
        <v>134</v>
      </c>
      <c r="AE927" s="91" t="s">
        <v>4019</v>
      </c>
      <c r="AF927" s="91" t="s">
        <v>161</v>
      </c>
      <c r="AG927" s="91" t="s">
        <v>4017</v>
      </c>
      <c r="AH927" s="91" t="s">
        <v>114</v>
      </c>
      <c r="AI927" s="91" t="s">
        <v>4018</v>
      </c>
      <c r="AJ927" s="91" t="s">
        <v>137</v>
      </c>
      <c r="AK927" s="91" t="s">
        <v>138</v>
      </c>
      <c r="AL927" s="91" t="s">
        <v>284</v>
      </c>
      <c r="AM927" s="91" t="s">
        <v>180</v>
      </c>
      <c r="AN927" s="91" t="s">
        <v>141</v>
      </c>
      <c r="AO927" s="91" t="s">
        <v>142</v>
      </c>
      <c r="AP927" s="91" t="s">
        <v>333</v>
      </c>
      <c r="AQ927" s="91" t="s">
        <v>144</v>
      </c>
      <c r="AR927" s="91" t="s">
        <v>144</v>
      </c>
      <c r="AS927" s="91" t="s">
        <v>174</v>
      </c>
      <c r="AT927" s="91" t="s">
        <v>145</v>
      </c>
      <c r="AU927" s="91" t="s">
        <v>4020</v>
      </c>
      <c r="AV927" s="91" t="s">
        <v>114</v>
      </c>
      <c r="AW927" s="91" t="s">
        <v>148</v>
      </c>
      <c r="AX927" s="91" t="str">
        <f t="shared" si="44"/>
        <v>290135</v>
      </c>
      <c r="AY927" s="93" t="s">
        <v>149</v>
      </c>
    </row>
    <row r="928" spans="2:51" ht="15" customHeight="1" x14ac:dyDescent="0.25">
      <c r="B928" s="95" t="s">
        <v>4021</v>
      </c>
      <c r="C928" s="91" t="s">
        <v>4002</v>
      </c>
      <c r="D928" s="91" t="s">
        <v>114</v>
      </c>
      <c r="E928" s="91" t="s">
        <v>4022</v>
      </c>
      <c r="F928" s="91" t="s">
        <v>4023</v>
      </c>
      <c r="G928" s="91">
        <f t="shared" si="42"/>
        <v>1</v>
      </c>
      <c r="H928" s="91" t="s">
        <v>4024</v>
      </c>
      <c r="I928" s="91" t="s">
        <v>118</v>
      </c>
      <c r="J928" s="91" t="s">
        <v>119</v>
      </c>
      <c r="K928" s="91" t="s">
        <v>522</v>
      </c>
      <c r="L928" s="91" t="s">
        <v>121</v>
      </c>
      <c r="M928" s="91" t="s">
        <v>4025</v>
      </c>
      <c r="N928" s="91" t="s">
        <v>123</v>
      </c>
      <c r="O928" s="91" t="s">
        <v>2461</v>
      </c>
      <c r="P928" s="91">
        <f t="shared" si="43"/>
        <v>1</v>
      </c>
      <c r="Q928" s="91" t="s">
        <v>2021</v>
      </c>
      <c r="R928" s="91" t="s">
        <v>2364</v>
      </c>
      <c r="S928" s="91" t="s">
        <v>4026</v>
      </c>
      <c r="T928" s="91" t="s">
        <v>114</v>
      </c>
      <c r="U928" s="91" t="s">
        <v>4027</v>
      </c>
      <c r="V928" s="91" t="s">
        <v>225</v>
      </c>
      <c r="W928" s="91" t="s">
        <v>226</v>
      </c>
      <c r="X928" s="91" t="s">
        <v>426</v>
      </c>
      <c r="Y928" s="91" t="s">
        <v>4028</v>
      </c>
      <c r="Z928" s="91" t="s">
        <v>4029</v>
      </c>
      <c r="AA928" s="91" t="s">
        <v>4030</v>
      </c>
      <c r="AB928" s="91" t="s">
        <v>114</v>
      </c>
      <c r="AC928" s="91" t="s">
        <v>4031</v>
      </c>
      <c r="AD928" s="91" t="s">
        <v>331</v>
      </c>
      <c r="AE928" s="91" t="s">
        <v>4032</v>
      </c>
      <c r="AF928" s="91" t="s">
        <v>161</v>
      </c>
      <c r="AG928" s="91" t="s">
        <v>4028</v>
      </c>
      <c r="AH928" s="91" t="s">
        <v>114</v>
      </c>
      <c r="AI928" s="91" t="s">
        <v>4029</v>
      </c>
      <c r="AJ928" s="91" t="s">
        <v>137</v>
      </c>
      <c r="AK928" s="91" t="s">
        <v>162</v>
      </c>
      <c r="AL928" s="91" t="s">
        <v>212</v>
      </c>
      <c r="AM928" s="91" t="s">
        <v>2349</v>
      </c>
      <c r="AN928" s="91" t="s">
        <v>141</v>
      </c>
      <c r="AO928" s="91" t="s">
        <v>142</v>
      </c>
      <c r="AP928" s="91" t="s">
        <v>143</v>
      </c>
      <c r="AQ928" s="91" t="s">
        <v>430</v>
      </c>
      <c r="AR928" s="91" t="s">
        <v>777</v>
      </c>
      <c r="AS928" s="91" t="s">
        <v>174</v>
      </c>
      <c r="AT928" s="91" t="s">
        <v>145</v>
      </c>
      <c r="AU928" s="91" t="s">
        <v>4033</v>
      </c>
      <c r="AV928" s="91" t="s">
        <v>114</v>
      </c>
      <c r="AW928" s="91" t="s">
        <v>433</v>
      </c>
      <c r="AX928" s="91" t="str">
        <f t="shared" si="44"/>
        <v>268208</v>
      </c>
      <c r="AY928" s="93" t="s">
        <v>149</v>
      </c>
    </row>
    <row r="929" spans="2:51" ht="15" customHeight="1" x14ac:dyDescent="0.25">
      <c r="B929" s="95" t="s">
        <v>8020</v>
      </c>
      <c r="C929" s="91" t="s">
        <v>4002</v>
      </c>
      <c r="D929" s="91" t="s">
        <v>114</v>
      </c>
      <c r="E929" s="91" t="s">
        <v>4003</v>
      </c>
      <c r="F929" s="91" t="s">
        <v>8021</v>
      </c>
      <c r="G929" s="91">
        <f t="shared" si="42"/>
        <v>8</v>
      </c>
      <c r="H929" s="91" t="s">
        <v>8022</v>
      </c>
      <c r="I929" s="91" t="s">
        <v>118</v>
      </c>
      <c r="J929" s="91" t="s">
        <v>119</v>
      </c>
      <c r="K929" s="91" t="s">
        <v>339</v>
      </c>
      <c r="L929" s="91" t="s">
        <v>121</v>
      </c>
      <c r="M929" s="91" t="s">
        <v>3374</v>
      </c>
      <c r="N929" s="91" t="s">
        <v>123</v>
      </c>
      <c r="O929" s="91" t="s">
        <v>7546</v>
      </c>
      <c r="P929" s="91">
        <f t="shared" si="43"/>
        <v>8</v>
      </c>
      <c r="Q929" s="91" t="s">
        <v>7482</v>
      </c>
      <c r="R929" s="91" t="s">
        <v>7379</v>
      </c>
      <c r="S929" s="91" t="s">
        <v>8023</v>
      </c>
      <c r="T929" s="91" t="s">
        <v>114</v>
      </c>
      <c r="U929" s="91" t="s">
        <v>8024</v>
      </c>
      <c r="V929" s="91" t="s">
        <v>129</v>
      </c>
      <c r="W929" s="91" t="s">
        <v>174</v>
      </c>
      <c r="X929" s="91" t="s">
        <v>343</v>
      </c>
      <c r="Y929" s="91" t="s">
        <v>8025</v>
      </c>
      <c r="Z929" s="91" t="s">
        <v>8026</v>
      </c>
      <c r="AA929" s="91" t="s">
        <v>8023</v>
      </c>
      <c r="AB929" s="91" t="s">
        <v>114</v>
      </c>
      <c r="AC929" s="91" t="s">
        <v>8024</v>
      </c>
      <c r="AD929" s="91" t="s">
        <v>331</v>
      </c>
      <c r="AE929" s="91" t="s">
        <v>8027</v>
      </c>
      <c r="AF929" s="91" t="s">
        <v>161</v>
      </c>
      <c r="AG929" s="91" t="s">
        <v>8025</v>
      </c>
      <c r="AH929" s="91" t="s">
        <v>114</v>
      </c>
      <c r="AI929" s="91" t="s">
        <v>8026</v>
      </c>
      <c r="AJ929" s="91" t="s">
        <v>137</v>
      </c>
      <c r="AK929" s="91" t="s">
        <v>211</v>
      </c>
      <c r="AL929" s="91" t="s">
        <v>163</v>
      </c>
      <c r="AM929" s="91" t="s">
        <v>291</v>
      </c>
      <c r="AN929" s="91" t="s">
        <v>141</v>
      </c>
      <c r="AO929" s="91" t="s">
        <v>142</v>
      </c>
      <c r="AP929" s="91" t="s">
        <v>143</v>
      </c>
      <c r="AQ929" s="91" t="s">
        <v>430</v>
      </c>
      <c r="AR929" s="91" t="s">
        <v>430</v>
      </c>
      <c r="AS929" s="91" t="s">
        <v>174</v>
      </c>
      <c r="AT929" s="91" t="s">
        <v>145</v>
      </c>
      <c r="AU929" s="91" t="s">
        <v>8028</v>
      </c>
      <c r="AV929" s="91" t="s">
        <v>114</v>
      </c>
      <c r="AW929" s="91" t="s">
        <v>148</v>
      </c>
      <c r="AX929" s="91" t="str">
        <f t="shared" si="44"/>
        <v>326129</v>
      </c>
      <c r="AY929" s="93" t="s">
        <v>149</v>
      </c>
    </row>
    <row r="930" spans="2:51" ht="15" customHeight="1" x14ac:dyDescent="0.25">
      <c r="B930" s="95" t="s">
        <v>6558</v>
      </c>
      <c r="C930" s="91" t="s">
        <v>4002</v>
      </c>
      <c r="D930" s="91" t="s">
        <v>114</v>
      </c>
      <c r="E930" s="91" t="s">
        <v>4003</v>
      </c>
      <c r="F930" s="91" t="s">
        <v>6559</v>
      </c>
      <c r="G930" s="91">
        <f t="shared" si="42"/>
        <v>6</v>
      </c>
      <c r="H930" s="91" t="s">
        <v>6560</v>
      </c>
      <c r="I930" s="91" t="s">
        <v>118</v>
      </c>
      <c r="J930" s="91" t="s">
        <v>119</v>
      </c>
      <c r="K930" s="91" t="s">
        <v>498</v>
      </c>
      <c r="L930" s="91" t="s">
        <v>121</v>
      </c>
      <c r="M930" s="91" t="s">
        <v>3374</v>
      </c>
      <c r="N930" s="91" t="s">
        <v>123</v>
      </c>
      <c r="O930" s="91" t="s">
        <v>6075</v>
      </c>
      <c r="P930" s="91">
        <f t="shared" si="43"/>
        <v>6</v>
      </c>
      <c r="Q930" s="91" t="s">
        <v>5837</v>
      </c>
      <c r="R930" s="91" t="s">
        <v>4153</v>
      </c>
      <c r="S930" s="91" t="s">
        <v>6561</v>
      </c>
      <c r="T930" s="91" t="s">
        <v>114</v>
      </c>
      <c r="U930" s="91" t="s">
        <v>6562</v>
      </c>
      <c r="V930" s="91" t="s">
        <v>225</v>
      </c>
      <c r="W930" s="91" t="s">
        <v>226</v>
      </c>
      <c r="X930" s="91" t="s">
        <v>440</v>
      </c>
      <c r="Y930" s="91" t="s">
        <v>6563</v>
      </c>
      <c r="Z930" s="91" t="s">
        <v>6564</v>
      </c>
      <c r="AA930" s="91" t="s">
        <v>6561</v>
      </c>
      <c r="AB930" s="91" t="s">
        <v>114</v>
      </c>
      <c r="AC930" s="91" t="s">
        <v>6562</v>
      </c>
      <c r="AD930" s="91" t="s">
        <v>331</v>
      </c>
      <c r="AE930" s="91" t="s">
        <v>6565</v>
      </c>
      <c r="AF930" s="91" t="s">
        <v>161</v>
      </c>
      <c r="AG930" s="91" t="s">
        <v>6563</v>
      </c>
      <c r="AH930" s="91" t="s">
        <v>114</v>
      </c>
      <c r="AI930" s="91" t="s">
        <v>6564</v>
      </c>
      <c r="AJ930" s="91" t="s">
        <v>137</v>
      </c>
      <c r="AK930" s="91" t="s">
        <v>162</v>
      </c>
      <c r="AL930" s="91" t="s">
        <v>179</v>
      </c>
      <c r="AM930" s="91" t="s">
        <v>291</v>
      </c>
      <c r="AN930" s="91" t="s">
        <v>141</v>
      </c>
      <c r="AO930" s="91" t="s">
        <v>142</v>
      </c>
      <c r="AP930" s="91" t="s">
        <v>143</v>
      </c>
      <c r="AQ930" s="91" t="s">
        <v>430</v>
      </c>
      <c r="AR930" s="91" t="s">
        <v>430</v>
      </c>
      <c r="AS930" s="91" t="s">
        <v>226</v>
      </c>
      <c r="AT930" s="91" t="s">
        <v>145</v>
      </c>
      <c r="AU930" s="91" t="s">
        <v>6566</v>
      </c>
      <c r="AV930" s="91" t="s">
        <v>114</v>
      </c>
      <c r="AW930" s="91" t="s">
        <v>148</v>
      </c>
      <c r="AX930" s="91" t="str">
        <f t="shared" si="44"/>
        <v>312284</v>
      </c>
      <c r="AY930" s="93" t="s">
        <v>149</v>
      </c>
    </row>
    <row r="931" spans="2:51" ht="15" customHeight="1" x14ac:dyDescent="0.25">
      <c r="B931" s="95" t="s">
        <v>4045</v>
      </c>
      <c r="C931" s="91" t="s">
        <v>4002</v>
      </c>
      <c r="D931" s="91" t="s">
        <v>114</v>
      </c>
      <c r="E931" s="91" t="s">
        <v>4046</v>
      </c>
      <c r="F931" s="91" t="s">
        <v>4047</v>
      </c>
      <c r="G931" s="91">
        <f t="shared" si="42"/>
        <v>3</v>
      </c>
      <c r="H931" s="91" t="s">
        <v>4048</v>
      </c>
      <c r="I931" s="91" t="s">
        <v>118</v>
      </c>
      <c r="J931" s="91" t="s">
        <v>119</v>
      </c>
      <c r="K931" s="91" t="s">
        <v>498</v>
      </c>
      <c r="L931" s="91" t="s">
        <v>121</v>
      </c>
      <c r="M931" s="91" t="s">
        <v>3374</v>
      </c>
      <c r="N931" s="91" t="s">
        <v>123</v>
      </c>
      <c r="O931" s="91" t="s">
        <v>3483</v>
      </c>
      <c r="P931" s="91">
        <f t="shared" si="43"/>
        <v>3</v>
      </c>
      <c r="Q931" s="91" t="s">
        <v>243</v>
      </c>
      <c r="R931" s="91" t="s">
        <v>1468</v>
      </c>
      <c r="S931" s="91" t="s">
        <v>114</v>
      </c>
      <c r="T931" s="91" t="s">
        <v>4049</v>
      </c>
      <c r="U931" s="91" t="s">
        <v>4050</v>
      </c>
      <c r="V931" s="91" t="s">
        <v>225</v>
      </c>
      <c r="W931" s="91" t="s">
        <v>174</v>
      </c>
      <c r="X931" s="91" t="s">
        <v>391</v>
      </c>
      <c r="Y931" s="91" t="s">
        <v>4051</v>
      </c>
      <c r="Z931" s="91" t="s">
        <v>4052</v>
      </c>
      <c r="AA931" s="91" t="s">
        <v>114</v>
      </c>
      <c r="AB931" s="91" t="s">
        <v>4053</v>
      </c>
      <c r="AC931" s="91" t="s">
        <v>4054</v>
      </c>
      <c r="AD931" s="91" t="s">
        <v>331</v>
      </c>
      <c r="AE931" s="91" t="s">
        <v>4055</v>
      </c>
      <c r="AF931" s="91" t="s">
        <v>161</v>
      </c>
      <c r="AG931" s="91" t="s">
        <v>4051</v>
      </c>
      <c r="AH931" s="91" t="s">
        <v>114</v>
      </c>
      <c r="AI931" s="91" t="s">
        <v>4052</v>
      </c>
      <c r="AJ931" s="91" t="s">
        <v>137</v>
      </c>
      <c r="AK931" s="91" t="s">
        <v>211</v>
      </c>
      <c r="AL931" s="91" t="s">
        <v>212</v>
      </c>
      <c r="AM931" s="91" t="s">
        <v>213</v>
      </c>
      <c r="AN931" s="91" t="s">
        <v>141</v>
      </c>
      <c r="AO931" s="91" t="s">
        <v>142</v>
      </c>
      <c r="AP931" s="91" t="s">
        <v>143</v>
      </c>
      <c r="AQ931" s="91" t="s">
        <v>777</v>
      </c>
      <c r="AR931" s="91" t="s">
        <v>777</v>
      </c>
      <c r="AS931" s="91" t="s">
        <v>174</v>
      </c>
      <c r="AT931" s="91" t="s">
        <v>145</v>
      </c>
      <c r="AU931" s="91" t="s">
        <v>4056</v>
      </c>
      <c r="AV931" s="91" t="s">
        <v>114</v>
      </c>
      <c r="AW931" s="91" t="s">
        <v>148</v>
      </c>
      <c r="AX931" s="91" t="str">
        <f t="shared" si="44"/>
        <v>289693</v>
      </c>
      <c r="AY931" s="93" t="s">
        <v>149</v>
      </c>
    </row>
    <row r="932" spans="2:51" ht="15" customHeight="1" x14ac:dyDescent="0.25">
      <c r="B932" s="95" t="s">
        <v>8029</v>
      </c>
      <c r="C932" s="91" t="s">
        <v>4002</v>
      </c>
      <c r="D932" s="91" t="s">
        <v>114</v>
      </c>
      <c r="E932" s="91" t="s">
        <v>4003</v>
      </c>
      <c r="F932" s="91" t="s">
        <v>8030</v>
      </c>
      <c r="G932" s="91">
        <f t="shared" si="42"/>
        <v>8</v>
      </c>
      <c r="H932" s="91" t="s">
        <v>8031</v>
      </c>
      <c r="I932" s="91" t="s">
        <v>118</v>
      </c>
      <c r="J932" s="91" t="s">
        <v>119</v>
      </c>
      <c r="K932" s="91" t="s">
        <v>259</v>
      </c>
      <c r="L932" s="91" t="s">
        <v>121</v>
      </c>
      <c r="M932" s="91" t="s">
        <v>4348</v>
      </c>
      <c r="N932" s="91" t="s">
        <v>123</v>
      </c>
      <c r="O932" s="91" t="s">
        <v>8032</v>
      </c>
      <c r="P932" s="91">
        <f t="shared" si="43"/>
        <v>8</v>
      </c>
      <c r="Q932" s="91" t="s">
        <v>7495</v>
      </c>
      <c r="R932" s="91" t="s">
        <v>7872</v>
      </c>
      <c r="S932" s="91" t="s">
        <v>114</v>
      </c>
      <c r="T932" s="91" t="s">
        <v>8033</v>
      </c>
      <c r="U932" s="91" t="s">
        <v>8034</v>
      </c>
      <c r="V932" s="91" t="s">
        <v>225</v>
      </c>
      <c r="W932" s="91" t="s">
        <v>1836</v>
      </c>
      <c r="X932" s="91" t="s">
        <v>6628</v>
      </c>
      <c r="Y932" s="91" t="s">
        <v>8035</v>
      </c>
      <c r="Z932" s="91" t="s">
        <v>8036</v>
      </c>
      <c r="AA932" s="91" t="s">
        <v>114</v>
      </c>
      <c r="AB932" s="91" t="s">
        <v>8033</v>
      </c>
      <c r="AC932" s="91" t="s">
        <v>8034</v>
      </c>
      <c r="AD932" s="91" t="s">
        <v>134</v>
      </c>
      <c r="AE932" s="91" t="s">
        <v>8037</v>
      </c>
      <c r="AF932" s="91" t="s">
        <v>161</v>
      </c>
      <c r="AG932" s="91" t="s">
        <v>8035</v>
      </c>
      <c r="AH932" s="91" t="s">
        <v>114</v>
      </c>
      <c r="AI932" s="91" t="s">
        <v>8036</v>
      </c>
      <c r="AJ932" s="91" t="s">
        <v>137</v>
      </c>
      <c r="AK932" s="91" t="s">
        <v>211</v>
      </c>
      <c r="AL932" s="91" t="s">
        <v>179</v>
      </c>
      <c r="AM932" s="91" t="s">
        <v>417</v>
      </c>
      <c r="AN932" s="91" t="s">
        <v>141</v>
      </c>
      <c r="AO932" s="91" t="s">
        <v>142</v>
      </c>
      <c r="AP932" s="91" t="s">
        <v>143</v>
      </c>
      <c r="AQ932" s="91" t="s">
        <v>214</v>
      </c>
      <c r="AR932" s="91" t="s">
        <v>214</v>
      </c>
      <c r="AS932" s="91" t="s">
        <v>174</v>
      </c>
      <c r="AT932" s="91" t="s">
        <v>145</v>
      </c>
      <c r="AU932" s="91" t="s">
        <v>8038</v>
      </c>
      <c r="AV932" s="91" t="s">
        <v>8039</v>
      </c>
      <c r="AW932" s="91" t="s">
        <v>148</v>
      </c>
      <c r="AX932" s="91" t="str">
        <f t="shared" si="44"/>
        <v>326461</v>
      </c>
      <c r="AY932" s="93" t="s">
        <v>149</v>
      </c>
    </row>
    <row r="933" spans="2:51" ht="15" customHeight="1" x14ac:dyDescent="0.25">
      <c r="B933" s="95" t="s">
        <v>8218</v>
      </c>
      <c r="C933" s="91" t="s">
        <v>113</v>
      </c>
      <c r="D933" s="91" t="s">
        <v>114</v>
      </c>
      <c r="E933" s="91" t="s">
        <v>6945</v>
      </c>
      <c r="F933" s="91" t="s">
        <v>8219</v>
      </c>
      <c r="G933" s="91">
        <v>9</v>
      </c>
      <c r="H933" s="91" t="s">
        <v>8786</v>
      </c>
      <c r="I933" s="91" t="s">
        <v>118</v>
      </c>
      <c r="J933" s="91" t="s">
        <v>119</v>
      </c>
      <c r="K933" s="91" t="s">
        <v>4359</v>
      </c>
      <c r="L933" s="91" t="s">
        <v>121</v>
      </c>
      <c r="M933" s="91" t="s">
        <v>241</v>
      </c>
      <c r="N933" s="91" t="s">
        <v>123</v>
      </c>
      <c r="O933" s="91" t="s">
        <v>8220</v>
      </c>
      <c r="P933" s="91">
        <v>11</v>
      </c>
      <c r="Q933" s="91" t="s">
        <v>8682</v>
      </c>
      <c r="R933" s="91" t="s">
        <v>8052</v>
      </c>
      <c r="S933" s="91" t="s">
        <v>8221</v>
      </c>
      <c r="T933" s="91" t="s">
        <v>114</v>
      </c>
      <c r="U933" s="91" t="s">
        <v>8222</v>
      </c>
      <c r="V933" s="91" t="s">
        <v>129</v>
      </c>
      <c r="W933" s="91" t="s">
        <v>247</v>
      </c>
      <c r="X933" s="91" t="s">
        <v>5971</v>
      </c>
      <c r="Y933" s="91" t="s">
        <v>8184</v>
      </c>
      <c r="Z933" s="91" t="s">
        <v>8223</v>
      </c>
      <c r="AA933" s="91" t="s">
        <v>8221</v>
      </c>
      <c r="AB933" s="91" t="s">
        <v>114</v>
      </c>
      <c r="AC933" s="91" t="s">
        <v>8222</v>
      </c>
      <c r="AD933" s="91" t="s">
        <v>134</v>
      </c>
      <c r="AE933" s="91" t="s">
        <v>8224</v>
      </c>
      <c r="AF933" s="91" t="s">
        <v>161</v>
      </c>
      <c r="AG933" s="91" t="s">
        <v>8184</v>
      </c>
      <c r="AH933" s="91" t="s">
        <v>114</v>
      </c>
      <c r="AI933" s="91" t="s">
        <v>8223</v>
      </c>
      <c r="AJ933" s="91" t="s">
        <v>137</v>
      </c>
      <c r="AK933" s="91" t="s">
        <v>138</v>
      </c>
      <c r="AL933" s="91" t="s">
        <v>232</v>
      </c>
      <c r="AM933" s="91" t="s">
        <v>1263</v>
      </c>
      <c r="AN933" s="91" t="s">
        <v>141</v>
      </c>
      <c r="AO933" s="91" t="s">
        <v>142</v>
      </c>
      <c r="AP933" s="91" t="s">
        <v>143</v>
      </c>
      <c r="AQ933" s="91" t="s">
        <v>144</v>
      </c>
      <c r="AR933" s="91" t="s">
        <v>144</v>
      </c>
      <c r="AS933" s="91" t="s">
        <v>247</v>
      </c>
      <c r="AT933" s="91" t="s">
        <v>362</v>
      </c>
      <c r="AU933" s="91" t="s">
        <v>8787</v>
      </c>
      <c r="AV933" s="91" t="s">
        <v>8788</v>
      </c>
      <c r="AW933" s="91" t="s">
        <v>148</v>
      </c>
      <c r="AX933" s="91" t="s">
        <v>8218</v>
      </c>
      <c r="AY933" s="93" t="s">
        <v>5876</v>
      </c>
    </row>
    <row r="934" spans="2:51" ht="15" customHeight="1" x14ac:dyDescent="0.25">
      <c r="B934" s="95" t="s">
        <v>8955</v>
      </c>
      <c r="C934" s="91" t="s">
        <v>113</v>
      </c>
      <c r="D934" s="91" t="s">
        <v>114</v>
      </c>
      <c r="E934" s="91" t="s">
        <v>8188</v>
      </c>
      <c r="F934" s="91" t="s">
        <v>8956</v>
      </c>
      <c r="G934" s="91">
        <v>10</v>
      </c>
      <c r="H934" s="91" t="s">
        <v>8957</v>
      </c>
      <c r="I934" s="91" t="s">
        <v>118</v>
      </c>
      <c r="J934" s="91" t="s">
        <v>119</v>
      </c>
      <c r="K934" s="91" t="s">
        <v>1823</v>
      </c>
      <c r="L934" s="91" t="s">
        <v>121</v>
      </c>
      <c r="M934" s="91" t="s">
        <v>261</v>
      </c>
      <c r="N934" s="91" t="s">
        <v>123</v>
      </c>
      <c r="O934" s="91" t="s">
        <v>8932</v>
      </c>
      <c r="P934" s="91">
        <v>11</v>
      </c>
      <c r="Q934" s="91" t="s">
        <v>8682</v>
      </c>
      <c r="R934" s="91" t="s">
        <v>8210</v>
      </c>
      <c r="S934" s="91" t="s">
        <v>8958</v>
      </c>
      <c r="T934" s="91" t="s">
        <v>114</v>
      </c>
      <c r="U934" s="91" t="s">
        <v>8959</v>
      </c>
      <c r="V934" s="91" t="s">
        <v>129</v>
      </c>
      <c r="W934" s="91" t="s">
        <v>265</v>
      </c>
      <c r="X934" s="91" t="s">
        <v>460</v>
      </c>
      <c r="Y934" s="91" t="s">
        <v>8960</v>
      </c>
      <c r="Z934" s="91" t="s">
        <v>8961</v>
      </c>
      <c r="AA934" s="91" t="s">
        <v>8958</v>
      </c>
      <c r="AB934" s="91" t="s">
        <v>114</v>
      </c>
      <c r="AC934" s="91" t="s">
        <v>8959</v>
      </c>
      <c r="AD934" s="91" t="s">
        <v>134</v>
      </c>
      <c r="AE934" s="91" t="s">
        <v>8962</v>
      </c>
      <c r="AF934" s="91" t="s">
        <v>161</v>
      </c>
      <c r="AG934" s="91" t="s">
        <v>8960</v>
      </c>
      <c r="AH934" s="91" t="s">
        <v>114</v>
      </c>
      <c r="AI934" s="91" t="s">
        <v>8961</v>
      </c>
      <c r="AJ934" s="91" t="s">
        <v>137</v>
      </c>
      <c r="AK934" s="91" t="s">
        <v>211</v>
      </c>
      <c r="AL934" s="91" t="s">
        <v>212</v>
      </c>
      <c r="AM934" s="91" t="s">
        <v>213</v>
      </c>
      <c r="AN934" s="91" t="s">
        <v>918</v>
      </c>
      <c r="AO934" s="91" t="s">
        <v>142</v>
      </c>
      <c r="AP934" s="91" t="s">
        <v>333</v>
      </c>
      <c r="AQ934" s="91" t="s">
        <v>144</v>
      </c>
      <c r="AR934" s="91" t="s">
        <v>144</v>
      </c>
      <c r="AS934" s="91" t="s">
        <v>265</v>
      </c>
      <c r="AT934" s="91" t="s">
        <v>145</v>
      </c>
      <c r="AU934" s="91" t="s">
        <v>8963</v>
      </c>
      <c r="AV934" s="91" t="s">
        <v>8964</v>
      </c>
      <c r="AW934" s="91" t="s">
        <v>433</v>
      </c>
      <c r="AX934" s="91" t="s">
        <v>8955</v>
      </c>
      <c r="AY934" s="93" t="s">
        <v>5832</v>
      </c>
    </row>
    <row r="935" spans="2:51" ht="15" customHeight="1" x14ac:dyDescent="0.25">
      <c r="B935" s="95" t="s">
        <v>8975</v>
      </c>
      <c r="C935" s="91" t="s">
        <v>113</v>
      </c>
      <c r="D935" s="91" t="s">
        <v>114</v>
      </c>
      <c r="E935" s="91" t="s">
        <v>756</v>
      </c>
      <c r="F935" s="91" t="s">
        <v>8976</v>
      </c>
      <c r="G935" s="91">
        <v>10</v>
      </c>
      <c r="H935" s="91" t="s">
        <v>8977</v>
      </c>
      <c r="I935" s="91" t="s">
        <v>118</v>
      </c>
      <c r="J935" s="91" t="s">
        <v>119</v>
      </c>
      <c r="K935" s="91" t="s">
        <v>1823</v>
      </c>
      <c r="L935" s="91" t="s">
        <v>121</v>
      </c>
      <c r="M935" s="91" t="s">
        <v>744</v>
      </c>
      <c r="N935" s="91" t="s">
        <v>123</v>
      </c>
      <c r="O935" s="91" t="s">
        <v>8894</v>
      </c>
      <c r="P935" s="91">
        <v>11</v>
      </c>
      <c r="Q935" s="91" t="s">
        <v>8978</v>
      </c>
      <c r="R935" s="91" t="s">
        <v>8227</v>
      </c>
      <c r="S935" s="91" t="s">
        <v>8334</v>
      </c>
      <c r="T935" s="91" t="s">
        <v>114</v>
      </c>
      <c r="U935" s="91" t="s">
        <v>8979</v>
      </c>
      <c r="V935" s="91" t="s">
        <v>225</v>
      </c>
      <c r="W935" s="91" t="s">
        <v>748</v>
      </c>
      <c r="X935" s="91" t="s">
        <v>749</v>
      </c>
      <c r="Y935" s="91" t="s">
        <v>8336</v>
      </c>
      <c r="Z935" s="91" t="s">
        <v>8337</v>
      </c>
      <c r="AA935" s="91" t="s">
        <v>8334</v>
      </c>
      <c r="AB935" s="91" t="s">
        <v>114</v>
      </c>
      <c r="AC935" s="91" t="s">
        <v>8979</v>
      </c>
      <c r="AD935" s="91" t="s">
        <v>134</v>
      </c>
      <c r="AE935" s="91" t="s">
        <v>8980</v>
      </c>
      <c r="AF935" s="91" t="s">
        <v>161</v>
      </c>
      <c r="AG935" s="91" t="s">
        <v>8336</v>
      </c>
      <c r="AH935" s="91" t="s">
        <v>114</v>
      </c>
      <c r="AI935" s="91" t="s">
        <v>8337</v>
      </c>
      <c r="AJ935" s="91" t="s">
        <v>137</v>
      </c>
      <c r="AK935" s="91" t="s">
        <v>162</v>
      </c>
      <c r="AL935" s="91" t="s">
        <v>305</v>
      </c>
      <c r="AM935" s="91" t="s">
        <v>213</v>
      </c>
      <c r="AN935" s="91" t="s">
        <v>141</v>
      </c>
      <c r="AO935" s="91" t="s">
        <v>142</v>
      </c>
      <c r="AP935" s="91" t="s">
        <v>143</v>
      </c>
      <c r="AQ935" s="91" t="s">
        <v>144</v>
      </c>
      <c r="AR935" s="91" t="s">
        <v>144</v>
      </c>
      <c r="AS935" s="91" t="s">
        <v>748</v>
      </c>
      <c r="AT935" s="91" t="s">
        <v>145</v>
      </c>
      <c r="AU935" s="91" t="s">
        <v>8981</v>
      </c>
      <c r="AV935" s="91" t="s">
        <v>8982</v>
      </c>
      <c r="AW935" s="91" t="s">
        <v>148</v>
      </c>
      <c r="AX935" s="91" t="s">
        <v>8975</v>
      </c>
      <c r="AY935" s="93" t="s">
        <v>5876</v>
      </c>
    </row>
    <row r="936" spans="2:51" ht="15" customHeight="1" x14ac:dyDescent="0.25">
      <c r="B936" s="95" t="s">
        <v>8983</v>
      </c>
      <c r="C936" s="91" t="s">
        <v>113</v>
      </c>
      <c r="D936" s="91" t="s">
        <v>114</v>
      </c>
      <c r="E936" s="91" t="s">
        <v>553</v>
      </c>
      <c r="F936" s="91" t="s">
        <v>8984</v>
      </c>
      <c r="G936" s="91">
        <v>10</v>
      </c>
      <c r="H936" s="91" t="s">
        <v>8985</v>
      </c>
      <c r="I936" s="91" t="s">
        <v>118</v>
      </c>
      <c r="J936" s="91" t="s">
        <v>119</v>
      </c>
      <c r="K936" s="91" t="s">
        <v>1823</v>
      </c>
      <c r="L936" s="91" t="s">
        <v>121</v>
      </c>
      <c r="M936" s="91" t="s">
        <v>556</v>
      </c>
      <c r="N936" s="91" t="s">
        <v>123</v>
      </c>
      <c r="O936" s="91" t="s">
        <v>8894</v>
      </c>
      <c r="P936" s="91">
        <v>11</v>
      </c>
      <c r="Q936" s="91" t="s">
        <v>8978</v>
      </c>
      <c r="R936" s="91" t="s">
        <v>8227</v>
      </c>
      <c r="S936" s="91" t="s">
        <v>8986</v>
      </c>
      <c r="T936" s="91" t="s">
        <v>114</v>
      </c>
      <c r="U936" s="91" t="s">
        <v>8987</v>
      </c>
      <c r="V936" s="91" t="s">
        <v>225</v>
      </c>
      <c r="W936" s="91" t="s">
        <v>562</v>
      </c>
      <c r="X936" s="91" t="s">
        <v>563</v>
      </c>
      <c r="Y936" s="91" t="s">
        <v>8988</v>
      </c>
      <c r="Z936" s="91" t="s">
        <v>8989</v>
      </c>
      <c r="AA936" s="91" t="s">
        <v>8986</v>
      </c>
      <c r="AB936" s="91" t="s">
        <v>114</v>
      </c>
      <c r="AC936" s="91" t="s">
        <v>8987</v>
      </c>
      <c r="AD936" s="91" t="s">
        <v>134</v>
      </c>
      <c r="AE936" s="91" t="s">
        <v>8990</v>
      </c>
      <c r="AF936" s="91" t="s">
        <v>136</v>
      </c>
      <c r="AG936" s="91" t="s">
        <v>8988</v>
      </c>
      <c r="AH936" s="91" t="s">
        <v>114</v>
      </c>
      <c r="AI936" s="91" t="s">
        <v>8989</v>
      </c>
      <c r="AJ936" s="91" t="s">
        <v>137</v>
      </c>
      <c r="AK936" s="91" t="s">
        <v>138</v>
      </c>
      <c r="AL936" s="91" t="s">
        <v>179</v>
      </c>
      <c r="AM936" s="91" t="s">
        <v>252</v>
      </c>
      <c r="AN936" s="91" t="s">
        <v>141</v>
      </c>
      <c r="AO936" s="91" t="s">
        <v>142</v>
      </c>
      <c r="AP936" s="91" t="s">
        <v>333</v>
      </c>
      <c r="AQ936" s="91" t="s">
        <v>144</v>
      </c>
      <c r="AR936" s="91" t="s">
        <v>144</v>
      </c>
      <c r="AS936" s="91" t="s">
        <v>562</v>
      </c>
      <c r="AT936" s="91" t="s">
        <v>145</v>
      </c>
      <c r="AU936" s="91" t="s">
        <v>8991</v>
      </c>
      <c r="AV936" s="91" t="s">
        <v>8992</v>
      </c>
      <c r="AW936" s="91" t="s">
        <v>433</v>
      </c>
      <c r="AX936" s="91" t="s">
        <v>8983</v>
      </c>
      <c r="AY936" s="93" t="s">
        <v>5876</v>
      </c>
    </row>
    <row r="937" spans="2:51" ht="15" customHeight="1" x14ac:dyDescent="0.25">
      <c r="B937" s="95" t="s">
        <v>9206</v>
      </c>
      <c r="C937" s="91" t="s">
        <v>4002</v>
      </c>
      <c r="D937" s="91" t="s">
        <v>114</v>
      </c>
      <c r="E937" s="91" t="s">
        <v>4003</v>
      </c>
      <c r="F937" s="91" t="s">
        <v>9207</v>
      </c>
      <c r="G937" s="91">
        <v>10</v>
      </c>
      <c r="H937" s="91" t="s">
        <v>9208</v>
      </c>
      <c r="I937" s="91" t="s">
        <v>118</v>
      </c>
      <c r="J937" s="91" t="s">
        <v>119</v>
      </c>
      <c r="K937" s="91" t="s">
        <v>153</v>
      </c>
      <c r="L937" s="91" t="s">
        <v>121</v>
      </c>
      <c r="M937" s="91" t="s">
        <v>3374</v>
      </c>
      <c r="N937" s="91" t="s">
        <v>123</v>
      </c>
      <c r="O937" s="91" t="s">
        <v>9209</v>
      </c>
      <c r="P937" s="91">
        <v>11</v>
      </c>
      <c r="Q937" s="91" t="s">
        <v>8682</v>
      </c>
      <c r="R937" s="91" t="s">
        <v>9106</v>
      </c>
      <c r="S937" s="91" t="s">
        <v>9210</v>
      </c>
      <c r="T937" s="91" t="s">
        <v>114</v>
      </c>
      <c r="U937" s="91" t="s">
        <v>9211</v>
      </c>
      <c r="V937" s="91" t="s">
        <v>225</v>
      </c>
      <c r="W937" s="91" t="s">
        <v>357</v>
      </c>
      <c r="X937" s="91" t="s">
        <v>904</v>
      </c>
      <c r="Y937" s="91" t="s">
        <v>9212</v>
      </c>
      <c r="Z937" s="91" t="s">
        <v>9213</v>
      </c>
      <c r="AA937" s="91" t="s">
        <v>9210</v>
      </c>
      <c r="AB937" s="91" t="s">
        <v>114</v>
      </c>
      <c r="AC937" s="91" t="s">
        <v>9211</v>
      </c>
      <c r="AD937" s="91" t="s">
        <v>331</v>
      </c>
      <c r="AE937" s="91" t="s">
        <v>9214</v>
      </c>
      <c r="AF937" s="91" t="s">
        <v>161</v>
      </c>
      <c r="AG937" s="91" t="s">
        <v>9212</v>
      </c>
      <c r="AH937" s="91" t="s">
        <v>114</v>
      </c>
      <c r="AI937" s="91" t="s">
        <v>9213</v>
      </c>
      <c r="AJ937" s="91" t="s">
        <v>137</v>
      </c>
      <c r="AK937" s="91" t="s">
        <v>211</v>
      </c>
      <c r="AL937" s="91" t="s">
        <v>163</v>
      </c>
      <c r="AM937" s="91" t="s">
        <v>213</v>
      </c>
      <c r="AN937" s="91" t="s">
        <v>141</v>
      </c>
      <c r="AO937" s="91" t="s">
        <v>142</v>
      </c>
      <c r="AP937" s="91" t="s">
        <v>143</v>
      </c>
      <c r="AQ937" s="91" t="s">
        <v>430</v>
      </c>
      <c r="AR937" s="91" t="s">
        <v>430</v>
      </c>
      <c r="AS937" s="91" t="s">
        <v>357</v>
      </c>
      <c r="AT937" s="91" t="s">
        <v>145</v>
      </c>
      <c r="AU937" s="91" t="s">
        <v>9215</v>
      </c>
      <c r="AV937" s="91" t="s">
        <v>114</v>
      </c>
      <c r="AW937" s="91" t="s">
        <v>148</v>
      </c>
      <c r="AX937" s="91" t="s">
        <v>9206</v>
      </c>
      <c r="AY937" s="93" t="s">
        <v>5876</v>
      </c>
    </row>
  </sheetData>
  <customSheetViews>
    <customSheetView guid="{CEC21DCC-2DBA-4CE8-BB5B-3BC53E2885CB}" filter="1" showAutoFilter="1">
      <pageMargins left="0.7" right="0.7" top="0.75" bottom="0.75" header="0.3" footer="0.3"/>
      <autoFilter ref="B11:AW416">
        <filterColumn colId="47">
          <filters>
            <filter val="Derivado"/>
          </filters>
        </filterColumn>
      </autoFilter>
      <extLst>
        <ext uri="GoogleSheetsCustomDataVersion1">
          <go:sheetsCustomData xmlns:go="http://customooxmlschemas.google.com/" filterViewId="1880345821"/>
        </ext>
      </extLst>
    </customSheetView>
  </customSheetViews>
  <mergeCells count="1">
    <mergeCell ref="B10:AY10"/>
  </mergeCells>
  <pageMargins left="0.7" right="0.7" top="0.75" bottom="0.75" header="0" footer="0"/>
  <pageSetup orientation="landscape"/>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showGridLines="0" zoomScale="77" zoomScaleNormal="77" workbookViewId="0">
      <selection activeCell="D37" sqref="D37"/>
    </sheetView>
  </sheetViews>
  <sheetFormatPr baseColWidth="10" defaultColWidth="12.6640625" defaultRowHeight="15" customHeight="1" x14ac:dyDescent="0.25"/>
  <cols>
    <col min="1" max="1" width="11.88671875" customWidth="1"/>
    <col min="2" max="2" width="45.33203125" customWidth="1"/>
    <col min="3" max="3" width="54.6640625" customWidth="1"/>
    <col min="4" max="4" width="29.33203125" customWidth="1"/>
    <col min="5" max="5" width="80.33203125" customWidth="1"/>
    <col min="6" max="7" width="29.109375" customWidth="1"/>
    <col min="8" max="20" width="10" customWidth="1"/>
    <col min="21" max="26" width="14.33203125" customWidth="1"/>
  </cols>
  <sheetData>
    <row r="1" spans="1:26" ht="12.75" customHeight="1" x14ac:dyDescent="0.25">
      <c r="A1" s="40"/>
      <c r="B1" s="40"/>
      <c r="C1" s="48"/>
      <c r="D1" s="48"/>
      <c r="E1" s="48"/>
      <c r="F1" s="40"/>
      <c r="G1" s="40"/>
      <c r="H1" s="40"/>
      <c r="I1" s="40"/>
      <c r="J1" s="40"/>
      <c r="K1" s="40"/>
      <c r="L1" s="40"/>
      <c r="M1" s="40"/>
      <c r="N1" s="40"/>
      <c r="O1" s="40"/>
      <c r="P1" s="40"/>
      <c r="Q1" s="40"/>
      <c r="R1" s="40"/>
      <c r="S1" s="40"/>
      <c r="T1" s="40"/>
      <c r="U1" s="49"/>
      <c r="V1" s="49"/>
      <c r="W1" s="49"/>
      <c r="X1" s="49"/>
      <c r="Y1" s="49"/>
      <c r="Z1" s="49"/>
    </row>
    <row r="2" spans="1:26" ht="12.75" customHeight="1" x14ac:dyDescent="0.25">
      <c r="A2" s="40"/>
      <c r="B2" s="40"/>
      <c r="C2" s="48"/>
      <c r="D2" s="48"/>
      <c r="E2" s="48"/>
      <c r="F2" s="40"/>
      <c r="G2" s="40"/>
      <c r="H2" s="40"/>
      <c r="I2" s="40"/>
      <c r="J2" s="40"/>
      <c r="K2" s="40"/>
      <c r="L2" s="40"/>
      <c r="M2" s="40"/>
      <c r="N2" s="40"/>
      <c r="O2" s="40"/>
      <c r="P2" s="40"/>
      <c r="Q2" s="40"/>
      <c r="R2" s="40"/>
      <c r="S2" s="40"/>
      <c r="T2" s="40"/>
      <c r="U2" s="49"/>
      <c r="V2" s="49"/>
      <c r="W2" s="49"/>
      <c r="X2" s="49"/>
      <c r="Y2" s="49"/>
      <c r="Z2" s="49"/>
    </row>
    <row r="3" spans="1:26" ht="12.75" customHeight="1" x14ac:dyDescent="0.25">
      <c r="A3" s="40"/>
      <c r="B3" s="40"/>
      <c r="C3" s="48"/>
      <c r="D3" s="48"/>
      <c r="E3" s="48"/>
      <c r="F3" s="40"/>
      <c r="G3" s="40"/>
      <c r="H3" s="40"/>
      <c r="I3" s="40"/>
      <c r="J3" s="40"/>
      <c r="K3" s="40"/>
      <c r="L3" s="40"/>
      <c r="M3" s="40"/>
      <c r="N3" s="40"/>
      <c r="O3" s="40"/>
      <c r="P3" s="40"/>
      <c r="Q3" s="40"/>
      <c r="R3" s="40"/>
      <c r="S3" s="40"/>
      <c r="T3" s="40"/>
      <c r="U3" s="49"/>
      <c r="V3" s="49"/>
      <c r="W3" s="49"/>
      <c r="X3" s="49"/>
      <c r="Y3" s="49"/>
      <c r="Z3" s="49"/>
    </row>
    <row r="4" spans="1:26" ht="12.75" customHeight="1" x14ac:dyDescent="0.25">
      <c r="A4" s="40"/>
      <c r="B4" s="40"/>
      <c r="C4" s="48"/>
      <c r="D4" s="48"/>
      <c r="E4" s="48"/>
      <c r="F4" s="40"/>
      <c r="G4" s="40"/>
      <c r="H4" s="40"/>
      <c r="I4" s="40"/>
      <c r="J4" s="40"/>
      <c r="K4" s="40"/>
      <c r="L4" s="40"/>
      <c r="M4" s="40"/>
      <c r="N4" s="40"/>
      <c r="O4" s="40"/>
      <c r="P4" s="40"/>
      <c r="Q4" s="40"/>
      <c r="R4" s="40"/>
      <c r="S4" s="40"/>
      <c r="T4" s="40"/>
      <c r="U4" s="49"/>
      <c r="V4" s="49"/>
      <c r="W4" s="49"/>
      <c r="X4" s="49"/>
      <c r="Y4" s="49"/>
      <c r="Z4" s="49"/>
    </row>
    <row r="5" spans="1:26" ht="12.75" customHeight="1" x14ac:dyDescent="0.25">
      <c r="A5" s="40"/>
      <c r="B5" s="40"/>
      <c r="C5" s="48"/>
      <c r="D5" s="48"/>
      <c r="E5" s="48"/>
      <c r="F5" s="40"/>
      <c r="G5" s="40"/>
      <c r="H5" s="40"/>
      <c r="I5" s="40"/>
      <c r="J5" s="40"/>
      <c r="K5" s="40"/>
      <c r="L5" s="40"/>
      <c r="M5" s="40"/>
      <c r="N5" s="40"/>
      <c r="O5" s="40"/>
      <c r="P5" s="40"/>
      <c r="Q5" s="40"/>
      <c r="R5" s="40"/>
      <c r="S5" s="40"/>
      <c r="T5" s="40"/>
      <c r="U5" s="49"/>
      <c r="V5" s="49"/>
      <c r="W5" s="49"/>
      <c r="X5" s="49"/>
      <c r="Y5" s="49"/>
      <c r="Z5" s="49"/>
    </row>
    <row r="6" spans="1:26" ht="12.75" customHeight="1" x14ac:dyDescent="0.25">
      <c r="A6" s="40"/>
      <c r="B6" s="40"/>
      <c r="C6" s="48"/>
      <c r="D6" s="48"/>
      <c r="E6" s="48"/>
      <c r="F6" s="40"/>
      <c r="G6" s="40"/>
      <c r="H6" s="40"/>
      <c r="I6" s="40"/>
      <c r="J6" s="40"/>
      <c r="K6" s="40"/>
      <c r="L6" s="40"/>
      <c r="M6" s="40"/>
      <c r="N6" s="40"/>
      <c r="O6" s="40"/>
      <c r="P6" s="40"/>
      <c r="Q6" s="40"/>
      <c r="R6" s="40"/>
      <c r="S6" s="40"/>
      <c r="T6" s="40"/>
      <c r="U6" s="49"/>
      <c r="V6" s="49"/>
      <c r="W6" s="49"/>
      <c r="X6" s="49"/>
      <c r="Y6" s="49"/>
      <c r="Z6" s="49"/>
    </row>
    <row r="7" spans="1:26" ht="12.75" customHeight="1" x14ac:dyDescent="0.25">
      <c r="A7" s="40"/>
      <c r="B7" s="40"/>
      <c r="C7" s="48"/>
      <c r="D7" s="48"/>
      <c r="E7" s="48"/>
      <c r="F7" s="40"/>
      <c r="G7" s="40"/>
      <c r="H7" s="40"/>
      <c r="I7" s="40"/>
      <c r="J7" s="40"/>
      <c r="K7" s="40"/>
      <c r="L7" s="40"/>
      <c r="M7" s="40"/>
      <c r="N7" s="40"/>
      <c r="O7" s="40"/>
      <c r="P7" s="40"/>
      <c r="Q7" s="40"/>
      <c r="R7" s="40"/>
      <c r="S7" s="40"/>
      <c r="T7" s="40"/>
      <c r="U7" s="49"/>
      <c r="V7" s="49"/>
      <c r="W7" s="49"/>
      <c r="X7" s="49"/>
      <c r="Y7" s="49"/>
      <c r="Z7" s="49"/>
    </row>
    <row r="8" spans="1:26" ht="12.75" customHeight="1" x14ac:dyDescent="0.25">
      <c r="A8" s="40"/>
      <c r="B8" s="40"/>
      <c r="C8" s="48"/>
      <c r="D8" s="48"/>
      <c r="E8" s="48"/>
      <c r="F8" s="40"/>
      <c r="G8" s="40"/>
      <c r="H8" s="40"/>
      <c r="I8" s="40"/>
      <c r="J8" s="40"/>
      <c r="K8" s="40"/>
      <c r="L8" s="40"/>
      <c r="M8" s="40"/>
      <c r="N8" s="40"/>
      <c r="O8" s="40"/>
      <c r="P8" s="40"/>
      <c r="Q8" s="40"/>
      <c r="R8" s="40"/>
      <c r="S8" s="40"/>
      <c r="T8" s="40"/>
      <c r="U8" s="49"/>
      <c r="V8" s="49"/>
      <c r="W8" s="49"/>
      <c r="X8" s="49"/>
      <c r="Y8" s="49"/>
      <c r="Z8" s="49"/>
    </row>
    <row r="9" spans="1:26" ht="12.75" customHeight="1" x14ac:dyDescent="0.25">
      <c r="A9" s="40"/>
      <c r="B9" s="40"/>
      <c r="C9" s="48"/>
      <c r="D9" s="48"/>
      <c r="E9" s="48"/>
      <c r="F9" s="40"/>
      <c r="G9" s="40"/>
      <c r="H9" s="40"/>
      <c r="I9" s="40"/>
      <c r="J9" s="40"/>
      <c r="K9" s="40"/>
      <c r="L9" s="40"/>
      <c r="M9" s="40"/>
      <c r="N9" s="40"/>
      <c r="O9" s="40"/>
      <c r="P9" s="40"/>
      <c r="Q9" s="40"/>
      <c r="R9" s="40"/>
      <c r="S9" s="40"/>
      <c r="T9" s="40"/>
      <c r="U9" s="49"/>
      <c r="V9" s="49"/>
      <c r="W9" s="49"/>
      <c r="X9" s="49"/>
      <c r="Y9" s="49"/>
      <c r="Z9" s="49"/>
    </row>
    <row r="10" spans="1:26" ht="30.75" customHeight="1" x14ac:dyDescent="0.25">
      <c r="A10" s="44"/>
      <c r="B10" s="149" t="s">
        <v>4067</v>
      </c>
      <c r="C10" s="147"/>
      <c r="D10" s="147"/>
      <c r="E10" s="148"/>
      <c r="F10" s="44"/>
      <c r="G10" s="44"/>
      <c r="H10" s="44"/>
      <c r="I10" s="44"/>
      <c r="J10" s="44"/>
      <c r="K10" s="44"/>
      <c r="L10" s="44"/>
      <c r="M10" s="44"/>
      <c r="N10" s="44"/>
      <c r="O10" s="44"/>
      <c r="P10" s="44"/>
      <c r="Q10" s="44"/>
      <c r="R10" s="40"/>
      <c r="S10" s="40"/>
      <c r="T10" s="40"/>
      <c r="U10" s="49"/>
      <c r="V10" s="49"/>
      <c r="W10" s="49"/>
      <c r="X10" s="49"/>
      <c r="Y10" s="49"/>
      <c r="Z10" s="49"/>
    </row>
    <row r="11" spans="1:26" ht="32.25" customHeight="1" x14ac:dyDescent="0.25">
      <c r="A11" s="50"/>
      <c r="B11" s="51" t="s">
        <v>4068</v>
      </c>
      <c r="C11" s="52" t="s">
        <v>4069</v>
      </c>
      <c r="D11" s="52" t="s">
        <v>6568</v>
      </c>
      <c r="E11" s="53" t="s">
        <v>4070</v>
      </c>
      <c r="F11" s="54"/>
      <c r="G11" s="50"/>
      <c r="H11" s="50"/>
      <c r="I11" s="54"/>
      <c r="J11" s="50"/>
      <c r="K11" s="50"/>
      <c r="L11" s="50"/>
      <c r="M11" s="50"/>
      <c r="N11" s="50"/>
      <c r="O11" s="50"/>
      <c r="P11" s="50"/>
      <c r="Q11" s="50"/>
      <c r="R11" s="55"/>
      <c r="S11" s="55"/>
      <c r="T11" s="55"/>
      <c r="U11" s="54"/>
      <c r="V11" s="54"/>
      <c r="W11" s="54"/>
      <c r="X11" s="54"/>
      <c r="Y11" s="54"/>
      <c r="Z11" s="54"/>
    </row>
    <row r="12" spans="1:26" ht="61.5" customHeight="1" x14ac:dyDescent="0.25">
      <c r="A12" s="44"/>
      <c r="B12" s="56" t="s">
        <v>4071</v>
      </c>
      <c r="C12" s="57" t="s">
        <v>64</v>
      </c>
      <c r="D12" s="57" t="s">
        <v>4072</v>
      </c>
      <c r="E12" s="58" t="s">
        <v>4073</v>
      </c>
      <c r="F12" s="44"/>
      <c r="G12" s="44"/>
      <c r="H12" s="44"/>
      <c r="I12" s="44"/>
      <c r="J12" s="44"/>
      <c r="K12" s="44"/>
      <c r="L12" s="44"/>
      <c r="M12" s="44"/>
      <c r="N12" s="44"/>
      <c r="O12" s="44"/>
      <c r="P12" s="44"/>
      <c r="Q12" s="44"/>
      <c r="R12" s="40"/>
      <c r="S12" s="40"/>
      <c r="T12" s="40"/>
      <c r="U12" s="49"/>
      <c r="V12" s="49"/>
      <c r="W12" s="49"/>
      <c r="X12" s="49"/>
      <c r="Y12" s="49"/>
      <c r="Z12" s="49"/>
    </row>
    <row r="13" spans="1:26" ht="22.8" x14ac:dyDescent="0.25">
      <c r="A13" s="44"/>
      <c r="B13" s="59" t="s">
        <v>4074</v>
      </c>
      <c r="C13" s="60" t="s">
        <v>4075</v>
      </c>
      <c r="D13" s="60" t="s">
        <v>4076</v>
      </c>
      <c r="E13" s="61" t="s">
        <v>4077</v>
      </c>
      <c r="F13" s="44"/>
      <c r="G13" s="44"/>
      <c r="H13" s="44"/>
      <c r="I13" s="44"/>
      <c r="J13" s="44"/>
      <c r="K13" s="44"/>
      <c r="L13" s="44"/>
      <c r="M13" s="44"/>
      <c r="N13" s="44"/>
      <c r="O13" s="44"/>
      <c r="P13" s="44"/>
      <c r="Q13" s="44"/>
      <c r="R13" s="40"/>
      <c r="S13" s="40"/>
      <c r="T13" s="40"/>
      <c r="U13" s="49"/>
      <c r="V13" s="49"/>
      <c r="W13" s="49"/>
      <c r="X13" s="49"/>
      <c r="Y13" s="49"/>
      <c r="Z13" s="49"/>
    </row>
    <row r="14" spans="1:26" ht="22.8" x14ac:dyDescent="0.25">
      <c r="A14" s="44"/>
      <c r="B14" s="56" t="s">
        <v>4078</v>
      </c>
      <c r="C14" s="57" t="s">
        <v>77</v>
      </c>
      <c r="D14" s="57" t="s">
        <v>4079</v>
      </c>
      <c r="E14" s="58" t="s">
        <v>4080</v>
      </c>
      <c r="F14" s="44"/>
      <c r="G14" s="44"/>
      <c r="H14" s="44"/>
      <c r="I14" s="44"/>
      <c r="J14" s="44"/>
      <c r="K14" s="44"/>
      <c r="L14" s="44"/>
      <c r="M14" s="44"/>
      <c r="N14" s="44"/>
      <c r="O14" s="44"/>
      <c r="P14" s="44"/>
      <c r="Q14" s="44"/>
      <c r="R14" s="40"/>
      <c r="S14" s="40"/>
      <c r="T14" s="40"/>
      <c r="U14" s="49"/>
      <c r="V14" s="49"/>
      <c r="W14" s="49"/>
      <c r="X14" s="49"/>
      <c r="Y14" s="49"/>
      <c r="Z14" s="49"/>
    </row>
    <row r="15" spans="1:26" ht="56.25" customHeight="1" x14ac:dyDescent="0.25">
      <c r="A15" s="44"/>
      <c r="B15" s="150" t="s">
        <v>4081</v>
      </c>
      <c r="C15" s="62" t="s">
        <v>99</v>
      </c>
      <c r="D15" s="153" t="s">
        <v>4082</v>
      </c>
      <c r="E15" s="153" t="s">
        <v>7376</v>
      </c>
      <c r="F15" s="44"/>
      <c r="G15" s="44"/>
      <c r="H15" s="44"/>
      <c r="I15" s="44"/>
      <c r="J15" s="44"/>
      <c r="K15" s="44"/>
      <c r="L15" s="44"/>
      <c r="M15" s="44"/>
      <c r="N15" s="44"/>
      <c r="O15" s="44"/>
      <c r="P15" s="44"/>
      <c r="Q15" s="44"/>
      <c r="R15" s="40"/>
      <c r="S15" s="40"/>
      <c r="T15" s="40"/>
      <c r="U15" s="49"/>
      <c r="V15" s="49"/>
      <c r="W15" s="49"/>
      <c r="X15" s="49"/>
      <c r="Y15" s="49"/>
      <c r="Z15" s="49"/>
    </row>
    <row r="16" spans="1:26" ht="27.75" customHeight="1" x14ac:dyDescent="0.25">
      <c r="A16" s="44"/>
      <c r="B16" s="151"/>
      <c r="C16" s="63" t="s">
        <v>4083</v>
      </c>
      <c r="D16" s="125"/>
      <c r="E16" s="125"/>
      <c r="F16" s="44"/>
      <c r="G16" s="44"/>
      <c r="H16" s="44"/>
      <c r="I16" s="44"/>
      <c r="J16" s="44"/>
      <c r="K16" s="44"/>
      <c r="L16" s="44"/>
      <c r="M16" s="44"/>
      <c r="N16" s="44"/>
      <c r="O16" s="44"/>
      <c r="P16" s="44"/>
      <c r="Q16" s="44"/>
      <c r="R16" s="40"/>
      <c r="S16" s="40"/>
      <c r="T16" s="40"/>
      <c r="U16" s="49"/>
      <c r="V16" s="49"/>
      <c r="W16" s="49"/>
      <c r="X16" s="49"/>
      <c r="Y16" s="49"/>
      <c r="Z16" s="49"/>
    </row>
    <row r="17" spans="1:26" ht="18.75" customHeight="1" x14ac:dyDescent="0.25">
      <c r="A17" s="44"/>
      <c r="B17" s="151"/>
      <c r="C17" s="63" t="s">
        <v>4084</v>
      </c>
      <c r="D17" s="125"/>
      <c r="E17" s="125"/>
      <c r="F17" s="44"/>
      <c r="G17" s="44"/>
      <c r="H17" s="44"/>
      <c r="I17" s="44"/>
      <c r="J17" s="44"/>
      <c r="K17" s="44"/>
      <c r="L17" s="44"/>
      <c r="M17" s="44"/>
      <c r="N17" s="44"/>
      <c r="O17" s="44"/>
      <c r="P17" s="44"/>
      <c r="Q17" s="44"/>
      <c r="R17" s="40"/>
      <c r="S17" s="40"/>
      <c r="T17" s="40"/>
      <c r="U17" s="49"/>
      <c r="V17" s="49"/>
      <c r="W17" s="49"/>
      <c r="X17" s="49"/>
      <c r="Y17" s="49"/>
      <c r="Z17" s="49"/>
    </row>
    <row r="18" spans="1:26" ht="21" customHeight="1" x14ac:dyDescent="0.25">
      <c r="A18" s="44"/>
      <c r="B18" s="151"/>
      <c r="C18" s="63" t="s">
        <v>4085</v>
      </c>
      <c r="D18" s="125"/>
      <c r="E18" s="125"/>
      <c r="F18" s="44"/>
      <c r="G18" s="44"/>
      <c r="H18" s="44"/>
      <c r="I18" s="44"/>
      <c r="J18" s="44"/>
      <c r="K18" s="44"/>
      <c r="L18" s="44"/>
      <c r="M18" s="44"/>
      <c r="N18" s="44"/>
      <c r="O18" s="44"/>
      <c r="P18" s="44"/>
      <c r="Q18" s="44"/>
      <c r="R18" s="40"/>
      <c r="S18" s="40"/>
      <c r="T18" s="40"/>
      <c r="U18" s="49"/>
      <c r="V18" s="49"/>
      <c r="W18" s="49"/>
      <c r="X18" s="49"/>
      <c r="Y18" s="49"/>
      <c r="Z18" s="49"/>
    </row>
    <row r="19" spans="1:26" ht="22.5" customHeight="1" x14ac:dyDescent="0.25">
      <c r="A19" s="44"/>
      <c r="B19" s="151"/>
      <c r="C19" s="63" t="s">
        <v>4086</v>
      </c>
      <c r="D19" s="125"/>
      <c r="E19" s="125"/>
      <c r="F19" s="44"/>
      <c r="G19" s="44"/>
      <c r="H19" s="44"/>
      <c r="I19" s="44"/>
      <c r="J19" s="44"/>
      <c r="K19" s="44"/>
      <c r="L19" s="44"/>
      <c r="M19" s="44"/>
      <c r="N19" s="44"/>
      <c r="O19" s="44"/>
      <c r="P19" s="44"/>
      <c r="Q19" s="44"/>
      <c r="R19" s="40"/>
      <c r="S19" s="40"/>
      <c r="T19" s="40"/>
      <c r="U19" s="49"/>
      <c r="V19" s="49"/>
      <c r="W19" s="49"/>
      <c r="X19" s="49"/>
      <c r="Y19" s="49"/>
      <c r="Z19" s="49"/>
    </row>
    <row r="20" spans="1:26" ht="21" customHeight="1" x14ac:dyDescent="0.25">
      <c r="A20" s="44"/>
      <c r="B20" s="151"/>
      <c r="C20" s="63" t="s">
        <v>4087</v>
      </c>
      <c r="D20" s="125"/>
      <c r="E20" s="125"/>
      <c r="F20" s="44"/>
      <c r="G20" s="44"/>
      <c r="H20" s="44"/>
      <c r="I20" s="44"/>
      <c r="J20" s="44"/>
      <c r="K20" s="44"/>
      <c r="L20" s="44"/>
      <c r="M20" s="44"/>
      <c r="N20" s="44"/>
      <c r="O20" s="44"/>
      <c r="P20" s="44"/>
      <c r="Q20" s="44"/>
      <c r="R20" s="40"/>
      <c r="S20" s="40"/>
      <c r="T20" s="40"/>
      <c r="U20" s="49"/>
      <c r="V20" s="49"/>
      <c r="W20" s="49"/>
      <c r="X20" s="49"/>
      <c r="Y20" s="49"/>
      <c r="Z20" s="49"/>
    </row>
    <row r="21" spans="1:26" ht="19.5" customHeight="1" x14ac:dyDescent="0.25">
      <c r="A21" s="44"/>
      <c r="B21" s="151"/>
      <c r="C21" s="63" t="s">
        <v>4088</v>
      </c>
      <c r="D21" s="125"/>
      <c r="E21" s="125"/>
      <c r="F21" s="44"/>
      <c r="G21" s="44"/>
      <c r="H21" s="44"/>
      <c r="I21" s="44"/>
      <c r="J21" s="44"/>
      <c r="K21" s="44"/>
      <c r="L21" s="44"/>
      <c r="M21" s="44"/>
      <c r="N21" s="44"/>
      <c r="O21" s="44"/>
      <c r="P21" s="44"/>
      <c r="Q21" s="44"/>
      <c r="R21" s="40"/>
      <c r="S21" s="40"/>
      <c r="T21" s="40"/>
      <c r="U21" s="49"/>
      <c r="V21" s="49"/>
      <c r="W21" s="49"/>
      <c r="X21" s="49"/>
      <c r="Y21" s="49"/>
      <c r="Z21" s="49"/>
    </row>
    <row r="22" spans="1:26" ht="15.75" customHeight="1" x14ac:dyDescent="0.25">
      <c r="A22" s="44"/>
      <c r="B22" s="151"/>
      <c r="C22" s="63" t="s">
        <v>4089</v>
      </c>
      <c r="D22" s="125"/>
      <c r="E22" s="125"/>
      <c r="F22" s="44"/>
      <c r="G22" s="44"/>
      <c r="H22" s="44"/>
      <c r="I22" s="44"/>
      <c r="J22" s="44"/>
      <c r="K22" s="44"/>
      <c r="L22" s="44"/>
      <c r="M22" s="44"/>
      <c r="N22" s="44"/>
      <c r="O22" s="44"/>
      <c r="P22" s="44"/>
      <c r="Q22" s="44"/>
      <c r="R22" s="40"/>
      <c r="S22" s="40"/>
      <c r="T22" s="40"/>
      <c r="U22" s="49"/>
      <c r="V22" s="49"/>
      <c r="W22" s="49"/>
      <c r="X22" s="49"/>
      <c r="Y22" s="49"/>
      <c r="Z22" s="49"/>
    </row>
    <row r="23" spans="1:26" ht="27" customHeight="1" x14ac:dyDescent="0.25">
      <c r="A23" s="44"/>
      <c r="B23" s="151"/>
      <c r="C23" s="63" t="s">
        <v>4090</v>
      </c>
      <c r="D23" s="125"/>
      <c r="E23" s="125"/>
      <c r="F23" s="44"/>
      <c r="G23" s="44"/>
      <c r="H23" s="44"/>
      <c r="I23" s="44"/>
      <c r="J23" s="44"/>
      <c r="K23" s="44"/>
      <c r="L23" s="44"/>
      <c r="M23" s="44"/>
      <c r="N23" s="44"/>
      <c r="O23" s="44"/>
      <c r="P23" s="44"/>
      <c r="Q23" s="44"/>
      <c r="R23" s="40"/>
      <c r="S23" s="40"/>
      <c r="T23" s="40"/>
      <c r="U23" s="49"/>
      <c r="V23" s="49"/>
      <c r="W23" s="49"/>
      <c r="X23" s="49"/>
      <c r="Y23" s="49"/>
      <c r="Z23" s="49"/>
    </row>
    <row r="24" spans="1:26" ht="17.25" customHeight="1" x14ac:dyDescent="0.25">
      <c r="A24" s="44"/>
      <c r="B24" s="151"/>
      <c r="C24" s="63" t="s">
        <v>4091</v>
      </c>
      <c r="D24" s="125"/>
      <c r="E24" s="125"/>
      <c r="F24" s="44"/>
      <c r="G24" s="44"/>
      <c r="H24" s="44"/>
      <c r="I24" s="44"/>
      <c r="J24" s="44"/>
      <c r="K24" s="44"/>
      <c r="L24" s="44"/>
      <c r="M24" s="44"/>
      <c r="N24" s="44"/>
      <c r="O24" s="44"/>
      <c r="P24" s="44"/>
      <c r="Q24" s="44"/>
      <c r="R24" s="40"/>
      <c r="S24" s="40"/>
      <c r="T24" s="40"/>
      <c r="U24" s="49"/>
      <c r="V24" s="49"/>
      <c r="W24" s="49"/>
      <c r="X24" s="49"/>
      <c r="Y24" s="49"/>
      <c r="Z24" s="49"/>
    </row>
    <row r="25" spans="1:26" ht="24.75" customHeight="1" x14ac:dyDescent="0.25">
      <c r="A25" s="44"/>
      <c r="B25" s="151"/>
      <c r="C25" s="63" t="s">
        <v>4092</v>
      </c>
      <c r="D25" s="125"/>
      <c r="E25" s="125"/>
      <c r="F25" s="44"/>
      <c r="G25" s="44"/>
      <c r="H25" s="44"/>
      <c r="I25" s="44"/>
      <c r="J25" s="44"/>
      <c r="K25" s="44"/>
      <c r="L25" s="44"/>
      <c r="M25" s="44"/>
      <c r="N25" s="44"/>
      <c r="O25" s="44"/>
      <c r="P25" s="44"/>
      <c r="Q25" s="44"/>
      <c r="R25" s="40"/>
      <c r="S25" s="40"/>
      <c r="T25" s="40"/>
      <c r="U25" s="49"/>
      <c r="V25" s="49"/>
      <c r="W25" s="49"/>
      <c r="X25" s="49"/>
      <c r="Y25" s="49"/>
      <c r="Z25" s="49"/>
    </row>
    <row r="26" spans="1:26" ht="20.25" customHeight="1" x14ac:dyDescent="0.25">
      <c r="A26" s="44"/>
      <c r="B26" s="151"/>
      <c r="C26" s="63" t="s">
        <v>4093</v>
      </c>
      <c r="D26" s="125"/>
      <c r="E26" s="125"/>
      <c r="F26" s="44"/>
      <c r="G26" s="44"/>
      <c r="H26" s="44"/>
      <c r="I26" s="44"/>
      <c r="J26" s="44"/>
      <c r="K26" s="44"/>
      <c r="L26" s="44"/>
      <c r="M26" s="44"/>
      <c r="N26" s="44"/>
      <c r="O26" s="44"/>
      <c r="P26" s="44"/>
      <c r="Q26" s="44"/>
      <c r="R26" s="40"/>
      <c r="S26" s="40"/>
      <c r="T26" s="40"/>
      <c r="U26" s="49"/>
      <c r="V26" s="49"/>
      <c r="W26" s="49"/>
      <c r="X26" s="49"/>
      <c r="Y26" s="49"/>
      <c r="Z26" s="49"/>
    </row>
    <row r="27" spans="1:26" ht="21.75" customHeight="1" x14ac:dyDescent="0.25">
      <c r="A27" s="44"/>
      <c r="B27" s="151"/>
      <c r="C27" s="63" t="s">
        <v>4094</v>
      </c>
      <c r="D27" s="125"/>
      <c r="E27" s="125"/>
      <c r="F27" s="44"/>
      <c r="G27" s="44"/>
      <c r="H27" s="44"/>
      <c r="I27" s="44"/>
      <c r="J27" s="44"/>
      <c r="K27" s="44"/>
      <c r="L27" s="44"/>
      <c r="M27" s="44"/>
      <c r="N27" s="44"/>
      <c r="O27" s="44"/>
      <c r="P27" s="44"/>
      <c r="Q27" s="44"/>
      <c r="R27" s="40"/>
      <c r="S27" s="40"/>
      <c r="T27" s="40"/>
      <c r="U27" s="49"/>
      <c r="V27" s="49"/>
      <c r="W27" s="49"/>
      <c r="X27" s="49"/>
      <c r="Y27" s="49"/>
      <c r="Z27" s="49"/>
    </row>
    <row r="28" spans="1:26" ht="15.75" customHeight="1" x14ac:dyDescent="0.25">
      <c r="A28" s="44"/>
      <c r="B28" s="151"/>
      <c r="C28" s="63" t="s">
        <v>4095</v>
      </c>
      <c r="D28" s="125"/>
      <c r="E28" s="125"/>
      <c r="F28" s="44"/>
      <c r="G28" s="44"/>
      <c r="H28" s="44"/>
      <c r="I28" s="44"/>
      <c r="J28" s="44"/>
      <c r="K28" s="44"/>
      <c r="L28" s="44"/>
      <c r="M28" s="44"/>
      <c r="N28" s="44"/>
      <c r="O28" s="44"/>
      <c r="P28" s="44"/>
      <c r="Q28" s="44"/>
      <c r="R28" s="40"/>
      <c r="S28" s="40"/>
      <c r="T28" s="40"/>
      <c r="U28" s="49"/>
      <c r="V28" s="49"/>
      <c r="W28" s="49"/>
      <c r="X28" s="49"/>
      <c r="Y28" s="49"/>
      <c r="Z28" s="49"/>
    </row>
    <row r="29" spans="1:26" ht="25.5" customHeight="1" x14ac:dyDescent="0.25">
      <c r="A29" s="44"/>
      <c r="B29" s="151"/>
      <c r="C29" s="63" t="s">
        <v>4096</v>
      </c>
      <c r="D29" s="125"/>
      <c r="E29" s="125"/>
      <c r="F29" s="44"/>
      <c r="G29" s="44"/>
      <c r="H29" s="44"/>
      <c r="I29" s="44"/>
      <c r="J29" s="44"/>
      <c r="K29" s="44"/>
      <c r="L29" s="44"/>
      <c r="M29" s="44"/>
      <c r="N29" s="44"/>
      <c r="O29" s="44"/>
      <c r="P29" s="44"/>
      <c r="Q29" s="44"/>
      <c r="R29" s="40"/>
      <c r="S29" s="40"/>
      <c r="T29" s="40"/>
      <c r="U29" s="49"/>
      <c r="V29" s="49"/>
      <c r="W29" s="49"/>
      <c r="X29" s="49"/>
      <c r="Y29" s="49"/>
      <c r="Z29" s="49"/>
    </row>
    <row r="30" spans="1:26" ht="19.5" customHeight="1" x14ac:dyDescent="0.25">
      <c r="A30" s="44"/>
      <c r="B30" s="151"/>
      <c r="C30" s="63" t="s">
        <v>4097</v>
      </c>
      <c r="D30" s="125"/>
      <c r="E30" s="125"/>
      <c r="F30" s="44"/>
      <c r="G30" s="44"/>
      <c r="H30" s="44"/>
      <c r="I30" s="44"/>
      <c r="J30" s="44"/>
      <c r="K30" s="44"/>
      <c r="L30" s="44"/>
      <c r="M30" s="44"/>
      <c r="N30" s="44"/>
      <c r="O30" s="44"/>
      <c r="P30" s="44"/>
      <c r="Q30" s="44"/>
      <c r="R30" s="40"/>
      <c r="S30" s="40"/>
      <c r="T30" s="40"/>
      <c r="U30" s="49"/>
      <c r="V30" s="49"/>
      <c r="W30" s="49"/>
      <c r="X30" s="49"/>
      <c r="Y30" s="49"/>
      <c r="Z30" s="49"/>
    </row>
    <row r="31" spans="1:26" ht="14.25" customHeight="1" x14ac:dyDescent="0.25">
      <c r="A31" s="44"/>
      <c r="B31" s="151"/>
      <c r="C31" s="63" t="s">
        <v>4098</v>
      </c>
      <c r="D31" s="125"/>
      <c r="E31" s="125"/>
      <c r="F31" s="44"/>
      <c r="G31" s="44"/>
      <c r="H31" s="44"/>
      <c r="I31" s="44"/>
      <c r="J31" s="44"/>
      <c r="K31" s="44"/>
      <c r="L31" s="44"/>
      <c r="M31" s="44"/>
      <c r="N31" s="44"/>
      <c r="O31" s="44"/>
      <c r="P31" s="44"/>
      <c r="Q31" s="44"/>
      <c r="R31" s="40"/>
      <c r="S31" s="40"/>
      <c r="T31" s="40"/>
      <c r="U31" s="49"/>
      <c r="V31" s="49"/>
      <c r="W31" s="49"/>
      <c r="X31" s="49"/>
      <c r="Y31" s="49"/>
      <c r="Z31" s="49"/>
    </row>
    <row r="32" spans="1:26" ht="19.5" customHeight="1" x14ac:dyDescent="0.25">
      <c r="A32" s="44"/>
      <c r="B32" s="151"/>
      <c r="C32" s="63" t="s">
        <v>4099</v>
      </c>
      <c r="D32" s="125"/>
      <c r="E32" s="125"/>
      <c r="F32" s="44"/>
      <c r="G32" s="44"/>
      <c r="H32" s="44"/>
      <c r="I32" s="44"/>
      <c r="J32" s="44"/>
      <c r="K32" s="44"/>
      <c r="L32" s="44"/>
      <c r="M32" s="44"/>
      <c r="N32" s="44"/>
      <c r="O32" s="44"/>
      <c r="P32" s="44"/>
      <c r="Q32" s="44"/>
      <c r="R32" s="40"/>
      <c r="S32" s="40"/>
      <c r="T32" s="40"/>
      <c r="U32" s="49"/>
      <c r="V32" s="49"/>
      <c r="W32" s="49"/>
      <c r="X32" s="49"/>
      <c r="Y32" s="49"/>
      <c r="Z32" s="49"/>
    </row>
    <row r="33" spans="1:26" ht="12.75" customHeight="1" x14ac:dyDescent="0.25">
      <c r="A33" s="44"/>
      <c r="B33" s="152"/>
      <c r="C33" s="64" t="s">
        <v>4100</v>
      </c>
      <c r="D33" s="154"/>
      <c r="E33" s="154"/>
      <c r="F33" s="44"/>
      <c r="G33" s="44"/>
      <c r="H33" s="44"/>
      <c r="I33" s="44"/>
      <c r="J33" s="44"/>
      <c r="K33" s="44"/>
      <c r="L33" s="44"/>
      <c r="M33" s="44"/>
      <c r="N33" s="44"/>
      <c r="O33" s="44"/>
      <c r="P33" s="44"/>
      <c r="Q33" s="44"/>
      <c r="R33" s="40"/>
      <c r="S33" s="40"/>
      <c r="T33" s="40"/>
      <c r="U33" s="49"/>
      <c r="V33" s="49"/>
      <c r="W33" s="49"/>
      <c r="X33" s="49"/>
      <c r="Y33" s="49"/>
      <c r="Z33" s="49"/>
    </row>
    <row r="34" spans="1:26" ht="34.200000000000003" x14ac:dyDescent="0.25">
      <c r="A34" s="44"/>
      <c r="B34" s="56" t="s">
        <v>4101</v>
      </c>
      <c r="C34" s="65" t="s">
        <v>4102</v>
      </c>
      <c r="D34" s="57" t="s">
        <v>110</v>
      </c>
      <c r="E34" s="58" t="s">
        <v>4103</v>
      </c>
      <c r="F34" s="44"/>
      <c r="G34" s="44"/>
      <c r="H34" s="44"/>
      <c r="I34" s="44"/>
      <c r="J34" s="44"/>
      <c r="K34" s="44"/>
      <c r="L34" s="44"/>
      <c r="M34" s="44"/>
      <c r="N34" s="44"/>
      <c r="O34" s="44"/>
      <c r="P34" s="44"/>
      <c r="Q34" s="44"/>
      <c r="R34" s="40"/>
      <c r="S34" s="40"/>
      <c r="T34" s="40"/>
      <c r="U34" s="49"/>
      <c r="V34" s="49"/>
      <c r="W34" s="49"/>
      <c r="X34" s="49"/>
      <c r="Y34" s="49"/>
      <c r="Z34" s="49"/>
    </row>
    <row r="35" spans="1:26" ht="50.25" customHeight="1" x14ac:dyDescent="0.25">
      <c r="A35" s="44"/>
      <c r="B35" s="155" t="s">
        <v>4104</v>
      </c>
      <c r="C35" s="66" t="s">
        <v>4102</v>
      </c>
      <c r="D35" s="67" t="s">
        <v>4105</v>
      </c>
      <c r="E35" s="68" t="s">
        <v>4106</v>
      </c>
      <c r="F35" s="44"/>
      <c r="G35" s="44"/>
      <c r="H35" s="44"/>
      <c r="I35" s="44"/>
      <c r="J35" s="44"/>
      <c r="K35" s="44"/>
      <c r="L35" s="44"/>
      <c r="M35" s="44"/>
      <c r="N35" s="44"/>
      <c r="O35" s="44"/>
      <c r="P35" s="44"/>
      <c r="Q35" s="44"/>
      <c r="R35" s="40"/>
      <c r="S35" s="40"/>
      <c r="T35" s="40"/>
      <c r="U35" s="49"/>
      <c r="V35" s="49"/>
      <c r="W35" s="49"/>
      <c r="X35" s="49"/>
      <c r="Y35" s="49"/>
      <c r="Z35" s="49"/>
    </row>
    <row r="36" spans="1:26" ht="33.75" customHeight="1" x14ac:dyDescent="0.25">
      <c r="A36" s="44"/>
      <c r="B36" s="151"/>
      <c r="C36" s="69" t="s">
        <v>4107</v>
      </c>
      <c r="D36" s="70" t="s">
        <v>4108</v>
      </c>
      <c r="E36" s="71" t="s">
        <v>4109</v>
      </c>
      <c r="F36" s="44"/>
      <c r="G36" s="44"/>
      <c r="H36" s="44"/>
      <c r="I36" s="44"/>
      <c r="J36" s="44"/>
      <c r="K36" s="44"/>
      <c r="L36" s="44"/>
      <c r="M36" s="44"/>
      <c r="N36" s="44"/>
      <c r="O36" s="44"/>
      <c r="P36" s="44"/>
      <c r="Q36" s="44"/>
      <c r="R36" s="40"/>
      <c r="S36" s="40"/>
      <c r="T36" s="40"/>
      <c r="U36" s="49"/>
      <c r="V36" s="49"/>
      <c r="W36" s="49"/>
      <c r="X36" s="49"/>
      <c r="Y36" s="49"/>
      <c r="Z36" s="49"/>
    </row>
    <row r="37" spans="1:26" ht="32.25" customHeight="1" x14ac:dyDescent="0.25">
      <c r="A37" s="44"/>
      <c r="B37" s="151"/>
      <c r="C37" s="72" t="s">
        <v>4110</v>
      </c>
      <c r="D37" s="70" t="s">
        <v>4111</v>
      </c>
      <c r="E37" s="71" t="s">
        <v>4112</v>
      </c>
      <c r="F37" s="44"/>
      <c r="G37" s="44"/>
      <c r="H37" s="44"/>
      <c r="I37" s="44"/>
      <c r="J37" s="44"/>
      <c r="K37" s="44"/>
      <c r="L37" s="44"/>
      <c r="M37" s="44"/>
      <c r="N37" s="44"/>
      <c r="O37" s="44"/>
      <c r="P37" s="44"/>
      <c r="Q37" s="44"/>
      <c r="R37" s="40"/>
      <c r="S37" s="40"/>
      <c r="T37" s="40"/>
      <c r="U37" s="49"/>
      <c r="V37" s="49"/>
      <c r="W37" s="49"/>
      <c r="X37" s="49"/>
      <c r="Y37" s="49"/>
      <c r="Z37" s="49"/>
    </row>
    <row r="38" spans="1:26" ht="38.25" customHeight="1" x14ac:dyDescent="0.25">
      <c r="A38" s="44"/>
      <c r="B38" s="151"/>
      <c r="C38" s="69" t="s">
        <v>4113</v>
      </c>
      <c r="D38" s="70" t="s">
        <v>4114</v>
      </c>
      <c r="E38" s="71" t="s">
        <v>4115</v>
      </c>
      <c r="F38" s="44"/>
      <c r="G38" s="44"/>
      <c r="H38" s="44"/>
      <c r="I38" s="44"/>
      <c r="J38" s="44"/>
      <c r="K38" s="44"/>
      <c r="L38" s="44"/>
      <c r="M38" s="44"/>
      <c r="N38" s="44"/>
      <c r="O38" s="44"/>
      <c r="P38" s="44"/>
      <c r="Q38" s="44"/>
      <c r="R38" s="40"/>
      <c r="S38" s="40"/>
      <c r="T38" s="40"/>
      <c r="U38" s="49"/>
      <c r="V38" s="49"/>
      <c r="W38" s="49"/>
      <c r="X38" s="49"/>
      <c r="Y38" s="49"/>
      <c r="Z38" s="49"/>
    </row>
    <row r="39" spans="1:26" ht="36.75" customHeight="1" x14ac:dyDescent="0.25">
      <c r="A39" s="44"/>
      <c r="B39" s="151"/>
      <c r="C39" s="73" t="s">
        <v>4116</v>
      </c>
      <c r="D39" s="70" t="s">
        <v>4117</v>
      </c>
      <c r="E39" s="74" t="s">
        <v>4118</v>
      </c>
      <c r="F39" s="44"/>
      <c r="G39" s="44"/>
      <c r="H39" s="44"/>
      <c r="I39" s="44"/>
      <c r="J39" s="44"/>
      <c r="K39" s="44"/>
      <c r="L39" s="44"/>
      <c r="M39" s="44"/>
      <c r="N39" s="44"/>
      <c r="O39" s="44"/>
      <c r="P39" s="44"/>
      <c r="Q39" s="44"/>
      <c r="R39" s="40"/>
      <c r="S39" s="40"/>
      <c r="T39" s="40"/>
      <c r="U39" s="49"/>
      <c r="V39" s="49"/>
      <c r="W39" s="49"/>
      <c r="X39" s="49"/>
      <c r="Y39" s="49"/>
      <c r="Z39" s="49"/>
    </row>
    <row r="40" spans="1:26" ht="29.25" customHeight="1" x14ac:dyDescent="0.25">
      <c r="A40" s="44"/>
      <c r="B40" s="152"/>
      <c r="C40" s="75" t="s">
        <v>4119</v>
      </c>
      <c r="D40" s="76" t="s">
        <v>4120</v>
      </c>
      <c r="E40" s="77" t="s">
        <v>4121</v>
      </c>
      <c r="F40" s="44"/>
      <c r="G40" s="44"/>
      <c r="H40" s="44"/>
      <c r="I40" s="44"/>
      <c r="J40" s="44"/>
      <c r="K40" s="44"/>
      <c r="L40" s="44"/>
      <c r="M40" s="44"/>
      <c r="N40" s="44"/>
      <c r="O40" s="44"/>
      <c r="P40" s="44"/>
      <c r="Q40" s="44"/>
      <c r="R40" s="40"/>
      <c r="S40" s="40"/>
      <c r="T40" s="40"/>
      <c r="U40" s="49"/>
      <c r="V40" s="49"/>
      <c r="W40" s="49"/>
      <c r="X40" s="49"/>
      <c r="Y40" s="49"/>
      <c r="Z40" s="49"/>
    </row>
    <row r="41" spans="1:26" ht="29.25" customHeight="1" x14ac:dyDescent="0.25">
      <c r="A41" s="44"/>
      <c r="B41" s="45"/>
      <c r="C41" s="78"/>
      <c r="D41" s="79"/>
      <c r="E41" s="80"/>
      <c r="F41" s="44"/>
      <c r="G41" s="44"/>
      <c r="H41" s="44"/>
      <c r="I41" s="44"/>
      <c r="J41" s="44"/>
      <c r="K41" s="44"/>
      <c r="L41" s="44"/>
      <c r="M41" s="44"/>
      <c r="N41" s="44"/>
      <c r="O41" s="44"/>
      <c r="P41" s="44"/>
      <c r="Q41" s="44"/>
      <c r="R41" s="40"/>
      <c r="S41" s="40"/>
      <c r="T41" s="40"/>
      <c r="U41" s="49"/>
      <c r="V41" s="49"/>
      <c r="W41" s="49"/>
      <c r="X41" s="49"/>
      <c r="Y41" s="49"/>
      <c r="Z41" s="49"/>
    </row>
    <row r="42" spans="1:26" ht="45.6" x14ac:dyDescent="0.25">
      <c r="A42" s="44"/>
      <c r="B42" s="56" t="s">
        <v>4122</v>
      </c>
      <c r="C42" s="146" t="s">
        <v>4123</v>
      </c>
      <c r="D42" s="147"/>
      <c r="E42" s="148"/>
      <c r="F42" s="44"/>
      <c r="G42" s="44"/>
      <c r="H42" s="44"/>
      <c r="I42" s="44"/>
      <c r="J42" s="44"/>
      <c r="K42" s="44"/>
      <c r="L42" s="44"/>
      <c r="M42" s="44"/>
      <c r="N42" s="44"/>
      <c r="O42" s="44"/>
      <c r="P42" s="44"/>
      <c r="Q42" s="44"/>
      <c r="R42" s="40"/>
      <c r="S42" s="40"/>
      <c r="T42" s="40"/>
      <c r="U42" s="49"/>
      <c r="V42" s="49"/>
      <c r="W42" s="49"/>
      <c r="X42" s="49"/>
      <c r="Y42" s="49"/>
      <c r="Z42" s="49"/>
    </row>
    <row r="43" spans="1:26" ht="13.2" x14ac:dyDescent="0.25">
      <c r="A43" s="44"/>
      <c r="B43" s="44"/>
      <c r="C43" s="80"/>
      <c r="D43" s="80"/>
      <c r="E43" s="80"/>
      <c r="F43" s="44"/>
      <c r="G43" s="44"/>
      <c r="H43" s="44"/>
      <c r="I43" s="44"/>
      <c r="J43" s="44"/>
      <c r="K43" s="44"/>
      <c r="L43" s="44"/>
      <c r="M43" s="44"/>
      <c r="N43" s="44"/>
      <c r="O43" s="44"/>
      <c r="P43" s="44"/>
      <c r="Q43" s="44"/>
      <c r="R43" s="40"/>
      <c r="S43" s="40"/>
      <c r="T43" s="40"/>
      <c r="U43" s="49"/>
      <c r="V43" s="49"/>
      <c r="W43" s="49"/>
      <c r="X43" s="49"/>
      <c r="Y43" s="49"/>
      <c r="Z43" s="49"/>
    </row>
    <row r="44" spans="1:26" ht="13.2" x14ac:dyDescent="0.25">
      <c r="A44" s="44"/>
      <c r="B44" s="44"/>
      <c r="C44" s="80"/>
      <c r="D44" s="80"/>
      <c r="E44" s="80"/>
      <c r="F44" s="44"/>
      <c r="G44" s="44"/>
      <c r="H44" s="44"/>
      <c r="I44" s="44"/>
      <c r="J44" s="44"/>
      <c r="K44" s="44"/>
      <c r="L44" s="44"/>
      <c r="M44" s="44"/>
      <c r="N44" s="44"/>
      <c r="O44" s="44"/>
      <c r="P44" s="44"/>
      <c r="Q44" s="44"/>
      <c r="R44" s="40"/>
      <c r="S44" s="40"/>
      <c r="T44" s="40"/>
      <c r="U44" s="49"/>
      <c r="V44" s="49"/>
      <c r="W44" s="49"/>
      <c r="X44" s="49"/>
      <c r="Y44" s="49"/>
      <c r="Z44" s="49"/>
    </row>
    <row r="45" spans="1:26" ht="82.5" customHeight="1" x14ac:dyDescent="0.25">
      <c r="A45" s="44"/>
      <c r="B45" s="81" t="s">
        <v>4124</v>
      </c>
      <c r="C45" s="81" t="s">
        <v>4125</v>
      </c>
      <c r="D45" s="80"/>
      <c r="E45" s="80"/>
      <c r="F45" s="44"/>
      <c r="G45" s="44"/>
      <c r="H45" s="44"/>
      <c r="I45" s="44"/>
      <c r="J45" s="44"/>
      <c r="K45" s="44"/>
      <c r="L45" s="44"/>
      <c r="M45" s="44"/>
      <c r="N45" s="44"/>
      <c r="O45" s="44"/>
      <c r="P45" s="44"/>
      <c r="Q45" s="44"/>
      <c r="R45" s="40"/>
      <c r="S45" s="40"/>
      <c r="T45" s="40"/>
      <c r="U45" s="49"/>
      <c r="V45" s="49"/>
      <c r="W45" s="49"/>
      <c r="X45" s="49"/>
      <c r="Y45" s="49"/>
      <c r="Z45" s="49"/>
    </row>
    <row r="46" spans="1:26" ht="63" customHeight="1" x14ac:dyDescent="0.25">
      <c r="A46" s="44"/>
      <c r="B46" s="81" t="s">
        <v>4126</v>
      </c>
      <c r="C46" s="81" t="s">
        <v>4127</v>
      </c>
      <c r="D46" s="80"/>
      <c r="E46" s="80"/>
      <c r="F46" s="44"/>
      <c r="G46" s="44"/>
      <c r="H46" s="44"/>
      <c r="I46" s="44"/>
      <c r="J46" s="44"/>
      <c r="K46" s="44"/>
      <c r="L46" s="44"/>
      <c r="M46" s="44"/>
      <c r="N46" s="44"/>
      <c r="O46" s="44"/>
      <c r="P46" s="44"/>
      <c r="Q46" s="44"/>
      <c r="R46" s="40"/>
      <c r="S46" s="40"/>
      <c r="T46" s="40"/>
      <c r="U46" s="49"/>
      <c r="V46" s="49"/>
      <c r="W46" s="49"/>
      <c r="X46" s="49"/>
      <c r="Y46" s="49"/>
      <c r="Z46" s="49"/>
    </row>
    <row r="47" spans="1:26" ht="120" customHeight="1" x14ac:dyDescent="0.25">
      <c r="A47" s="44"/>
      <c r="B47" s="81" t="s">
        <v>4128</v>
      </c>
      <c r="C47" s="81" t="s">
        <v>4129</v>
      </c>
      <c r="D47" s="80"/>
      <c r="E47" s="80"/>
      <c r="F47" s="44"/>
      <c r="G47" s="44"/>
      <c r="H47" s="44"/>
      <c r="I47" s="44"/>
      <c r="J47" s="44"/>
      <c r="K47" s="44"/>
      <c r="L47" s="44"/>
      <c r="M47" s="44"/>
      <c r="N47" s="44"/>
      <c r="O47" s="44"/>
      <c r="P47" s="44"/>
      <c r="Q47" s="44"/>
      <c r="R47" s="40"/>
      <c r="S47" s="40"/>
      <c r="T47" s="40"/>
      <c r="U47" s="49"/>
      <c r="V47" s="49"/>
      <c r="W47" s="49"/>
      <c r="X47" s="49"/>
      <c r="Y47" s="49"/>
      <c r="Z47" s="49"/>
    </row>
    <row r="48" spans="1:26" ht="87" customHeight="1" x14ac:dyDescent="0.25">
      <c r="A48" s="44"/>
      <c r="B48" s="81" t="s">
        <v>4130</v>
      </c>
      <c r="C48" s="81" t="s">
        <v>4131</v>
      </c>
      <c r="D48" s="80"/>
      <c r="E48" s="80"/>
      <c r="F48" s="44"/>
      <c r="G48" s="44"/>
      <c r="H48" s="44"/>
      <c r="I48" s="44"/>
      <c r="J48" s="44"/>
      <c r="K48" s="44"/>
      <c r="L48" s="44"/>
      <c r="M48" s="44"/>
      <c r="N48" s="44"/>
      <c r="O48" s="44"/>
      <c r="P48" s="44"/>
      <c r="Q48" s="44"/>
      <c r="R48" s="40"/>
      <c r="S48" s="40"/>
      <c r="T48" s="40"/>
      <c r="U48" s="49"/>
      <c r="V48" s="49"/>
      <c r="W48" s="49"/>
      <c r="X48" s="49"/>
      <c r="Y48" s="49"/>
      <c r="Z48" s="49"/>
    </row>
    <row r="49" spans="1:26" ht="98.25" customHeight="1" x14ac:dyDescent="0.25">
      <c r="A49" s="44"/>
      <c r="B49" s="81" t="s">
        <v>4132</v>
      </c>
      <c r="C49" s="81" t="s">
        <v>6569</v>
      </c>
      <c r="D49" s="80"/>
      <c r="E49" s="80"/>
      <c r="F49" s="44"/>
      <c r="G49" s="44"/>
      <c r="H49" s="44"/>
      <c r="I49" s="44"/>
      <c r="J49" s="44"/>
      <c r="K49" s="44"/>
      <c r="L49" s="44"/>
      <c r="M49" s="44"/>
      <c r="N49" s="44"/>
      <c r="O49" s="44"/>
      <c r="P49" s="44"/>
      <c r="Q49" s="44"/>
      <c r="R49" s="40"/>
      <c r="S49" s="40"/>
      <c r="T49" s="40"/>
      <c r="U49" s="49"/>
      <c r="V49" s="49"/>
      <c r="W49" s="49"/>
      <c r="X49" s="49"/>
      <c r="Y49" s="49"/>
      <c r="Z49" s="49"/>
    </row>
    <row r="50" spans="1:26" ht="12.75" customHeight="1" x14ac:dyDescent="0.25">
      <c r="A50" s="44"/>
      <c r="B50" s="44"/>
      <c r="C50" s="80"/>
      <c r="D50" s="80"/>
      <c r="E50" s="80"/>
      <c r="F50" s="44"/>
      <c r="G50" s="44"/>
      <c r="H50" s="44"/>
      <c r="I50" s="44"/>
      <c r="J50" s="44"/>
      <c r="K50" s="44"/>
      <c r="L50" s="44"/>
      <c r="M50" s="44"/>
      <c r="N50" s="44"/>
      <c r="O50" s="44"/>
      <c r="P50" s="44"/>
      <c r="Q50" s="44"/>
      <c r="R50" s="40"/>
      <c r="S50" s="40"/>
      <c r="T50" s="40"/>
      <c r="U50" s="49"/>
      <c r="V50" s="49"/>
      <c r="W50" s="49"/>
      <c r="X50" s="49"/>
      <c r="Y50" s="49"/>
      <c r="Z50" s="49"/>
    </row>
    <row r="51" spans="1:26" ht="47.25" customHeight="1" x14ac:dyDescent="0.25">
      <c r="A51" s="44"/>
      <c r="B51" s="49"/>
      <c r="C51" s="79"/>
      <c r="D51" s="79"/>
      <c r="E51" s="80"/>
      <c r="F51" s="44"/>
      <c r="G51" s="44"/>
      <c r="H51" s="44"/>
      <c r="I51" s="44"/>
      <c r="J51" s="44"/>
      <c r="K51" s="44"/>
      <c r="L51" s="44"/>
      <c r="M51" s="44"/>
      <c r="N51" s="44"/>
      <c r="O51" s="44"/>
      <c r="P51" s="44"/>
      <c r="Q51" s="44"/>
      <c r="R51" s="40"/>
      <c r="S51" s="40"/>
      <c r="T51" s="40"/>
      <c r="U51" s="49"/>
      <c r="V51" s="49"/>
      <c r="W51" s="49"/>
      <c r="X51" s="49"/>
      <c r="Y51" s="49"/>
      <c r="Z51" s="49"/>
    </row>
    <row r="52" spans="1:26" ht="30.75" customHeight="1" x14ac:dyDescent="0.25">
      <c r="A52" s="44"/>
      <c r="B52" s="49"/>
      <c r="C52" s="79"/>
      <c r="D52" s="79"/>
      <c r="E52" s="80"/>
      <c r="F52" s="44"/>
      <c r="G52" s="44"/>
      <c r="H52" s="44"/>
      <c r="I52" s="44"/>
      <c r="J52" s="44"/>
      <c r="K52" s="44"/>
      <c r="L52" s="44"/>
      <c r="M52" s="44"/>
      <c r="N52" s="44"/>
      <c r="O52" s="44"/>
      <c r="P52" s="44"/>
      <c r="Q52" s="44"/>
      <c r="R52" s="40"/>
      <c r="S52" s="40"/>
      <c r="T52" s="40"/>
      <c r="U52" s="49"/>
      <c r="V52" s="49"/>
      <c r="W52" s="49"/>
      <c r="X52" s="49"/>
      <c r="Y52" s="49"/>
      <c r="Z52" s="49"/>
    </row>
    <row r="53" spans="1:26" ht="40.5" customHeight="1" x14ac:dyDescent="0.25">
      <c r="A53" s="44"/>
      <c r="B53" s="49"/>
      <c r="C53" s="79"/>
      <c r="D53" s="79"/>
      <c r="E53" s="80"/>
      <c r="F53" s="44"/>
      <c r="G53" s="44"/>
      <c r="H53" s="44"/>
      <c r="I53" s="44"/>
      <c r="J53" s="44"/>
      <c r="K53" s="44"/>
      <c r="L53" s="44"/>
      <c r="M53" s="44"/>
      <c r="N53" s="44"/>
      <c r="O53" s="44"/>
      <c r="P53" s="44"/>
      <c r="Q53" s="44"/>
      <c r="R53" s="40"/>
      <c r="S53" s="40"/>
      <c r="T53" s="40"/>
      <c r="U53" s="49"/>
      <c r="V53" s="49"/>
      <c r="W53" s="49"/>
      <c r="X53" s="49"/>
      <c r="Y53" s="49"/>
      <c r="Z53" s="49"/>
    </row>
    <row r="54" spans="1:26" ht="54" customHeight="1" x14ac:dyDescent="0.25">
      <c r="A54" s="44"/>
      <c r="B54" s="49"/>
      <c r="C54" s="79"/>
      <c r="D54" s="79"/>
      <c r="E54" s="80"/>
      <c r="F54" s="44"/>
      <c r="G54" s="44"/>
      <c r="H54" s="44"/>
      <c r="I54" s="44"/>
      <c r="J54" s="44"/>
      <c r="K54" s="44"/>
      <c r="L54" s="44"/>
      <c r="M54" s="44"/>
      <c r="N54" s="44"/>
      <c r="O54" s="44"/>
      <c r="P54" s="44"/>
      <c r="Q54" s="44"/>
      <c r="R54" s="40"/>
      <c r="S54" s="40"/>
      <c r="T54" s="40"/>
      <c r="U54" s="49"/>
      <c r="V54" s="49"/>
      <c r="W54" s="49"/>
      <c r="X54" s="49"/>
      <c r="Y54" s="49"/>
      <c r="Z54" s="49"/>
    </row>
    <row r="55" spans="1:26" ht="12.75" customHeight="1" x14ac:dyDescent="0.25">
      <c r="A55" s="44"/>
      <c r="B55" s="44"/>
      <c r="C55" s="80"/>
      <c r="D55" s="80"/>
      <c r="E55" s="80"/>
      <c r="F55" s="44"/>
      <c r="G55" s="44"/>
      <c r="H55" s="44"/>
      <c r="I55" s="44"/>
      <c r="J55" s="44"/>
      <c r="K55" s="44"/>
      <c r="L55" s="44"/>
      <c r="M55" s="44"/>
      <c r="N55" s="44"/>
      <c r="O55" s="44"/>
      <c r="P55" s="44"/>
      <c r="Q55" s="44"/>
      <c r="R55" s="40"/>
      <c r="S55" s="40"/>
      <c r="T55" s="40"/>
      <c r="U55" s="49"/>
      <c r="V55" s="49"/>
      <c r="W55" s="49"/>
      <c r="X55" s="49"/>
      <c r="Y55" s="49"/>
      <c r="Z55" s="49"/>
    </row>
    <row r="56" spans="1:26" ht="12.75" customHeight="1" x14ac:dyDescent="0.25">
      <c r="A56" s="44"/>
      <c r="B56" s="44"/>
      <c r="C56" s="80"/>
      <c r="D56" s="80"/>
      <c r="E56" s="80"/>
      <c r="F56" s="44"/>
      <c r="G56" s="44"/>
      <c r="H56" s="44"/>
      <c r="I56" s="44"/>
      <c r="J56" s="44"/>
      <c r="K56" s="44"/>
      <c r="L56" s="44"/>
      <c r="M56" s="44"/>
      <c r="N56" s="44"/>
      <c r="O56" s="44"/>
      <c r="P56" s="44"/>
      <c r="Q56" s="44"/>
      <c r="R56" s="40"/>
      <c r="S56" s="40"/>
      <c r="T56" s="40"/>
      <c r="U56" s="49"/>
      <c r="V56" s="49"/>
      <c r="W56" s="49"/>
      <c r="X56" s="49"/>
      <c r="Y56" s="49"/>
      <c r="Z56" s="49"/>
    </row>
    <row r="57" spans="1:26" ht="12.75" customHeight="1" x14ac:dyDescent="0.25">
      <c r="A57" s="44"/>
      <c r="B57" s="44"/>
      <c r="C57" s="80"/>
      <c r="D57" s="80"/>
      <c r="E57" s="80"/>
      <c r="F57" s="44"/>
      <c r="G57" s="44"/>
      <c r="H57" s="44"/>
      <c r="I57" s="44"/>
      <c r="J57" s="44"/>
      <c r="K57" s="44"/>
      <c r="L57" s="44"/>
      <c r="M57" s="44"/>
      <c r="N57" s="44"/>
      <c r="O57" s="44"/>
      <c r="P57" s="44"/>
      <c r="Q57" s="44"/>
      <c r="R57" s="40"/>
      <c r="S57" s="40"/>
      <c r="T57" s="40"/>
      <c r="U57" s="49"/>
      <c r="V57" s="49"/>
      <c r="W57" s="49"/>
      <c r="X57" s="49"/>
      <c r="Y57" s="49"/>
      <c r="Z57" s="49"/>
    </row>
    <row r="58" spans="1:26" ht="12.75" customHeight="1" x14ac:dyDescent="0.25">
      <c r="A58" s="44"/>
      <c r="B58" s="44"/>
      <c r="C58" s="80"/>
      <c r="D58" s="80"/>
      <c r="E58" s="80"/>
      <c r="F58" s="44"/>
      <c r="G58" s="44"/>
      <c r="H58" s="44"/>
      <c r="I58" s="44"/>
      <c r="J58" s="44"/>
      <c r="K58" s="44"/>
      <c r="L58" s="44"/>
      <c r="M58" s="44"/>
      <c r="N58" s="44"/>
      <c r="O58" s="44"/>
      <c r="P58" s="44"/>
      <c r="Q58" s="44"/>
      <c r="R58" s="40"/>
      <c r="S58" s="40"/>
      <c r="T58" s="40"/>
      <c r="U58" s="49"/>
      <c r="V58" s="49"/>
      <c r="W58" s="49"/>
      <c r="X58" s="49"/>
      <c r="Y58" s="49"/>
      <c r="Z58" s="49"/>
    </row>
    <row r="59" spans="1:26" ht="12.75" customHeight="1" x14ac:dyDescent="0.25">
      <c r="A59" s="44"/>
      <c r="B59" s="44"/>
      <c r="C59" s="80"/>
      <c r="D59" s="80"/>
      <c r="E59" s="80"/>
      <c r="F59" s="44"/>
      <c r="G59" s="44"/>
      <c r="H59" s="44"/>
      <c r="I59" s="44"/>
      <c r="J59" s="44"/>
      <c r="K59" s="44"/>
      <c r="L59" s="44"/>
      <c r="M59" s="44"/>
      <c r="N59" s="44"/>
      <c r="O59" s="44"/>
      <c r="P59" s="44"/>
      <c r="Q59" s="44"/>
      <c r="R59" s="40"/>
      <c r="S59" s="40"/>
      <c r="T59" s="40"/>
      <c r="U59" s="49"/>
      <c r="V59" s="49"/>
      <c r="W59" s="49"/>
      <c r="X59" s="49"/>
      <c r="Y59" s="49"/>
      <c r="Z59" s="49"/>
    </row>
    <row r="60" spans="1:26" ht="12.75" customHeight="1" x14ac:dyDescent="0.25">
      <c r="A60" s="44"/>
      <c r="B60" s="44"/>
      <c r="C60" s="80"/>
      <c r="D60" s="80"/>
      <c r="E60" s="80"/>
      <c r="F60" s="44"/>
      <c r="G60" s="44"/>
      <c r="H60" s="44"/>
      <c r="I60" s="44"/>
      <c r="J60" s="44"/>
      <c r="K60" s="44"/>
      <c r="L60" s="44"/>
      <c r="M60" s="44"/>
      <c r="N60" s="44"/>
      <c r="O60" s="44"/>
      <c r="P60" s="44"/>
      <c r="Q60" s="44"/>
      <c r="R60" s="40"/>
      <c r="S60" s="40"/>
      <c r="T60" s="40"/>
      <c r="U60" s="49"/>
      <c r="V60" s="49"/>
      <c r="W60" s="49"/>
      <c r="X60" s="49"/>
      <c r="Y60" s="49"/>
      <c r="Z60" s="49"/>
    </row>
    <row r="61" spans="1:26" ht="12.75" customHeight="1" x14ac:dyDescent="0.25">
      <c r="A61" s="44"/>
      <c r="B61" s="44"/>
      <c r="C61" s="80"/>
      <c r="D61" s="80"/>
      <c r="E61" s="80"/>
      <c r="F61" s="44"/>
      <c r="G61" s="44"/>
      <c r="H61" s="44"/>
      <c r="I61" s="44"/>
      <c r="J61" s="44"/>
      <c r="K61" s="44"/>
      <c r="L61" s="44"/>
      <c r="M61" s="44"/>
      <c r="N61" s="44"/>
      <c r="O61" s="44"/>
      <c r="P61" s="44"/>
      <c r="Q61" s="44"/>
      <c r="R61" s="40"/>
      <c r="S61" s="40"/>
      <c r="T61" s="40"/>
      <c r="U61" s="49"/>
      <c r="V61" s="49"/>
      <c r="W61" s="49"/>
      <c r="X61" s="49"/>
      <c r="Y61" s="49"/>
      <c r="Z61" s="49"/>
    </row>
    <row r="62" spans="1:26" ht="12.75" customHeight="1" x14ac:dyDescent="0.25">
      <c r="A62" s="44"/>
      <c r="B62" s="44"/>
      <c r="C62" s="80"/>
      <c r="D62" s="80"/>
      <c r="E62" s="80"/>
      <c r="F62" s="44"/>
      <c r="G62" s="44"/>
      <c r="H62" s="44"/>
      <c r="I62" s="44"/>
      <c r="J62" s="44"/>
      <c r="K62" s="44"/>
      <c r="L62" s="44"/>
      <c r="M62" s="44"/>
      <c r="N62" s="44"/>
      <c r="O62" s="44"/>
      <c r="P62" s="44"/>
      <c r="Q62" s="44"/>
      <c r="R62" s="40"/>
      <c r="S62" s="40"/>
      <c r="T62" s="40"/>
      <c r="U62" s="49"/>
      <c r="V62" s="49"/>
      <c r="W62" s="49"/>
      <c r="X62" s="49"/>
      <c r="Y62" s="49"/>
      <c r="Z62" s="49"/>
    </row>
    <row r="63" spans="1:26" ht="12.75" customHeight="1" x14ac:dyDescent="0.25">
      <c r="A63" s="44"/>
      <c r="B63" s="44"/>
      <c r="C63" s="80"/>
      <c r="D63" s="80"/>
      <c r="E63" s="80"/>
      <c r="F63" s="44"/>
      <c r="G63" s="44"/>
      <c r="H63" s="44"/>
      <c r="I63" s="44"/>
      <c r="J63" s="44"/>
      <c r="K63" s="44"/>
      <c r="L63" s="44"/>
      <c r="M63" s="44"/>
      <c r="N63" s="44"/>
      <c r="O63" s="44"/>
      <c r="P63" s="44"/>
      <c r="Q63" s="44"/>
      <c r="R63" s="40"/>
      <c r="S63" s="40"/>
      <c r="T63" s="40"/>
      <c r="U63" s="49"/>
      <c r="V63" s="49"/>
      <c r="W63" s="49"/>
      <c r="X63" s="49"/>
      <c r="Y63" s="49"/>
      <c r="Z63" s="49"/>
    </row>
    <row r="64" spans="1:26" ht="12.75" customHeight="1" x14ac:dyDescent="0.25">
      <c r="A64" s="44"/>
      <c r="B64" s="44"/>
      <c r="C64" s="80"/>
      <c r="D64" s="80"/>
      <c r="E64" s="80"/>
      <c r="F64" s="44"/>
      <c r="G64" s="44"/>
      <c r="H64" s="44"/>
      <c r="I64" s="44"/>
      <c r="J64" s="44"/>
      <c r="K64" s="44"/>
      <c r="L64" s="44"/>
      <c r="M64" s="44"/>
      <c r="N64" s="44"/>
      <c r="O64" s="44"/>
      <c r="P64" s="44"/>
      <c r="Q64" s="44"/>
      <c r="R64" s="40"/>
      <c r="S64" s="40"/>
      <c r="T64" s="40"/>
      <c r="U64" s="49"/>
      <c r="V64" s="49"/>
      <c r="W64" s="49"/>
      <c r="X64" s="49"/>
      <c r="Y64" s="49"/>
      <c r="Z64" s="49"/>
    </row>
    <row r="65" spans="1:26" ht="12.75" customHeight="1" x14ac:dyDescent="0.25">
      <c r="A65" s="44"/>
      <c r="B65" s="44"/>
      <c r="C65" s="80"/>
      <c r="D65" s="80"/>
      <c r="E65" s="80"/>
      <c r="F65" s="44"/>
      <c r="G65" s="44"/>
      <c r="H65" s="44"/>
      <c r="I65" s="44"/>
      <c r="J65" s="44"/>
      <c r="K65" s="44"/>
      <c r="L65" s="44"/>
      <c r="M65" s="44"/>
      <c r="N65" s="44"/>
      <c r="O65" s="44"/>
      <c r="P65" s="44"/>
      <c r="Q65" s="44"/>
      <c r="R65" s="40"/>
      <c r="S65" s="40"/>
      <c r="T65" s="40"/>
      <c r="U65" s="49"/>
      <c r="V65" s="49"/>
      <c r="W65" s="49"/>
      <c r="X65" s="49"/>
      <c r="Y65" s="49"/>
      <c r="Z65" s="49"/>
    </row>
    <row r="66" spans="1:26" ht="12.75" customHeight="1" x14ac:dyDescent="0.25">
      <c r="A66" s="44"/>
      <c r="B66" s="44"/>
      <c r="C66" s="80"/>
      <c r="D66" s="80"/>
      <c r="E66" s="80"/>
      <c r="F66" s="44"/>
      <c r="G66" s="44"/>
      <c r="H66" s="44"/>
      <c r="I66" s="44"/>
      <c r="J66" s="44"/>
      <c r="K66" s="44"/>
      <c r="L66" s="44"/>
      <c r="M66" s="44"/>
      <c r="N66" s="44"/>
      <c r="O66" s="44"/>
      <c r="P66" s="44"/>
      <c r="Q66" s="44"/>
      <c r="R66" s="40"/>
      <c r="S66" s="40"/>
      <c r="T66" s="40"/>
      <c r="U66" s="49"/>
      <c r="V66" s="49"/>
      <c r="W66" s="49"/>
      <c r="X66" s="49"/>
      <c r="Y66" s="49"/>
      <c r="Z66" s="49"/>
    </row>
    <row r="67" spans="1:26" ht="12.75" customHeight="1" x14ac:dyDescent="0.25">
      <c r="A67" s="44"/>
      <c r="B67" s="44"/>
      <c r="C67" s="80"/>
      <c r="D67" s="80"/>
      <c r="E67" s="80"/>
      <c r="F67" s="44"/>
      <c r="G67" s="44"/>
      <c r="H67" s="44"/>
      <c r="I67" s="44"/>
      <c r="J67" s="44"/>
      <c r="K67" s="44"/>
      <c r="L67" s="44"/>
      <c r="M67" s="44"/>
      <c r="N67" s="44"/>
      <c r="O67" s="44"/>
      <c r="P67" s="44"/>
      <c r="Q67" s="44"/>
      <c r="R67" s="40"/>
      <c r="S67" s="40"/>
      <c r="T67" s="40"/>
      <c r="U67" s="49"/>
      <c r="V67" s="49"/>
      <c r="W67" s="49"/>
      <c r="X67" s="49"/>
      <c r="Y67" s="49"/>
      <c r="Z67" s="49"/>
    </row>
    <row r="68" spans="1:26" ht="12.75" customHeight="1" x14ac:dyDescent="0.25">
      <c r="A68" s="44"/>
      <c r="B68" s="44"/>
      <c r="C68" s="80"/>
      <c r="D68" s="80"/>
      <c r="E68" s="80"/>
      <c r="F68" s="44"/>
      <c r="G68" s="44"/>
      <c r="H68" s="44"/>
      <c r="I68" s="44"/>
      <c r="J68" s="44"/>
      <c r="K68" s="44"/>
      <c r="L68" s="44"/>
      <c r="M68" s="44"/>
      <c r="N68" s="44"/>
      <c r="O68" s="44"/>
      <c r="P68" s="44"/>
      <c r="Q68" s="44"/>
      <c r="R68" s="40"/>
      <c r="S68" s="40"/>
      <c r="T68" s="40"/>
      <c r="U68" s="49"/>
      <c r="V68" s="49"/>
      <c r="W68" s="49"/>
      <c r="X68" s="49"/>
      <c r="Y68" s="49"/>
      <c r="Z68" s="49"/>
    </row>
    <row r="69" spans="1:26" ht="12.75" customHeight="1" x14ac:dyDescent="0.25">
      <c r="A69" s="44"/>
      <c r="B69" s="44"/>
      <c r="C69" s="80"/>
      <c r="D69" s="80"/>
      <c r="E69" s="80"/>
      <c r="F69" s="44"/>
      <c r="G69" s="44"/>
      <c r="H69" s="44"/>
      <c r="I69" s="44"/>
      <c r="J69" s="44"/>
      <c r="K69" s="44"/>
      <c r="L69" s="44"/>
      <c r="M69" s="44"/>
      <c r="N69" s="44"/>
      <c r="O69" s="44"/>
      <c r="P69" s="44"/>
      <c r="Q69" s="44"/>
      <c r="R69" s="40"/>
      <c r="S69" s="40"/>
      <c r="T69" s="40"/>
      <c r="U69" s="49"/>
      <c r="V69" s="49"/>
      <c r="W69" s="49"/>
      <c r="X69" s="49"/>
      <c r="Y69" s="49"/>
      <c r="Z69" s="49"/>
    </row>
    <row r="70" spans="1:26" ht="12.75" customHeight="1" x14ac:dyDescent="0.25">
      <c r="A70" s="44"/>
      <c r="B70" s="44"/>
      <c r="C70" s="80"/>
      <c r="D70" s="80"/>
      <c r="E70" s="80"/>
      <c r="F70" s="44"/>
      <c r="G70" s="44"/>
      <c r="H70" s="44"/>
      <c r="I70" s="44"/>
      <c r="J70" s="44"/>
      <c r="K70" s="44"/>
      <c r="L70" s="44"/>
      <c r="M70" s="44"/>
      <c r="N70" s="44"/>
      <c r="O70" s="44"/>
      <c r="P70" s="44"/>
      <c r="Q70" s="44"/>
      <c r="R70" s="40"/>
      <c r="S70" s="40"/>
      <c r="T70" s="40"/>
      <c r="U70" s="49"/>
      <c r="V70" s="49"/>
      <c r="W70" s="49"/>
      <c r="X70" s="49"/>
      <c r="Y70" s="49"/>
      <c r="Z70" s="49"/>
    </row>
    <row r="71" spans="1:26" ht="12.75" customHeight="1" x14ac:dyDescent="0.25">
      <c r="A71" s="44"/>
      <c r="B71" s="44"/>
      <c r="C71" s="80"/>
      <c r="D71" s="80"/>
      <c r="E71" s="80"/>
      <c r="F71" s="44"/>
      <c r="G71" s="44"/>
      <c r="H71" s="44"/>
      <c r="I71" s="44"/>
      <c r="J71" s="44"/>
      <c r="K71" s="44"/>
      <c r="L71" s="44"/>
      <c r="M71" s="44"/>
      <c r="N71" s="44"/>
      <c r="O71" s="44"/>
      <c r="P71" s="44"/>
      <c r="Q71" s="44"/>
      <c r="R71" s="40"/>
      <c r="S71" s="40"/>
      <c r="T71" s="40"/>
      <c r="U71" s="49"/>
      <c r="V71" s="49"/>
      <c r="W71" s="49"/>
      <c r="X71" s="49"/>
      <c r="Y71" s="49"/>
      <c r="Z71" s="49"/>
    </row>
    <row r="72" spans="1:26" ht="12.75" customHeight="1" x14ac:dyDescent="0.25">
      <c r="A72" s="44"/>
      <c r="B72" s="44"/>
      <c r="C72" s="80"/>
      <c r="D72" s="80"/>
      <c r="E72" s="80"/>
      <c r="F72" s="44"/>
      <c r="G72" s="44"/>
      <c r="H72" s="44"/>
      <c r="I72" s="44"/>
      <c r="J72" s="44"/>
      <c r="K72" s="44"/>
      <c r="L72" s="44"/>
      <c r="M72" s="44"/>
      <c r="N72" s="44"/>
      <c r="O72" s="44"/>
      <c r="P72" s="44"/>
      <c r="Q72" s="44"/>
      <c r="R72" s="40"/>
      <c r="S72" s="40"/>
      <c r="T72" s="40"/>
      <c r="U72" s="49"/>
      <c r="V72" s="49"/>
      <c r="W72" s="49"/>
      <c r="X72" s="49"/>
      <c r="Y72" s="49"/>
      <c r="Z72" s="49"/>
    </row>
    <row r="73" spans="1:26" ht="12.75" customHeight="1" x14ac:dyDescent="0.25">
      <c r="A73" s="44"/>
      <c r="B73" s="44"/>
      <c r="C73" s="80"/>
      <c r="D73" s="80"/>
      <c r="E73" s="80"/>
      <c r="F73" s="44"/>
      <c r="G73" s="44"/>
      <c r="H73" s="44"/>
      <c r="I73" s="44"/>
      <c r="J73" s="44"/>
      <c r="K73" s="44"/>
      <c r="L73" s="44"/>
      <c r="M73" s="44"/>
      <c r="N73" s="44"/>
      <c r="O73" s="44"/>
      <c r="P73" s="44"/>
      <c r="Q73" s="44"/>
      <c r="R73" s="40"/>
      <c r="S73" s="40"/>
      <c r="T73" s="40"/>
      <c r="U73" s="49"/>
      <c r="V73" s="49"/>
      <c r="W73" s="49"/>
      <c r="X73" s="49"/>
      <c r="Y73" s="49"/>
      <c r="Z73" s="49"/>
    </row>
    <row r="74" spans="1:26" ht="12.75" customHeight="1" x14ac:dyDescent="0.25">
      <c r="A74" s="44"/>
      <c r="B74" s="44"/>
      <c r="C74" s="80"/>
      <c r="D74" s="80"/>
      <c r="E74" s="80"/>
      <c r="F74" s="44"/>
      <c r="G74" s="44"/>
      <c r="H74" s="44"/>
      <c r="I74" s="44"/>
      <c r="J74" s="44"/>
      <c r="K74" s="44"/>
      <c r="L74" s="44"/>
      <c r="M74" s="44"/>
      <c r="N74" s="44"/>
      <c r="O74" s="44"/>
      <c r="P74" s="44"/>
      <c r="Q74" s="44"/>
      <c r="R74" s="40"/>
      <c r="S74" s="40"/>
      <c r="T74" s="40"/>
      <c r="U74" s="49"/>
      <c r="V74" s="49"/>
      <c r="W74" s="49"/>
      <c r="X74" s="49"/>
      <c r="Y74" s="49"/>
      <c r="Z74" s="49"/>
    </row>
    <row r="75" spans="1:26" ht="12.75" customHeight="1" x14ac:dyDescent="0.25">
      <c r="A75" s="44"/>
      <c r="B75" s="44"/>
      <c r="C75" s="80"/>
      <c r="D75" s="80"/>
      <c r="E75" s="80"/>
      <c r="F75" s="44"/>
      <c r="G75" s="44"/>
      <c r="H75" s="44"/>
      <c r="I75" s="44"/>
      <c r="J75" s="44"/>
      <c r="K75" s="44"/>
      <c r="L75" s="44"/>
      <c r="M75" s="44"/>
      <c r="N75" s="44"/>
      <c r="O75" s="44"/>
      <c r="P75" s="44"/>
      <c r="Q75" s="44"/>
      <c r="R75" s="40"/>
      <c r="S75" s="40"/>
      <c r="T75" s="40"/>
      <c r="U75" s="49"/>
      <c r="V75" s="49"/>
      <c r="W75" s="49"/>
      <c r="X75" s="49"/>
      <c r="Y75" s="49"/>
      <c r="Z75" s="49"/>
    </row>
    <row r="76" spans="1:26" ht="12.75" customHeight="1" x14ac:dyDescent="0.25">
      <c r="A76" s="44"/>
      <c r="B76" s="44"/>
      <c r="C76" s="80"/>
      <c r="D76" s="80"/>
      <c r="E76" s="80"/>
      <c r="F76" s="44"/>
      <c r="G76" s="44"/>
      <c r="H76" s="44"/>
      <c r="I76" s="44"/>
      <c r="J76" s="44"/>
      <c r="K76" s="44"/>
      <c r="L76" s="44"/>
      <c r="M76" s="44"/>
      <c r="N76" s="44"/>
      <c r="O76" s="44"/>
      <c r="P76" s="44"/>
      <c r="Q76" s="44"/>
      <c r="R76" s="40"/>
      <c r="S76" s="40"/>
      <c r="T76" s="40"/>
      <c r="U76" s="49"/>
      <c r="V76" s="49"/>
      <c r="W76" s="49"/>
      <c r="X76" s="49"/>
      <c r="Y76" s="49"/>
      <c r="Z76" s="49"/>
    </row>
    <row r="77" spans="1:26" ht="12.75" customHeight="1" x14ac:dyDescent="0.25">
      <c r="A77" s="44"/>
      <c r="B77" s="44"/>
      <c r="C77" s="80"/>
      <c r="D77" s="80"/>
      <c r="E77" s="80"/>
      <c r="F77" s="44"/>
      <c r="G77" s="44"/>
      <c r="H77" s="44"/>
      <c r="I77" s="44"/>
      <c r="J77" s="44"/>
      <c r="K77" s="44"/>
      <c r="L77" s="44"/>
      <c r="M77" s="44"/>
      <c r="N77" s="44"/>
      <c r="O77" s="44"/>
      <c r="P77" s="44"/>
      <c r="Q77" s="44"/>
      <c r="R77" s="40"/>
      <c r="S77" s="40"/>
      <c r="T77" s="40"/>
      <c r="U77" s="49"/>
      <c r="V77" s="49"/>
      <c r="W77" s="49"/>
      <c r="X77" s="49"/>
      <c r="Y77" s="49"/>
      <c r="Z77" s="49"/>
    </row>
    <row r="78" spans="1:26" ht="12.75" customHeight="1" x14ac:dyDescent="0.25">
      <c r="A78" s="44"/>
      <c r="B78" s="44"/>
      <c r="C78" s="80"/>
      <c r="D78" s="80"/>
      <c r="E78" s="80"/>
      <c r="F78" s="44"/>
      <c r="G78" s="44"/>
      <c r="H78" s="44"/>
      <c r="I78" s="44"/>
      <c r="J78" s="44"/>
      <c r="K78" s="44"/>
      <c r="L78" s="44"/>
      <c r="M78" s="44"/>
      <c r="N78" s="44"/>
      <c r="O78" s="44"/>
      <c r="P78" s="44"/>
      <c r="Q78" s="44"/>
      <c r="R78" s="40"/>
      <c r="S78" s="40"/>
      <c r="T78" s="40"/>
      <c r="U78" s="49"/>
      <c r="V78" s="49"/>
      <c r="W78" s="49"/>
      <c r="X78" s="49"/>
      <c r="Y78" s="49"/>
      <c r="Z78" s="49"/>
    </row>
    <row r="79" spans="1:26" ht="12.75" customHeight="1" x14ac:dyDescent="0.25">
      <c r="A79" s="44"/>
      <c r="B79" s="44"/>
      <c r="C79" s="80"/>
      <c r="D79" s="80"/>
      <c r="E79" s="80"/>
      <c r="F79" s="44"/>
      <c r="G79" s="44"/>
      <c r="H79" s="44"/>
      <c r="I79" s="44"/>
      <c r="J79" s="44"/>
      <c r="K79" s="44"/>
      <c r="L79" s="44"/>
      <c r="M79" s="44"/>
      <c r="N79" s="44"/>
      <c r="O79" s="44"/>
      <c r="P79" s="44"/>
      <c r="Q79" s="44"/>
      <c r="R79" s="40"/>
      <c r="S79" s="40"/>
      <c r="T79" s="40"/>
      <c r="U79" s="49"/>
      <c r="V79" s="49"/>
      <c r="W79" s="49"/>
      <c r="X79" s="49"/>
      <c r="Y79" s="49"/>
      <c r="Z79" s="49"/>
    </row>
    <row r="80" spans="1:26" ht="12.75" customHeight="1" x14ac:dyDescent="0.25">
      <c r="A80" s="44"/>
      <c r="B80" s="44"/>
      <c r="C80" s="80"/>
      <c r="D80" s="80"/>
      <c r="E80" s="80"/>
      <c r="F80" s="44"/>
      <c r="G80" s="44"/>
      <c r="H80" s="44"/>
      <c r="I80" s="44"/>
      <c r="J80" s="44"/>
      <c r="K80" s="44"/>
      <c r="L80" s="44"/>
      <c r="M80" s="44"/>
      <c r="N80" s="44"/>
      <c r="O80" s="44"/>
      <c r="P80" s="44"/>
      <c r="Q80" s="44"/>
      <c r="R80" s="40"/>
      <c r="S80" s="40"/>
      <c r="T80" s="40"/>
      <c r="U80" s="49"/>
      <c r="V80" s="49"/>
      <c r="W80" s="49"/>
      <c r="X80" s="49"/>
      <c r="Y80" s="49"/>
      <c r="Z80" s="49"/>
    </row>
    <row r="81" spans="1:26" ht="12.75" customHeight="1" x14ac:dyDescent="0.25">
      <c r="A81" s="44"/>
      <c r="B81" s="44"/>
      <c r="C81" s="80"/>
      <c r="D81" s="80"/>
      <c r="E81" s="80"/>
      <c r="F81" s="44"/>
      <c r="G81" s="44"/>
      <c r="H81" s="44"/>
      <c r="I81" s="44"/>
      <c r="J81" s="44"/>
      <c r="K81" s="44"/>
      <c r="L81" s="44"/>
      <c r="M81" s="44"/>
      <c r="N81" s="44"/>
      <c r="O81" s="44"/>
      <c r="P81" s="44"/>
      <c r="Q81" s="44"/>
      <c r="R81" s="40"/>
      <c r="S81" s="40"/>
      <c r="T81" s="40"/>
      <c r="U81" s="49"/>
      <c r="V81" s="49"/>
      <c r="W81" s="49"/>
      <c r="X81" s="49"/>
      <c r="Y81" s="49"/>
      <c r="Z81" s="49"/>
    </row>
    <row r="82" spans="1:26" ht="12.75" customHeight="1" x14ac:dyDescent="0.25">
      <c r="A82" s="44"/>
      <c r="B82" s="44"/>
      <c r="C82" s="80"/>
      <c r="D82" s="80"/>
      <c r="E82" s="80"/>
      <c r="F82" s="44"/>
      <c r="G82" s="44"/>
      <c r="H82" s="44"/>
      <c r="I82" s="44"/>
      <c r="J82" s="44"/>
      <c r="K82" s="44"/>
      <c r="L82" s="44"/>
      <c r="M82" s="44"/>
      <c r="N82" s="44"/>
      <c r="O82" s="44"/>
      <c r="P82" s="44"/>
      <c r="Q82" s="44"/>
      <c r="R82" s="40"/>
      <c r="S82" s="40"/>
      <c r="T82" s="40"/>
      <c r="U82" s="49"/>
      <c r="V82" s="49"/>
      <c r="W82" s="49"/>
      <c r="X82" s="49"/>
      <c r="Y82" s="49"/>
      <c r="Z82" s="49"/>
    </row>
    <row r="83" spans="1:26" ht="12.75" customHeight="1" x14ac:dyDescent="0.25">
      <c r="A83" s="44"/>
      <c r="B83" s="44"/>
      <c r="C83" s="80"/>
      <c r="D83" s="80"/>
      <c r="E83" s="80"/>
      <c r="F83" s="44"/>
      <c r="G83" s="44"/>
      <c r="H83" s="44"/>
      <c r="I83" s="44"/>
      <c r="J83" s="44"/>
      <c r="K83" s="44"/>
      <c r="L83" s="44"/>
      <c r="M83" s="44"/>
      <c r="N83" s="44"/>
      <c r="O83" s="44"/>
      <c r="P83" s="44"/>
      <c r="Q83" s="44"/>
      <c r="R83" s="40"/>
      <c r="S83" s="40"/>
      <c r="T83" s="40"/>
      <c r="U83" s="49"/>
      <c r="V83" s="49"/>
      <c r="W83" s="49"/>
      <c r="X83" s="49"/>
      <c r="Y83" s="49"/>
      <c r="Z83" s="49"/>
    </row>
    <row r="84" spans="1:26" ht="12.75" customHeight="1" x14ac:dyDescent="0.25">
      <c r="A84" s="44"/>
      <c r="B84" s="44"/>
      <c r="C84" s="80"/>
      <c r="D84" s="80"/>
      <c r="E84" s="80"/>
      <c r="F84" s="44"/>
      <c r="G84" s="44"/>
      <c r="H84" s="44"/>
      <c r="I84" s="44"/>
      <c r="J84" s="44"/>
      <c r="K84" s="44"/>
      <c r="L84" s="44"/>
      <c r="M84" s="44"/>
      <c r="N84" s="44"/>
      <c r="O84" s="44"/>
      <c r="P84" s="44"/>
      <c r="Q84" s="44"/>
      <c r="R84" s="40"/>
      <c r="S84" s="40"/>
      <c r="T84" s="40"/>
      <c r="U84" s="49"/>
      <c r="V84" s="49"/>
      <c r="W84" s="49"/>
      <c r="X84" s="49"/>
      <c r="Y84" s="49"/>
      <c r="Z84" s="49"/>
    </row>
    <row r="85" spans="1:26" ht="12.75" customHeight="1" x14ac:dyDescent="0.25">
      <c r="A85" s="44"/>
      <c r="B85" s="44"/>
      <c r="C85" s="80"/>
      <c r="D85" s="80"/>
      <c r="E85" s="80"/>
      <c r="F85" s="44"/>
      <c r="G85" s="44"/>
      <c r="H85" s="44"/>
      <c r="I85" s="44"/>
      <c r="J85" s="44"/>
      <c r="K85" s="44"/>
      <c r="L85" s="44"/>
      <c r="M85" s="44"/>
      <c r="N85" s="44"/>
      <c r="O85" s="44"/>
      <c r="P85" s="44"/>
      <c r="Q85" s="44"/>
      <c r="R85" s="40"/>
      <c r="S85" s="40"/>
      <c r="T85" s="40"/>
      <c r="U85" s="49"/>
      <c r="V85" s="49"/>
      <c r="W85" s="49"/>
      <c r="X85" s="49"/>
      <c r="Y85" s="49"/>
      <c r="Z85" s="49"/>
    </row>
    <row r="86" spans="1:26" ht="12.75" customHeight="1" x14ac:dyDescent="0.25">
      <c r="A86" s="44"/>
      <c r="B86" s="44"/>
      <c r="C86" s="80"/>
      <c r="D86" s="80"/>
      <c r="E86" s="80"/>
      <c r="F86" s="44"/>
      <c r="G86" s="44"/>
      <c r="H86" s="44"/>
      <c r="I86" s="44"/>
      <c r="J86" s="44"/>
      <c r="K86" s="44"/>
      <c r="L86" s="44"/>
      <c r="M86" s="44"/>
      <c r="N86" s="44"/>
      <c r="O86" s="44"/>
      <c r="P86" s="44"/>
      <c r="Q86" s="44"/>
      <c r="R86" s="40"/>
      <c r="S86" s="40"/>
      <c r="T86" s="40"/>
      <c r="U86" s="49"/>
      <c r="V86" s="49"/>
      <c r="W86" s="49"/>
      <c r="X86" s="49"/>
      <c r="Y86" s="49"/>
      <c r="Z86" s="49"/>
    </row>
    <row r="87" spans="1:26" ht="12.75" customHeight="1" x14ac:dyDescent="0.25">
      <c r="A87" s="44"/>
      <c r="B87" s="44"/>
      <c r="C87" s="80"/>
      <c r="D87" s="80"/>
      <c r="E87" s="80"/>
      <c r="F87" s="44"/>
      <c r="G87" s="44"/>
      <c r="H87" s="44"/>
      <c r="I87" s="44"/>
      <c r="J87" s="44"/>
      <c r="K87" s="44"/>
      <c r="L87" s="44"/>
      <c r="M87" s="44"/>
      <c r="N87" s="44"/>
      <c r="O87" s="44"/>
      <c r="P87" s="44"/>
      <c r="Q87" s="44"/>
      <c r="R87" s="40"/>
      <c r="S87" s="40"/>
      <c r="T87" s="40"/>
      <c r="U87" s="49"/>
      <c r="V87" s="49"/>
      <c r="W87" s="49"/>
      <c r="X87" s="49"/>
      <c r="Y87" s="49"/>
      <c r="Z87" s="49"/>
    </row>
    <row r="88" spans="1:26" ht="12.75" customHeight="1" x14ac:dyDescent="0.25">
      <c r="A88" s="44"/>
      <c r="B88" s="44"/>
      <c r="C88" s="80"/>
      <c r="D88" s="80"/>
      <c r="E88" s="80"/>
      <c r="F88" s="44"/>
      <c r="G88" s="44"/>
      <c r="H88" s="44"/>
      <c r="I88" s="44"/>
      <c r="J88" s="44"/>
      <c r="K88" s="44"/>
      <c r="L88" s="44"/>
      <c r="M88" s="44"/>
      <c r="N88" s="44"/>
      <c r="O88" s="44"/>
      <c r="P88" s="44"/>
      <c r="Q88" s="44"/>
      <c r="R88" s="40"/>
      <c r="S88" s="40"/>
      <c r="T88" s="40"/>
      <c r="U88" s="49"/>
      <c r="V88" s="49"/>
      <c r="W88" s="49"/>
      <c r="X88" s="49"/>
      <c r="Y88" s="49"/>
      <c r="Z88" s="49"/>
    </row>
    <row r="89" spans="1:26" ht="12.75" customHeight="1" x14ac:dyDescent="0.25">
      <c r="A89" s="44"/>
      <c r="B89" s="44"/>
      <c r="C89" s="80"/>
      <c r="D89" s="80"/>
      <c r="E89" s="80"/>
      <c r="F89" s="44"/>
      <c r="G89" s="44"/>
      <c r="H89" s="44"/>
      <c r="I89" s="44"/>
      <c r="J89" s="44"/>
      <c r="K89" s="44"/>
      <c r="L89" s="44"/>
      <c r="M89" s="44"/>
      <c r="N89" s="44"/>
      <c r="O89" s="44"/>
      <c r="P89" s="44"/>
      <c r="Q89" s="44"/>
      <c r="R89" s="40"/>
      <c r="S89" s="40"/>
      <c r="T89" s="40"/>
      <c r="U89" s="49"/>
      <c r="V89" s="49"/>
      <c r="W89" s="49"/>
      <c r="X89" s="49"/>
      <c r="Y89" s="49"/>
      <c r="Z89" s="49"/>
    </row>
    <row r="90" spans="1:26" ht="12.75" customHeight="1" x14ac:dyDescent="0.25">
      <c r="A90" s="44"/>
      <c r="B90" s="44"/>
      <c r="C90" s="80"/>
      <c r="D90" s="80"/>
      <c r="E90" s="80"/>
      <c r="F90" s="44"/>
      <c r="G90" s="44"/>
      <c r="H90" s="44"/>
      <c r="I90" s="44"/>
      <c r="J90" s="44"/>
      <c r="K90" s="44"/>
      <c r="L90" s="44"/>
      <c r="M90" s="44"/>
      <c r="N90" s="44"/>
      <c r="O90" s="44"/>
      <c r="P90" s="44"/>
      <c r="Q90" s="44"/>
      <c r="R90" s="40"/>
      <c r="S90" s="40"/>
      <c r="T90" s="40"/>
      <c r="U90" s="49"/>
      <c r="V90" s="49"/>
      <c r="W90" s="49"/>
      <c r="X90" s="49"/>
      <c r="Y90" s="49"/>
      <c r="Z90" s="49"/>
    </row>
    <row r="91" spans="1:26" ht="12.75" customHeight="1" x14ac:dyDescent="0.25">
      <c r="A91" s="44"/>
      <c r="B91" s="44"/>
      <c r="C91" s="80"/>
      <c r="D91" s="80"/>
      <c r="E91" s="80"/>
      <c r="F91" s="44"/>
      <c r="G91" s="44"/>
      <c r="H91" s="44"/>
      <c r="I91" s="44"/>
      <c r="J91" s="44"/>
      <c r="K91" s="44"/>
      <c r="L91" s="44"/>
      <c r="M91" s="44"/>
      <c r="N91" s="44"/>
      <c r="O91" s="44"/>
      <c r="P91" s="44"/>
      <c r="Q91" s="44"/>
      <c r="R91" s="40"/>
      <c r="S91" s="40"/>
      <c r="T91" s="40"/>
      <c r="U91" s="49"/>
      <c r="V91" s="49"/>
      <c r="W91" s="49"/>
      <c r="X91" s="49"/>
      <c r="Y91" s="49"/>
      <c r="Z91" s="49"/>
    </row>
    <row r="92" spans="1:26" ht="12.75" customHeight="1" x14ac:dyDescent="0.25">
      <c r="A92" s="44"/>
      <c r="B92" s="44"/>
      <c r="C92" s="80"/>
      <c r="D92" s="80"/>
      <c r="E92" s="80"/>
      <c r="F92" s="44"/>
      <c r="G92" s="44"/>
      <c r="H92" s="44"/>
      <c r="I92" s="44"/>
      <c r="J92" s="44"/>
      <c r="K92" s="44"/>
      <c r="L92" s="44"/>
      <c r="M92" s="44"/>
      <c r="N92" s="44"/>
      <c r="O92" s="44"/>
      <c r="P92" s="44"/>
      <c r="Q92" s="44"/>
      <c r="R92" s="40"/>
      <c r="S92" s="40"/>
      <c r="T92" s="40"/>
      <c r="U92" s="49"/>
      <c r="V92" s="49"/>
      <c r="W92" s="49"/>
      <c r="X92" s="49"/>
      <c r="Y92" s="49"/>
      <c r="Z92" s="49"/>
    </row>
    <row r="93" spans="1:26" ht="12.75" customHeight="1" x14ac:dyDescent="0.25">
      <c r="A93" s="44"/>
      <c r="B93" s="44"/>
      <c r="C93" s="80"/>
      <c r="D93" s="80"/>
      <c r="E93" s="80"/>
      <c r="F93" s="44"/>
      <c r="G93" s="44"/>
      <c r="H93" s="44"/>
      <c r="I93" s="44"/>
      <c r="J93" s="44"/>
      <c r="K93" s="44"/>
      <c r="L93" s="44"/>
      <c r="M93" s="44"/>
      <c r="N93" s="44"/>
      <c r="O93" s="44"/>
      <c r="P93" s="44"/>
      <c r="Q93" s="44"/>
      <c r="R93" s="40"/>
      <c r="S93" s="40"/>
      <c r="T93" s="40"/>
      <c r="U93" s="49"/>
      <c r="V93" s="49"/>
      <c r="W93" s="49"/>
      <c r="X93" s="49"/>
      <c r="Y93" s="49"/>
      <c r="Z93" s="49"/>
    </row>
    <row r="94" spans="1:26" ht="12.75" customHeight="1" x14ac:dyDescent="0.25">
      <c r="A94" s="44"/>
      <c r="B94" s="44"/>
      <c r="C94" s="80"/>
      <c r="D94" s="80"/>
      <c r="E94" s="80"/>
      <c r="F94" s="44"/>
      <c r="G94" s="44"/>
      <c r="H94" s="44"/>
      <c r="I94" s="44"/>
      <c r="J94" s="44"/>
      <c r="K94" s="44"/>
      <c r="L94" s="44"/>
      <c r="M94" s="44"/>
      <c r="N94" s="44"/>
      <c r="O94" s="44"/>
      <c r="P94" s="44"/>
      <c r="Q94" s="44"/>
      <c r="R94" s="40"/>
      <c r="S94" s="40"/>
      <c r="T94" s="40"/>
      <c r="U94" s="49"/>
      <c r="V94" s="49"/>
      <c r="W94" s="49"/>
      <c r="X94" s="49"/>
      <c r="Y94" s="49"/>
      <c r="Z94" s="49"/>
    </row>
    <row r="95" spans="1:26" ht="12.75" customHeight="1" x14ac:dyDescent="0.25">
      <c r="A95" s="44"/>
      <c r="B95" s="44"/>
      <c r="C95" s="80"/>
      <c r="D95" s="80"/>
      <c r="E95" s="80"/>
      <c r="F95" s="44"/>
      <c r="G95" s="44"/>
      <c r="H95" s="44"/>
      <c r="I95" s="44"/>
      <c r="J95" s="44"/>
      <c r="K95" s="44"/>
      <c r="L95" s="44"/>
      <c r="M95" s="44"/>
      <c r="N95" s="44"/>
      <c r="O95" s="44"/>
      <c r="P95" s="44"/>
      <c r="Q95" s="44"/>
      <c r="R95" s="40"/>
      <c r="S95" s="40"/>
      <c r="T95" s="40"/>
      <c r="U95" s="49"/>
      <c r="V95" s="49"/>
      <c r="W95" s="49"/>
      <c r="X95" s="49"/>
      <c r="Y95" s="49"/>
      <c r="Z95" s="49"/>
    </row>
    <row r="96" spans="1:26" ht="12.75" customHeight="1" x14ac:dyDescent="0.25">
      <c r="A96" s="44"/>
      <c r="B96" s="44"/>
      <c r="C96" s="80"/>
      <c r="D96" s="80"/>
      <c r="E96" s="80"/>
      <c r="F96" s="44"/>
      <c r="G96" s="44"/>
      <c r="H96" s="44"/>
      <c r="I96" s="44"/>
      <c r="J96" s="44"/>
      <c r="K96" s="44"/>
      <c r="L96" s="44"/>
      <c r="M96" s="44"/>
      <c r="N96" s="44"/>
      <c r="O96" s="44"/>
      <c r="P96" s="44"/>
      <c r="Q96" s="44"/>
      <c r="R96" s="40"/>
      <c r="S96" s="40"/>
      <c r="T96" s="40"/>
      <c r="U96" s="49"/>
      <c r="V96" s="49"/>
      <c r="W96" s="49"/>
      <c r="X96" s="49"/>
      <c r="Y96" s="49"/>
      <c r="Z96" s="49"/>
    </row>
    <row r="97" spans="1:26" ht="12.75" customHeight="1" x14ac:dyDescent="0.25">
      <c r="A97" s="44"/>
      <c r="B97" s="44"/>
      <c r="C97" s="80"/>
      <c r="D97" s="80"/>
      <c r="E97" s="80"/>
      <c r="F97" s="44"/>
      <c r="G97" s="44"/>
      <c r="H97" s="44"/>
      <c r="I97" s="44"/>
      <c r="J97" s="44"/>
      <c r="K97" s="44"/>
      <c r="L97" s="44"/>
      <c r="M97" s="44"/>
      <c r="N97" s="44"/>
      <c r="O97" s="44"/>
      <c r="P97" s="44"/>
      <c r="Q97" s="44"/>
      <c r="R97" s="40"/>
      <c r="S97" s="40"/>
      <c r="T97" s="40"/>
      <c r="U97" s="49"/>
      <c r="V97" s="49"/>
      <c r="W97" s="49"/>
      <c r="X97" s="49"/>
      <c r="Y97" s="49"/>
      <c r="Z97" s="49"/>
    </row>
    <row r="98" spans="1:26" ht="12.75" customHeight="1" x14ac:dyDescent="0.25">
      <c r="A98" s="44"/>
      <c r="B98" s="44"/>
      <c r="C98" s="80"/>
      <c r="D98" s="80"/>
      <c r="E98" s="80"/>
      <c r="F98" s="44"/>
      <c r="G98" s="44"/>
      <c r="H98" s="44"/>
      <c r="I98" s="44"/>
      <c r="J98" s="44"/>
      <c r="K98" s="44"/>
      <c r="L98" s="44"/>
      <c r="M98" s="44"/>
      <c r="N98" s="44"/>
      <c r="O98" s="44"/>
      <c r="P98" s="44"/>
      <c r="Q98" s="44"/>
      <c r="R98" s="40"/>
      <c r="S98" s="40"/>
      <c r="T98" s="40"/>
      <c r="U98" s="49"/>
      <c r="V98" s="49"/>
      <c r="W98" s="49"/>
      <c r="X98" s="49"/>
      <c r="Y98" s="49"/>
      <c r="Z98" s="49"/>
    </row>
    <row r="99" spans="1:26" ht="12.75" customHeight="1" x14ac:dyDescent="0.25">
      <c r="A99" s="44"/>
      <c r="B99" s="44"/>
      <c r="C99" s="80"/>
      <c r="D99" s="80"/>
      <c r="E99" s="80"/>
      <c r="F99" s="44"/>
      <c r="G99" s="44"/>
      <c r="H99" s="44"/>
      <c r="I99" s="44"/>
      <c r="J99" s="44"/>
      <c r="K99" s="44"/>
      <c r="L99" s="44"/>
      <c r="M99" s="44"/>
      <c r="N99" s="44"/>
      <c r="O99" s="44"/>
      <c r="P99" s="44"/>
      <c r="Q99" s="44"/>
      <c r="R99" s="40"/>
      <c r="S99" s="40"/>
      <c r="T99" s="40"/>
      <c r="U99" s="49"/>
      <c r="V99" s="49"/>
      <c r="W99" s="49"/>
      <c r="X99" s="49"/>
      <c r="Y99" s="49"/>
      <c r="Z99" s="49"/>
    </row>
    <row r="100" spans="1:26" ht="12.75" customHeight="1" x14ac:dyDescent="0.25">
      <c r="A100" s="44"/>
      <c r="B100" s="44"/>
      <c r="C100" s="80"/>
      <c r="D100" s="80"/>
      <c r="E100" s="80"/>
      <c r="F100" s="44"/>
      <c r="G100" s="44"/>
      <c r="H100" s="44"/>
      <c r="I100" s="44"/>
      <c r="J100" s="44"/>
      <c r="K100" s="44"/>
      <c r="L100" s="44"/>
      <c r="M100" s="44"/>
      <c r="N100" s="44"/>
      <c r="O100" s="44"/>
      <c r="P100" s="44"/>
      <c r="Q100" s="44"/>
      <c r="R100" s="40"/>
      <c r="S100" s="40"/>
      <c r="T100" s="40"/>
      <c r="U100" s="49"/>
      <c r="V100" s="49"/>
      <c r="W100" s="49"/>
      <c r="X100" s="49"/>
      <c r="Y100" s="49"/>
      <c r="Z100" s="49"/>
    </row>
    <row r="101" spans="1:26" ht="12.75" customHeight="1" x14ac:dyDescent="0.25">
      <c r="A101" s="44"/>
      <c r="B101" s="44"/>
      <c r="C101" s="80"/>
      <c r="D101" s="80"/>
      <c r="E101" s="80"/>
      <c r="F101" s="44"/>
      <c r="G101" s="44"/>
      <c r="H101" s="44"/>
      <c r="I101" s="44"/>
      <c r="J101" s="44"/>
      <c r="K101" s="44"/>
      <c r="L101" s="44"/>
      <c r="M101" s="44"/>
      <c r="N101" s="44"/>
      <c r="O101" s="44"/>
      <c r="P101" s="44"/>
      <c r="Q101" s="44"/>
      <c r="R101" s="40"/>
      <c r="S101" s="40"/>
      <c r="T101" s="40"/>
      <c r="U101" s="49"/>
      <c r="V101" s="49"/>
      <c r="W101" s="49"/>
      <c r="X101" s="49"/>
      <c r="Y101" s="49"/>
      <c r="Z101" s="49"/>
    </row>
    <row r="102" spans="1:26" ht="12.75" customHeight="1" x14ac:dyDescent="0.25">
      <c r="A102" s="44"/>
      <c r="B102" s="44"/>
      <c r="C102" s="80"/>
      <c r="D102" s="80"/>
      <c r="E102" s="80"/>
      <c r="F102" s="44"/>
      <c r="G102" s="44"/>
      <c r="H102" s="44"/>
      <c r="I102" s="44"/>
      <c r="J102" s="44"/>
      <c r="K102" s="44"/>
      <c r="L102" s="44"/>
      <c r="M102" s="44"/>
      <c r="N102" s="44"/>
      <c r="O102" s="44"/>
      <c r="P102" s="44"/>
      <c r="Q102" s="44"/>
      <c r="R102" s="40"/>
      <c r="S102" s="40"/>
      <c r="T102" s="40"/>
      <c r="U102" s="49"/>
      <c r="V102" s="49"/>
      <c r="W102" s="49"/>
      <c r="X102" s="49"/>
      <c r="Y102" s="49"/>
      <c r="Z102" s="49"/>
    </row>
    <row r="103" spans="1:26" ht="12.75" customHeight="1" x14ac:dyDescent="0.25">
      <c r="A103" s="44"/>
      <c r="B103" s="44"/>
      <c r="C103" s="80"/>
      <c r="D103" s="80"/>
      <c r="E103" s="80"/>
      <c r="F103" s="44"/>
      <c r="G103" s="44"/>
      <c r="H103" s="44"/>
      <c r="I103" s="44"/>
      <c r="J103" s="44"/>
      <c r="K103" s="44"/>
      <c r="L103" s="44"/>
      <c r="M103" s="44"/>
      <c r="N103" s="44"/>
      <c r="O103" s="44"/>
      <c r="P103" s="44"/>
      <c r="Q103" s="44"/>
      <c r="R103" s="40"/>
      <c r="S103" s="40"/>
      <c r="T103" s="40"/>
      <c r="U103" s="49"/>
      <c r="V103" s="49"/>
      <c r="W103" s="49"/>
      <c r="X103" s="49"/>
      <c r="Y103" s="49"/>
      <c r="Z103" s="49"/>
    </row>
    <row r="104" spans="1:26" ht="12.75" customHeight="1" x14ac:dyDescent="0.25">
      <c r="A104" s="44"/>
      <c r="B104" s="44"/>
      <c r="C104" s="80"/>
      <c r="D104" s="80"/>
      <c r="E104" s="80"/>
      <c r="F104" s="44"/>
      <c r="G104" s="44"/>
      <c r="H104" s="44"/>
      <c r="I104" s="44"/>
      <c r="J104" s="44"/>
      <c r="K104" s="44"/>
      <c r="L104" s="44"/>
      <c r="M104" s="44"/>
      <c r="N104" s="44"/>
      <c r="O104" s="44"/>
      <c r="P104" s="44"/>
      <c r="Q104" s="44"/>
      <c r="R104" s="40"/>
      <c r="S104" s="40"/>
      <c r="T104" s="40"/>
      <c r="U104" s="49"/>
      <c r="V104" s="49"/>
      <c r="W104" s="49"/>
      <c r="X104" s="49"/>
      <c r="Y104" s="49"/>
      <c r="Z104" s="49"/>
    </row>
    <row r="105" spans="1:26" ht="12.75" customHeight="1" x14ac:dyDescent="0.25">
      <c r="A105" s="44"/>
      <c r="B105" s="44"/>
      <c r="C105" s="80"/>
      <c r="D105" s="80"/>
      <c r="E105" s="80"/>
      <c r="F105" s="44"/>
      <c r="G105" s="44"/>
      <c r="H105" s="44"/>
      <c r="I105" s="44"/>
      <c r="J105" s="44"/>
      <c r="K105" s="44"/>
      <c r="L105" s="44"/>
      <c r="M105" s="44"/>
      <c r="N105" s="44"/>
      <c r="O105" s="44"/>
      <c r="P105" s="44"/>
      <c r="Q105" s="44"/>
      <c r="R105" s="40"/>
      <c r="S105" s="40"/>
      <c r="T105" s="40"/>
      <c r="U105" s="49"/>
      <c r="V105" s="49"/>
      <c r="W105" s="49"/>
      <c r="X105" s="49"/>
      <c r="Y105" s="49"/>
      <c r="Z105" s="49"/>
    </row>
    <row r="106" spans="1:26" ht="12.75" customHeight="1" x14ac:dyDescent="0.25">
      <c r="A106" s="44"/>
      <c r="B106" s="44"/>
      <c r="C106" s="80"/>
      <c r="D106" s="80"/>
      <c r="E106" s="80"/>
      <c r="F106" s="44"/>
      <c r="G106" s="44"/>
      <c r="H106" s="44"/>
      <c r="I106" s="44"/>
      <c r="J106" s="44"/>
      <c r="K106" s="44"/>
      <c r="L106" s="44"/>
      <c r="M106" s="44"/>
      <c r="N106" s="44"/>
      <c r="O106" s="44"/>
      <c r="P106" s="44"/>
      <c r="Q106" s="44"/>
      <c r="R106" s="40"/>
      <c r="S106" s="40"/>
      <c r="T106" s="40"/>
      <c r="U106" s="49"/>
      <c r="V106" s="49"/>
      <c r="W106" s="49"/>
      <c r="X106" s="49"/>
      <c r="Y106" s="49"/>
      <c r="Z106" s="49"/>
    </row>
    <row r="107" spans="1:26" ht="12.75" customHeight="1" x14ac:dyDescent="0.25">
      <c r="A107" s="44"/>
      <c r="B107" s="44"/>
      <c r="C107" s="80"/>
      <c r="D107" s="80"/>
      <c r="E107" s="80"/>
      <c r="F107" s="44"/>
      <c r="G107" s="44"/>
      <c r="H107" s="44"/>
      <c r="I107" s="44"/>
      <c r="J107" s="44"/>
      <c r="K107" s="44"/>
      <c r="L107" s="44"/>
      <c r="M107" s="44"/>
      <c r="N107" s="44"/>
      <c r="O107" s="44"/>
      <c r="P107" s="44"/>
      <c r="Q107" s="44"/>
      <c r="R107" s="40"/>
      <c r="S107" s="40"/>
      <c r="T107" s="40"/>
      <c r="U107" s="49"/>
      <c r="V107" s="49"/>
      <c r="W107" s="49"/>
      <c r="X107" s="49"/>
      <c r="Y107" s="49"/>
      <c r="Z107" s="49"/>
    </row>
    <row r="108" spans="1:26" ht="12.75" customHeight="1" x14ac:dyDescent="0.25">
      <c r="A108" s="44"/>
      <c r="B108" s="44"/>
      <c r="C108" s="80"/>
      <c r="D108" s="80"/>
      <c r="E108" s="80"/>
      <c r="F108" s="44"/>
      <c r="G108" s="44"/>
      <c r="H108" s="44"/>
      <c r="I108" s="44"/>
      <c r="J108" s="44"/>
      <c r="K108" s="44"/>
      <c r="L108" s="44"/>
      <c r="M108" s="44"/>
      <c r="N108" s="44"/>
      <c r="O108" s="44"/>
      <c r="P108" s="44"/>
      <c r="Q108" s="44"/>
      <c r="R108" s="40"/>
      <c r="S108" s="40"/>
      <c r="T108" s="40"/>
      <c r="U108" s="49"/>
      <c r="V108" s="49"/>
      <c r="W108" s="49"/>
      <c r="X108" s="49"/>
      <c r="Y108" s="49"/>
      <c r="Z108" s="49"/>
    </row>
    <row r="109" spans="1:26" ht="12.75" customHeight="1" x14ac:dyDescent="0.25">
      <c r="A109" s="44"/>
      <c r="B109" s="44"/>
      <c r="C109" s="80"/>
      <c r="D109" s="80"/>
      <c r="E109" s="80"/>
      <c r="F109" s="44"/>
      <c r="G109" s="44"/>
      <c r="H109" s="44"/>
      <c r="I109" s="44"/>
      <c r="J109" s="44"/>
      <c r="K109" s="44"/>
      <c r="L109" s="44"/>
      <c r="M109" s="44"/>
      <c r="N109" s="44"/>
      <c r="O109" s="44"/>
      <c r="P109" s="44"/>
      <c r="Q109" s="44"/>
      <c r="R109" s="40"/>
      <c r="S109" s="40"/>
      <c r="T109" s="40"/>
      <c r="U109" s="49"/>
      <c r="V109" s="49"/>
      <c r="W109" s="49"/>
      <c r="X109" s="49"/>
      <c r="Y109" s="49"/>
      <c r="Z109" s="49"/>
    </row>
    <row r="110" spans="1:26" ht="12.75" customHeight="1" x14ac:dyDescent="0.25">
      <c r="A110" s="44"/>
      <c r="B110" s="44"/>
      <c r="C110" s="80"/>
      <c r="D110" s="80"/>
      <c r="E110" s="80"/>
      <c r="F110" s="44"/>
      <c r="G110" s="44"/>
      <c r="H110" s="44"/>
      <c r="I110" s="44"/>
      <c r="J110" s="44"/>
      <c r="K110" s="44"/>
      <c r="L110" s="44"/>
      <c r="M110" s="44"/>
      <c r="N110" s="44"/>
      <c r="O110" s="44"/>
      <c r="P110" s="44"/>
      <c r="Q110" s="44"/>
      <c r="R110" s="40"/>
      <c r="S110" s="40"/>
      <c r="T110" s="40"/>
      <c r="U110" s="49"/>
      <c r="V110" s="49"/>
      <c r="W110" s="49"/>
      <c r="X110" s="49"/>
      <c r="Y110" s="49"/>
      <c r="Z110" s="49"/>
    </row>
    <row r="111" spans="1:26" ht="12.75" customHeight="1" x14ac:dyDescent="0.25">
      <c r="A111" s="44"/>
      <c r="B111" s="44"/>
      <c r="C111" s="80"/>
      <c r="D111" s="80"/>
      <c r="E111" s="80"/>
      <c r="F111" s="44"/>
      <c r="G111" s="44"/>
      <c r="H111" s="44"/>
      <c r="I111" s="44"/>
      <c r="J111" s="44"/>
      <c r="K111" s="44"/>
      <c r="L111" s="44"/>
      <c r="M111" s="44"/>
      <c r="N111" s="44"/>
      <c r="O111" s="44"/>
      <c r="P111" s="44"/>
      <c r="Q111" s="44"/>
      <c r="R111" s="40"/>
      <c r="S111" s="40"/>
      <c r="T111" s="40"/>
      <c r="U111" s="49"/>
      <c r="V111" s="49"/>
      <c r="W111" s="49"/>
      <c r="X111" s="49"/>
      <c r="Y111" s="49"/>
      <c r="Z111" s="49"/>
    </row>
    <row r="112" spans="1:26" ht="12.75" customHeight="1" x14ac:dyDescent="0.25">
      <c r="A112" s="44"/>
      <c r="B112" s="44"/>
      <c r="C112" s="80"/>
      <c r="D112" s="80"/>
      <c r="E112" s="80"/>
      <c r="F112" s="44"/>
      <c r="G112" s="44"/>
      <c r="H112" s="44"/>
      <c r="I112" s="44"/>
      <c r="J112" s="44"/>
      <c r="K112" s="44"/>
      <c r="L112" s="44"/>
      <c r="M112" s="44"/>
      <c r="N112" s="44"/>
      <c r="O112" s="44"/>
      <c r="P112" s="44"/>
      <c r="Q112" s="44"/>
      <c r="R112" s="40"/>
      <c r="S112" s="40"/>
      <c r="T112" s="40"/>
      <c r="U112" s="49"/>
      <c r="V112" s="49"/>
      <c r="W112" s="49"/>
      <c r="X112" s="49"/>
      <c r="Y112" s="49"/>
      <c r="Z112" s="49"/>
    </row>
    <row r="113" spans="1:26" ht="12.75" customHeight="1" x14ac:dyDescent="0.25">
      <c r="A113" s="44"/>
      <c r="B113" s="44"/>
      <c r="C113" s="80"/>
      <c r="D113" s="80"/>
      <c r="E113" s="80"/>
      <c r="F113" s="44"/>
      <c r="G113" s="44"/>
      <c r="H113" s="44"/>
      <c r="I113" s="44"/>
      <c r="J113" s="44"/>
      <c r="K113" s="44"/>
      <c r="L113" s="44"/>
      <c r="M113" s="44"/>
      <c r="N113" s="44"/>
      <c r="O113" s="44"/>
      <c r="P113" s="44"/>
      <c r="Q113" s="44"/>
      <c r="R113" s="40"/>
      <c r="S113" s="40"/>
      <c r="T113" s="40"/>
      <c r="U113" s="49"/>
      <c r="V113" s="49"/>
      <c r="W113" s="49"/>
      <c r="X113" s="49"/>
      <c r="Y113" s="49"/>
      <c r="Z113" s="49"/>
    </row>
    <row r="114" spans="1:26" ht="12.75" customHeight="1" x14ac:dyDescent="0.25">
      <c r="A114" s="44"/>
      <c r="B114" s="44"/>
      <c r="C114" s="80"/>
      <c r="D114" s="80"/>
      <c r="E114" s="80"/>
      <c r="F114" s="44"/>
      <c r="G114" s="44"/>
      <c r="H114" s="44"/>
      <c r="I114" s="44"/>
      <c r="J114" s="44"/>
      <c r="K114" s="44"/>
      <c r="L114" s="44"/>
      <c r="M114" s="44"/>
      <c r="N114" s="44"/>
      <c r="O114" s="44"/>
      <c r="P114" s="44"/>
      <c r="Q114" s="44"/>
      <c r="R114" s="40"/>
      <c r="S114" s="40"/>
      <c r="T114" s="40"/>
      <c r="U114" s="49"/>
      <c r="V114" s="49"/>
      <c r="W114" s="49"/>
      <c r="X114" s="49"/>
      <c r="Y114" s="49"/>
      <c r="Z114" s="49"/>
    </row>
    <row r="115" spans="1:26" ht="12.75" customHeight="1" x14ac:dyDescent="0.25">
      <c r="A115" s="44"/>
      <c r="B115" s="44"/>
      <c r="C115" s="80"/>
      <c r="D115" s="80"/>
      <c r="E115" s="80"/>
      <c r="F115" s="44"/>
      <c r="G115" s="44"/>
      <c r="H115" s="44"/>
      <c r="I115" s="44"/>
      <c r="J115" s="44"/>
      <c r="K115" s="44"/>
      <c r="L115" s="44"/>
      <c r="M115" s="44"/>
      <c r="N115" s="44"/>
      <c r="O115" s="44"/>
      <c r="P115" s="44"/>
      <c r="Q115" s="44"/>
      <c r="R115" s="40"/>
      <c r="S115" s="40"/>
      <c r="T115" s="40"/>
      <c r="U115" s="49"/>
      <c r="V115" s="49"/>
      <c r="W115" s="49"/>
      <c r="X115" s="49"/>
      <c r="Y115" s="49"/>
      <c r="Z115" s="49"/>
    </row>
    <row r="116" spans="1:26" ht="12.75" customHeight="1" x14ac:dyDescent="0.25">
      <c r="A116" s="44"/>
      <c r="B116" s="44"/>
      <c r="C116" s="80"/>
      <c r="D116" s="80"/>
      <c r="E116" s="80"/>
      <c r="F116" s="44"/>
      <c r="G116" s="44"/>
      <c r="H116" s="44"/>
      <c r="I116" s="44"/>
      <c r="J116" s="44"/>
      <c r="K116" s="44"/>
      <c r="L116" s="44"/>
      <c r="M116" s="44"/>
      <c r="N116" s="44"/>
      <c r="O116" s="44"/>
      <c r="P116" s="44"/>
      <c r="Q116" s="44"/>
      <c r="R116" s="40"/>
      <c r="S116" s="40"/>
      <c r="T116" s="40"/>
      <c r="U116" s="49"/>
      <c r="V116" s="49"/>
      <c r="W116" s="49"/>
      <c r="X116" s="49"/>
      <c r="Y116" s="49"/>
      <c r="Z116" s="49"/>
    </row>
    <row r="117" spans="1:26" ht="12.75" customHeight="1" x14ac:dyDescent="0.25">
      <c r="A117" s="44"/>
      <c r="B117" s="44"/>
      <c r="C117" s="80"/>
      <c r="D117" s="80"/>
      <c r="E117" s="80"/>
      <c r="F117" s="44"/>
      <c r="G117" s="44"/>
      <c r="H117" s="44"/>
      <c r="I117" s="44"/>
      <c r="J117" s="44"/>
      <c r="K117" s="44"/>
      <c r="L117" s="44"/>
      <c r="M117" s="44"/>
      <c r="N117" s="44"/>
      <c r="O117" s="44"/>
      <c r="P117" s="44"/>
      <c r="Q117" s="44"/>
      <c r="R117" s="40"/>
      <c r="S117" s="40"/>
      <c r="T117" s="40"/>
      <c r="U117" s="49"/>
      <c r="V117" s="49"/>
      <c r="W117" s="49"/>
      <c r="X117" s="49"/>
      <c r="Y117" s="49"/>
      <c r="Z117" s="49"/>
    </row>
    <row r="118" spans="1:26" ht="12.75" customHeight="1" x14ac:dyDescent="0.25">
      <c r="A118" s="44"/>
      <c r="B118" s="44"/>
      <c r="C118" s="80"/>
      <c r="D118" s="80"/>
      <c r="E118" s="80"/>
      <c r="F118" s="44"/>
      <c r="G118" s="44"/>
      <c r="H118" s="44"/>
      <c r="I118" s="44"/>
      <c r="J118" s="44"/>
      <c r="K118" s="44"/>
      <c r="L118" s="44"/>
      <c r="M118" s="44"/>
      <c r="N118" s="44"/>
      <c r="O118" s="44"/>
      <c r="P118" s="44"/>
      <c r="Q118" s="44"/>
      <c r="R118" s="40"/>
      <c r="S118" s="40"/>
      <c r="T118" s="40"/>
      <c r="U118" s="49"/>
      <c r="V118" s="49"/>
      <c r="W118" s="49"/>
      <c r="X118" s="49"/>
      <c r="Y118" s="49"/>
      <c r="Z118" s="49"/>
    </row>
    <row r="119" spans="1:26" ht="12.75" customHeight="1" x14ac:dyDescent="0.25">
      <c r="A119" s="44"/>
      <c r="B119" s="44"/>
      <c r="C119" s="80"/>
      <c r="D119" s="80"/>
      <c r="E119" s="80"/>
      <c r="F119" s="44"/>
      <c r="G119" s="44"/>
      <c r="H119" s="44"/>
      <c r="I119" s="44"/>
      <c r="J119" s="44"/>
      <c r="K119" s="44"/>
      <c r="L119" s="44"/>
      <c r="M119" s="44"/>
      <c r="N119" s="44"/>
      <c r="O119" s="44"/>
      <c r="P119" s="44"/>
      <c r="Q119" s="44"/>
      <c r="R119" s="40"/>
      <c r="S119" s="40"/>
      <c r="T119" s="40"/>
      <c r="U119" s="49"/>
      <c r="V119" s="49"/>
      <c r="W119" s="49"/>
      <c r="X119" s="49"/>
      <c r="Y119" s="49"/>
      <c r="Z119" s="49"/>
    </row>
    <row r="120" spans="1:26" ht="12.75" customHeight="1" x14ac:dyDescent="0.25">
      <c r="A120" s="44"/>
      <c r="B120" s="44"/>
      <c r="C120" s="80"/>
      <c r="D120" s="80"/>
      <c r="E120" s="80"/>
      <c r="F120" s="44"/>
      <c r="G120" s="44"/>
      <c r="H120" s="44"/>
      <c r="I120" s="44"/>
      <c r="J120" s="44"/>
      <c r="K120" s="44"/>
      <c r="L120" s="44"/>
      <c r="M120" s="44"/>
      <c r="N120" s="44"/>
      <c r="O120" s="44"/>
      <c r="P120" s="44"/>
      <c r="Q120" s="44"/>
      <c r="R120" s="40"/>
      <c r="S120" s="40"/>
      <c r="T120" s="40"/>
      <c r="U120" s="49"/>
      <c r="V120" s="49"/>
      <c r="W120" s="49"/>
      <c r="X120" s="49"/>
      <c r="Y120" s="49"/>
      <c r="Z120" s="49"/>
    </row>
    <row r="121" spans="1:26" ht="12.75" customHeight="1" x14ac:dyDescent="0.25">
      <c r="A121" s="44"/>
      <c r="B121" s="44"/>
      <c r="C121" s="80"/>
      <c r="D121" s="80"/>
      <c r="E121" s="80"/>
      <c r="F121" s="44"/>
      <c r="G121" s="44"/>
      <c r="H121" s="44"/>
      <c r="I121" s="44"/>
      <c r="J121" s="44"/>
      <c r="K121" s="44"/>
      <c r="L121" s="44"/>
      <c r="M121" s="44"/>
      <c r="N121" s="44"/>
      <c r="O121" s="44"/>
      <c r="P121" s="44"/>
      <c r="Q121" s="44"/>
      <c r="R121" s="40"/>
      <c r="S121" s="40"/>
      <c r="T121" s="40"/>
      <c r="U121" s="49"/>
      <c r="V121" s="49"/>
      <c r="W121" s="49"/>
      <c r="X121" s="49"/>
      <c r="Y121" s="49"/>
      <c r="Z121" s="49"/>
    </row>
    <row r="122" spans="1:26" ht="12.75" customHeight="1" x14ac:dyDescent="0.25">
      <c r="A122" s="44"/>
      <c r="B122" s="44"/>
      <c r="C122" s="80"/>
      <c r="D122" s="80"/>
      <c r="E122" s="80"/>
      <c r="F122" s="44"/>
      <c r="G122" s="44"/>
      <c r="H122" s="44"/>
      <c r="I122" s="44"/>
      <c r="J122" s="44"/>
      <c r="K122" s="44"/>
      <c r="L122" s="44"/>
      <c r="M122" s="44"/>
      <c r="N122" s="44"/>
      <c r="O122" s="44"/>
      <c r="P122" s="44"/>
      <c r="Q122" s="44"/>
      <c r="R122" s="40"/>
      <c r="S122" s="40"/>
      <c r="T122" s="40"/>
      <c r="U122" s="49"/>
      <c r="V122" s="49"/>
      <c r="W122" s="49"/>
      <c r="X122" s="49"/>
      <c r="Y122" s="49"/>
      <c r="Z122" s="49"/>
    </row>
    <row r="123" spans="1:26" ht="12.75" customHeight="1" x14ac:dyDescent="0.25">
      <c r="A123" s="44"/>
      <c r="B123" s="44"/>
      <c r="C123" s="80"/>
      <c r="D123" s="80"/>
      <c r="E123" s="80"/>
      <c r="F123" s="44"/>
      <c r="G123" s="44"/>
      <c r="H123" s="44"/>
      <c r="I123" s="44"/>
      <c r="J123" s="44"/>
      <c r="K123" s="44"/>
      <c r="L123" s="44"/>
      <c r="M123" s="44"/>
      <c r="N123" s="44"/>
      <c r="O123" s="44"/>
      <c r="P123" s="44"/>
      <c r="Q123" s="44"/>
      <c r="R123" s="40"/>
      <c r="S123" s="40"/>
      <c r="T123" s="40"/>
      <c r="U123" s="49"/>
      <c r="V123" s="49"/>
      <c r="W123" s="49"/>
      <c r="X123" s="49"/>
      <c r="Y123" s="49"/>
      <c r="Z123" s="49"/>
    </row>
    <row r="124" spans="1:26" ht="12.75" customHeight="1" x14ac:dyDescent="0.25">
      <c r="A124" s="44"/>
      <c r="B124" s="44"/>
      <c r="C124" s="80"/>
      <c r="D124" s="80"/>
      <c r="E124" s="80"/>
      <c r="F124" s="44"/>
      <c r="G124" s="44"/>
      <c r="H124" s="44"/>
      <c r="I124" s="44"/>
      <c r="J124" s="44"/>
      <c r="K124" s="44"/>
      <c r="L124" s="44"/>
      <c r="M124" s="44"/>
      <c r="N124" s="44"/>
      <c r="O124" s="44"/>
      <c r="P124" s="44"/>
      <c r="Q124" s="44"/>
      <c r="R124" s="40"/>
      <c r="S124" s="40"/>
      <c r="T124" s="40"/>
      <c r="U124" s="49"/>
      <c r="V124" s="49"/>
      <c r="W124" s="49"/>
      <c r="X124" s="49"/>
      <c r="Y124" s="49"/>
      <c r="Z124" s="49"/>
    </row>
    <row r="125" spans="1:26" ht="12.75" customHeight="1" x14ac:dyDescent="0.25">
      <c r="A125" s="44"/>
      <c r="B125" s="44"/>
      <c r="C125" s="80"/>
      <c r="D125" s="80"/>
      <c r="E125" s="80"/>
      <c r="F125" s="44"/>
      <c r="G125" s="44"/>
      <c r="H125" s="44"/>
      <c r="I125" s="44"/>
      <c r="J125" s="44"/>
      <c r="K125" s="44"/>
      <c r="L125" s="44"/>
      <c r="M125" s="44"/>
      <c r="N125" s="44"/>
      <c r="O125" s="44"/>
      <c r="P125" s="44"/>
      <c r="Q125" s="44"/>
      <c r="R125" s="40"/>
      <c r="S125" s="40"/>
      <c r="T125" s="40"/>
      <c r="U125" s="49"/>
      <c r="V125" s="49"/>
      <c r="W125" s="49"/>
      <c r="X125" s="49"/>
      <c r="Y125" s="49"/>
      <c r="Z125" s="49"/>
    </row>
    <row r="126" spans="1:26" ht="12.75" customHeight="1" x14ac:dyDescent="0.25">
      <c r="A126" s="44"/>
      <c r="B126" s="44"/>
      <c r="C126" s="80"/>
      <c r="D126" s="80"/>
      <c r="E126" s="80"/>
      <c r="F126" s="44"/>
      <c r="G126" s="44"/>
      <c r="H126" s="44"/>
      <c r="I126" s="44"/>
      <c r="J126" s="44"/>
      <c r="K126" s="44"/>
      <c r="L126" s="44"/>
      <c r="M126" s="44"/>
      <c r="N126" s="44"/>
      <c r="O126" s="44"/>
      <c r="P126" s="44"/>
      <c r="Q126" s="44"/>
      <c r="R126" s="40"/>
      <c r="S126" s="40"/>
      <c r="T126" s="40"/>
      <c r="U126" s="49"/>
      <c r="V126" s="49"/>
      <c r="W126" s="49"/>
      <c r="X126" s="49"/>
      <c r="Y126" s="49"/>
      <c r="Z126" s="49"/>
    </row>
    <row r="127" spans="1:26" ht="12.75" customHeight="1" x14ac:dyDescent="0.25">
      <c r="A127" s="44"/>
      <c r="B127" s="44"/>
      <c r="C127" s="80"/>
      <c r="D127" s="80"/>
      <c r="E127" s="80"/>
      <c r="F127" s="44"/>
      <c r="G127" s="44"/>
      <c r="H127" s="44"/>
      <c r="I127" s="44"/>
      <c r="J127" s="44"/>
      <c r="K127" s="44"/>
      <c r="L127" s="44"/>
      <c r="M127" s="44"/>
      <c r="N127" s="44"/>
      <c r="O127" s="44"/>
      <c r="P127" s="44"/>
      <c r="Q127" s="44"/>
      <c r="R127" s="40"/>
      <c r="S127" s="40"/>
      <c r="T127" s="40"/>
      <c r="U127" s="49"/>
      <c r="V127" s="49"/>
      <c r="W127" s="49"/>
      <c r="X127" s="49"/>
      <c r="Y127" s="49"/>
      <c r="Z127" s="49"/>
    </row>
    <row r="128" spans="1:26" ht="12.75" customHeight="1" x14ac:dyDescent="0.25">
      <c r="A128" s="44"/>
      <c r="B128" s="44"/>
      <c r="C128" s="80"/>
      <c r="D128" s="80"/>
      <c r="E128" s="80"/>
      <c r="F128" s="44"/>
      <c r="G128" s="44"/>
      <c r="H128" s="44"/>
      <c r="I128" s="44"/>
      <c r="J128" s="44"/>
      <c r="K128" s="44"/>
      <c r="L128" s="44"/>
      <c r="M128" s="44"/>
      <c r="N128" s="44"/>
      <c r="O128" s="44"/>
      <c r="P128" s="44"/>
      <c r="Q128" s="44"/>
      <c r="R128" s="40"/>
      <c r="S128" s="40"/>
      <c r="T128" s="40"/>
      <c r="U128" s="49"/>
      <c r="V128" s="49"/>
      <c r="W128" s="49"/>
      <c r="X128" s="49"/>
      <c r="Y128" s="49"/>
      <c r="Z128" s="49"/>
    </row>
    <row r="129" spans="1:26" ht="12.75" customHeight="1" x14ac:dyDescent="0.25">
      <c r="A129" s="44"/>
      <c r="B129" s="44"/>
      <c r="C129" s="80"/>
      <c r="D129" s="80"/>
      <c r="E129" s="80"/>
      <c r="F129" s="44"/>
      <c r="G129" s="44"/>
      <c r="H129" s="44"/>
      <c r="I129" s="44"/>
      <c r="J129" s="44"/>
      <c r="K129" s="44"/>
      <c r="L129" s="44"/>
      <c r="M129" s="44"/>
      <c r="N129" s="44"/>
      <c r="O129" s="44"/>
      <c r="P129" s="44"/>
      <c r="Q129" s="44"/>
      <c r="R129" s="40"/>
      <c r="S129" s="40"/>
      <c r="T129" s="40"/>
      <c r="U129" s="49"/>
      <c r="V129" s="49"/>
      <c r="W129" s="49"/>
      <c r="X129" s="49"/>
      <c r="Y129" s="49"/>
      <c r="Z129" s="49"/>
    </row>
    <row r="130" spans="1:26" ht="12.75" customHeight="1" x14ac:dyDescent="0.25">
      <c r="A130" s="44"/>
      <c r="B130" s="44"/>
      <c r="C130" s="80"/>
      <c r="D130" s="80"/>
      <c r="E130" s="80"/>
      <c r="F130" s="44"/>
      <c r="G130" s="44"/>
      <c r="H130" s="44"/>
      <c r="I130" s="44"/>
      <c r="J130" s="44"/>
      <c r="K130" s="44"/>
      <c r="L130" s="44"/>
      <c r="M130" s="44"/>
      <c r="N130" s="44"/>
      <c r="O130" s="44"/>
      <c r="P130" s="44"/>
      <c r="Q130" s="44"/>
      <c r="R130" s="40"/>
      <c r="S130" s="40"/>
      <c r="T130" s="40"/>
      <c r="U130" s="49"/>
      <c r="V130" s="49"/>
      <c r="W130" s="49"/>
      <c r="X130" s="49"/>
      <c r="Y130" s="49"/>
      <c r="Z130" s="49"/>
    </row>
    <row r="131" spans="1:26" ht="12.75" customHeight="1" x14ac:dyDescent="0.25">
      <c r="A131" s="44"/>
      <c r="B131" s="44"/>
      <c r="C131" s="80"/>
      <c r="D131" s="80"/>
      <c r="E131" s="80"/>
      <c r="F131" s="44"/>
      <c r="G131" s="44"/>
      <c r="H131" s="44"/>
      <c r="I131" s="44"/>
      <c r="J131" s="44"/>
      <c r="K131" s="44"/>
      <c r="L131" s="44"/>
      <c r="M131" s="44"/>
      <c r="N131" s="44"/>
      <c r="O131" s="44"/>
      <c r="P131" s="44"/>
      <c r="Q131" s="44"/>
      <c r="R131" s="40"/>
      <c r="S131" s="40"/>
      <c r="T131" s="40"/>
      <c r="U131" s="49"/>
      <c r="V131" s="49"/>
      <c r="W131" s="49"/>
      <c r="X131" s="49"/>
      <c r="Y131" s="49"/>
      <c r="Z131" s="49"/>
    </row>
    <row r="132" spans="1:26" ht="12.75" customHeight="1" x14ac:dyDescent="0.25">
      <c r="A132" s="44"/>
      <c r="B132" s="44"/>
      <c r="C132" s="80"/>
      <c r="D132" s="80"/>
      <c r="E132" s="80"/>
      <c r="F132" s="44"/>
      <c r="G132" s="44"/>
      <c r="H132" s="44"/>
      <c r="I132" s="44"/>
      <c r="J132" s="44"/>
      <c r="K132" s="44"/>
      <c r="L132" s="44"/>
      <c r="M132" s="44"/>
      <c r="N132" s="44"/>
      <c r="O132" s="44"/>
      <c r="P132" s="44"/>
      <c r="Q132" s="44"/>
      <c r="R132" s="40"/>
      <c r="S132" s="40"/>
      <c r="T132" s="40"/>
      <c r="U132" s="49"/>
      <c r="V132" s="49"/>
      <c r="W132" s="49"/>
      <c r="X132" s="49"/>
      <c r="Y132" s="49"/>
      <c r="Z132" s="49"/>
    </row>
    <row r="133" spans="1:26" ht="12.75" customHeight="1" x14ac:dyDescent="0.25">
      <c r="A133" s="44"/>
      <c r="B133" s="44"/>
      <c r="C133" s="80"/>
      <c r="D133" s="80"/>
      <c r="E133" s="80"/>
      <c r="F133" s="44"/>
      <c r="G133" s="44"/>
      <c r="H133" s="44"/>
      <c r="I133" s="44"/>
      <c r="J133" s="44"/>
      <c r="K133" s="44"/>
      <c r="L133" s="44"/>
      <c r="M133" s="44"/>
      <c r="N133" s="44"/>
      <c r="O133" s="44"/>
      <c r="P133" s="44"/>
      <c r="Q133" s="44"/>
      <c r="R133" s="40"/>
      <c r="S133" s="40"/>
      <c r="T133" s="40"/>
      <c r="U133" s="49"/>
      <c r="V133" s="49"/>
      <c r="W133" s="49"/>
      <c r="X133" s="49"/>
      <c r="Y133" s="49"/>
      <c r="Z133" s="49"/>
    </row>
    <row r="134" spans="1:26" ht="12.75" customHeight="1" x14ac:dyDescent="0.25">
      <c r="A134" s="44"/>
      <c r="B134" s="44"/>
      <c r="C134" s="80"/>
      <c r="D134" s="80"/>
      <c r="E134" s="80"/>
      <c r="F134" s="44"/>
      <c r="G134" s="44"/>
      <c r="H134" s="44"/>
      <c r="I134" s="44"/>
      <c r="J134" s="44"/>
      <c r="K134" s="44"/>
      <c r="L134" s="44"/>
      <c r="M134" s="44"/>
      <c r="N134" s="44"/>
      <c r="O134" s="44"/>
      <c r="P134" s="44"/>
      <c r="Q134" s="44"/>
      <c r="R134" s="40"/>
      <c r="S134" s="40"/>
      <c r="T134" s="40"/>
      <c r="U134" s="49"/>
      <c r="V134" s="49"/>
      <c r="W134" s="49"/>
      <c r="X134" s="49"/>
      <c r="Y134" s="49"/>
      <c r="Z134" s="49"/>
    </row>
    <row r="135" spans="1:26" ht="12.75" customHeight="1" x14ac:dyDescent="0.25">
      <c r="A135" s="44"/>
      <c r="B135" s="44"/>
      <c r="C135" s="80"/>
      <c r="D135" s="80"/>
      <c r="E135" s="80"/>
      <c r="F135" s="44"/>
      <c r="G135" s="44"/>
      <c r="H135" s="44"/>
      <c r="I135" s="44"/>
      <c r="J135" s="44"/>
      <c r="K135" s="44"/>
      <c r="L135" s="44"/>
      <c r="M135" s="44"/>
      <c r="N135" s="44"/>
      <c r="O135" s="44"/>
      <c r="P135" s="44"/>
      <c r="Q135" s="44"/>
      <c r="R135" s="40"/>
      <c r="S135" s="40"/>
      <c r="T135" s="40"/>
      <c r="U135" s="49"/>
      <c r="V135" s="49"/>
      <c r="W135" s="49"/>
      <c r="X135" s="49"/>
      <c r="Y135" s="49"/>
      <c r="Z135" s="49"/>
    </row>
    <row r="136" spans="1:26" ht="12.75" customHeight="1" x14ac:dyDescent="0.25">
      <c r="A136" s="44"/>
      <c r="B136" s="44"/>
      <c r="C136" s="80"/>
      <c r="D136" s="80"/>
      <c r="E136" s="80"/>
      <c r="F136" s="44"/>
      <c r="G136" s="44"/>
      <c r="H136" s="44"/>
      <c r="I136" s="44"/>
      <c r="J136" s="44"/>
      <c r="K136" s="44"/>
      <c r="L136" s="44"/>
      <c r="M136" s="44"/>
      <c r="N136" s="44"/>
      <c r="O136" s="44"/>
      <c r="P136" s="44"/>
      <c r="Q136" s="44"/>
      <c r="R136" s="40"/>
      <c r="S136" s="40"/>
      <c r="T136" s="40"/>
      <c r="U136" s="49"/>
      <c r="V136" s="49"/>
      <c r="W136" s="49"/>
      <c r="X136" s="49"/>
      <c r="Y136" s="49"/>
      <c r="Z136" s="49"/>
    </row>
    <row r="137" spans="1:26" ht="12.75" customHeight="1" x14ac:dyDescent="0.25">
      <c r="A137" s="44"/>
      <c r="B137" s="44"/>
      <c r="C137" s="80"/>
      <c r="D137" s="80"/>
      <c r="E137" s="80"/>
      <c r="F137" s="44"/>
      <c r="G137" s="44"/>
      <c r="H137" s="44"/>
      <c r="I137" s="44"/>
      <c r="J137" s="44"/>
      <c r="K137" s="44"/>
      <c r="L137" s="44"/>
      <c r="M137" s="44"/>
      <c r="N137" s="44"/>
      <c r="O137" s="44"/>
      <c r="P137" s="44"/>
      <c r="Q137" s="44"/>
      <c r="R137" s="40"/>
      <c r="S137" s="40"/>
      <c r="T137" s="40"/>
      <c r="U137" s="49"/>
      <c r="V137" s="49"/>
      <c r="W137" s="49"/>
      <c r="X137" s="49"/>
      <c r="Y137" s="49"/>
      <c r="Z137" s="49"/>
    </row>
    <row r="138" spans="1:26" ht="12.75" customHeight="1" x14ac:dyDescent="0.25">
      <c r="A138" s="44"/>
      <c r="B138" s="44"/>
      <c r="C138" s="80"/>
      <c r="D138" s="80"/>
      <c r="E138" s="80"/>
      <c r="F138" s="44"/>
      <c r="G138" s="44"/>
      <c r="H138" s="44"/>
      <c r="I138" s="44"/>
      <c r="J138" s="44"/>
      <c r="K138" s="44"/>
      <c r="L138" s="44"/>
      <c r="M138" s="44"/>
      <c r="N138" s="44"/>
      <c r="O138" s="44"/>
      <c r="P138" s="44"/>
      <c r="Q138" s="44"/>
      <c r="R138" s="40"/>
      <c r="S138" s="40"/>
      <c r="T138" s="40"/>
      <c r="U138" s="49"/>
      <c r="V138" s="49"/>
      <c r="W138" s="49"/>
      <c r="X138" s="49"/>
      <c r="Y138" s="49"/>
      <c r="Z138" s="49"/>
    </row>
    <row r="139" spans="1:26" ht="12.75" customHeight="1" x14ac:dyDescent="0.25">
      <c r="A139" s="44"/>
      <c r="B139" s="44"/>
      <c r="C139" s="80"/>
      <c r="D139" s="80"/>
      <c r="E139" s="80"/>
      <c r="F139" s="44"/>
      <c r="G139" s="44"/>
      <c r="H139" s="44"/>
      <c r="I139" s="44"/>
      <c r="J139" s="44"/>
      <c r="K139" s="44"/>
      <c r="L139" s="44"/>
      <c r="M139" s="44"/>
      <c r="N139" s="44"/>
      <c r="O139" s="44"/>
      <c r="P139" s="44"/>
      <c r="Q139" s="44"/>
      <c r="R139" s="40"/>
      <c r="S139" s="40"/>
      <c r="T139" s="40"/>
      <c r="U139" s="49"/>
      <c r="V139" s="49"/>
      <c r="W139" s="49"/>
      <c r="X139" s="49"/>
      <c r="Y139" s="49"/>
      <c r="Z139" s="49"/>
    </row>
    <row r="140" spans="1:26" ht="12.75" customHeight="1" x14ac:dyDescent="0.25">
      <c r="A140" s="44"/>
      <c r="B140" s="44"/>
      <c r="C140" s="80"/>
      <c r="D140" s="80"/>
      <c r="E140" s="80"/>
      <c r="F140" s="44"/>
      <c r="G140" s="44"/>
      <c r="H140" s="44"/>
      <c r="I140" s="44"/>
      <c r="J140" s="44"/>
      <c r="K140" s="44"/>
      <c r="L140" s="44"/>
      <c r="M140" s="44"/>
      <c r="N140" s="44"/>
      <c r="O140" s="44"/>
      <c r="P140" s="44"/>
      <c r="Q140" s="44"/>
      <c r="R140" s="40"/>
      <c r="S140" s="40"/>
      <c r="T140" s="40"/>
      <c r="U140" s="49"/>
      <c r="V140" s="49"/>
      <c r="W140" s="49"/>
      <c r="X140" s="49"/>
      <c r="Y140" s="49"/>
      <c r="Z140" s="49"/>
    </row>
    <row r="141" spans="1:26" ht="12.75" customHeight="1" x14ac:dyDescent="0.25">
      <c r="A141" s="44"/>
      <c r="B141" s="44"/>
      <c r="C141" s="80"/>
      <c r="D141" s="80"/>
      <c r="E141" s="80"/>
      <c r="F141" s="44"/>
      <c r="G141" s="44"/>
      <c r="H141" s="44"/>
      <c r="I141" s="44"/>
      <c r="J141" s="44"/>
      <c r="K141" s="44"/>
      <c r="L141" s="44"/>
      <c r="M141" s="44"/>
      <c r="N141" s="44"/>
      <c r="O141" s="44"/>
      <c r="P141" s="44"/>
      <c r="Q141" s="44"/>
      <c r="R141" s="40"/>
      <c r="S141" s="40"/>
      <c r="T141" s="40"/>
      <c r="U141" s="49"/>
      <c r="V141" s="49"/>
      <c r="W141" s="49"/>
      <c r="X141" s="49"/>
      <c r="Y141" s="49"/>
      <c r="Z141" s="49"/>
    </row>
    <row r="142" spans="1:26" ht="12.75" customHeight="1" x14ac:dyDescent="0.25">
      <c r="A142" s="44"/>
      <c r="B142" s="44"/>
      <c r="C142" s="80"/>
      <c r="D142" s="80"/>
      <c r="E142" s="80"/>
      <c r="F142" s="44"/>
      <c r="G142" s="44"/>
      <c r="H142" s="44"/>
      <c r="I142" s="44"/>
      <c r="J142" s="44"/>
      <c r="K142" s="44"/>
      <c r="L142" s="44"/>
      <c r="M142" s="44"/>
      <c r="N142" s="44"/>
      <c r="O142" s="44"/>
      <c r="P142" s="44"/>
      <c r="Q142" s="44"/>
      <c r="R142" s="40"/>
      <c r="S142" s="40"/>
      <c r="T142" s="40"/>
      <c r="U142" s="49"/>
      <c r="V142" s="49"/>
      <c r="W142" s="49"/>
      <c r="X142" s="49"/>
      <c r="Y142" s="49"/>
      <c r="Z142" s="49"/>
    </row>
    <row r="143" spans="1:26" ht="12.75" customHeight="1" x14ac:dyDescent="0.25">
      <c r="A143" s="44"/>
      <c r="B143" s="44"/>
      <c r="C143" s="80"/>
      <c r="D143" s="80"/>
      <c r="E143" s="80"/>
      <c r="F143" s="44"/>
      <c r="G143" s="44"/>
      <c r="H143" s="44"/>
      <c r="I143" s="44"/>
      <c r="J143" s="44"/>
      <c r="K143" s="44"/>
      <c r="L143" s="44"/>
      <c r="M143" s="44"/>
      <c r="N143" s="44"/>
      <c r="O143" s="44"/>
      <c r="P143" s="44"/>
      <c r="Q143" s="44"/>
      <c r="R143" s="40"/>
      <c r="S143" s="40"/>
      <c r="T143" s="40"/>
      <c r="U143" s="49"/>
      <c r="V143" s="49"/>
      <c r="W143" s="49"/>
      <c r="X143" s="49"/>
      <c r="Y143" s="49"/>
      <c r="Z143" s="49"/>
    </row>
    <row r="144" spans="1:26" ht="12.75" customHeight="1" x14ac:dyDescent="0.25">
      <c r="A144" s="44"/>
      <c r="B144" s="44"/>
      <c r="C144" s="80"/>
      <c r="D144" s="80"/>
      <c r="E144" s="80"/>
      <c r="F144" s="44"/>
      <c r="G144" s="44"/>
      <c r="H144" s="44"/>
      <c r="I144" s="44"/>
      <c r="J144" s="44"/>
      <c r="K144" s="44"/>
      <c r="L144" s="44"/>
      <c r="M144" s="44"/>
      <c r="N144" s="44"/>
      <c r="O144" s="44"/>
      <c r="P144" s="44"/>
      <c r="Q144" s="44"/>
      <c r="R144" s="40"/>
      <c r="S144" s="40"/>
      <c r="T144" s="40"/>
      <c r="U144" s="49"/>
      <c r="V144" s="49"/>
      <c r="W144" s="49"/>
      <c r="X144" s="49"/>
      <c r="Y144" s="49"/>
      <c r="Z144" s="49"/>
    </row>
    <row r="145" spans="1:26" ht="12.75" customHeight="1" x14ac:dyDescent="0.25">
      <c r="A145" s="44"/>
      <c r="B145" s="44"/>
      <c r="C145" s="80"/>
      <c r="D145" s="80"/>
      <c r="E145" s="80"/>
      <c r="F145" s="44"/>
      <c r="G145" s="44"/>
      <c r="H145" s="44"/>
      <c r="I145" s="44"/>
      <c r="J145" s="44"/>
      <c r="K145" s="44"/>
      <c r="L145" s="44"/>
      <c r="M145" s="44"/>
      <c r="N145" s="44"/>
      <c r="O145" s="44"/>
      <c r="P145" s="44"/>
      <c r="Q145" s="44"/>
      <c r="R145" s="40"/>
      <c r="S145" s="40"/>
      <c r="T145" s="40"/>
      <c r="U145" s="49"/>
      <c r="V145" s="49"/>
      <c r="W145" s="49"/>
      <c r="X145" s="49"/>
      <c r="Y145" s="49"/>
      <c r="Z145" s="49"/>
    </row>
    <row r="146" spans="1:26" ht="12.75" customHeight="1" x14ac:dyDescent="0.25">
      <c r="A146" s="44"/>
      <c r="B146" s="44"/>
      <c r="C146" s="80"/>
      <c r="D146" s="80"/>
      <c r="E146" s="80"/>
      <c r="F146" s="44"/>
      <c r="G146" s="44"/>
      <c r="H146" s="44"/>
      <c r="I146" s="44"/>
      <c r="J146" s="44"/>
      <c r="K146" s="44"/>
      <c r="L146" s="44"/>
      <c r="M146" s="44"/>
      <c r="N146" s="44"/>
      <c r="O146" s="44"/>
      <c r="P146" s="44"/>
      <c r="Q146" s="44"/>
      <c r="R146" s="40"/>
      <c r="S146" s="40"/>
      <c r="T146" s="40"/>
      <c r="U146" s="49"/>
      <c r="V146" s="49"/>
      <c r="W146" s="49"/>
      <c r="X146" s="49"/>
      <c r="Y146" s="49"/>
      <c r="Z146" s="49"/>
    </row>
    <row r="147" spans="1:26" ht="12.75" customHeight="1" x14ac:dyDescent="0.25">
      <c r="A147" s="44"/>
      <c r="B147" s="44"/>
      <c r="C147" s="80"/>
      <c r="D147" s="80"/>
      <c r="E147" s="80"/>
      <c r="F147" s="44"/>
      <c r="G147" s="44"/>
      <c r="H147" s="44"/>
      <c r="I147" s="44"/>
      <c r="J147" s="44"/>
      <c r="K147" s="44"/>
      <c r="L147" s="44"/>
      <c r="M147" s="44"/>
      <c r="N147" s="44"/>
      <c r="O147" s="44"/>
      <c r="P147" s="44"/>
      <c r="Q147" s="44"/>
      <c r="R147" s="40"/>
      <c r="S147" s="40"/>
      <c r="T147" s="40"/>
      <c r="U147" s="49"/>
      <c r="V147" s="49"/>
      <c r="W147" s="49"/>
      <c r="X147" s="49"/>
      <c r="Y147" s="49"/>
      <c r="Z147" s="49"/>
    </row>
    <row r="148" spans="1:26" ht="12.75" customHeight="1" x14ac:dyDescent="0.25">
      <c r="A148" s="44"/>
      <c r="B148" s="44"/>
      <c r="C148" s="80"/>
      <c r="D148" s="80"/>
      <c r="E148" s="80"/>
      <c r="F148" s="44"/>
      <c r="G148" s="44"/>
      <c r="H148" s="44"/>
      <c r="I148" s="44"/>
      <c r="J148" s="44"/>
      <c r="K148" s="44"/>
      <c r="L148" s="44"/>
      <c r="M148" s="44"/>
      <c r="N148" s="44"/>
      <c r="O148" s="44"/>
      <c r="P148" s="44"/>
      <c r="Q148" s="44"/>
      <c r="R148" s="40"/>
      <c r="S148" s="40"/>
      <c r="T148" s="40"/>
      <c r="U148" s="49"/>
      <c r="V148" s="49"/>
      <c r="W148" s="49"/>
      <c r="X148" s="49"/>
      <c r="Y148" s="49"/>
      <c r="Z148" s="49"/>
    </row>
    <row r="149" spans="1:26" ht="12.75" customHeight="1" x14ac:dyDescent="0.25">
      <c r="A149" s="44"/>
      <c r="B149" s="44"/>
      <c r="C149" s="80"/>
      <c r="D149" s="80"/>
      <c r="E149" s="80"/>
      <c r="F149" s="44"/>
      <c r="G149" s="44"/>
      <c r="H149" s="44"/>
      <c r="I149" s="44"/>
      <c r="J149" s="44"/>
      <c r="K149" s="44"/>
      <c r="L149" s="44"/>
      <c r="M149" s="44"/>
      <c r="N149" s="44"/>
      <c r="O149" s="44"/>
      <c r="P149" s="44"/>
      <c r="Q149" s="44"/>
      <c r="R149" s="40"/>
      <c r="S149" s="40"/>
      <c r="T149" s="40"/>
      <c r="U149" s="49"/>
      <c r="V149" s="49"/>
      <c r="W149" s="49"/>
      <c r="X149" s="49"/>
      <c r="Y149" s="49"/>
      <c r="Z149" s="49"/>
    </row>
    <row r="150" spans="1:26" ht="12.75" customHeight="1" x14ac:dyDescent="0.25">
      <c r="A150" s="44"/>
      <c r="B150" s="44"/>
      <c r="C150" s="80"/>
      <c r="D150" s="80"/>
      <c r="E150" s="80"/>
      <c r="F150" s="44"/>
      <c r="G150" s="44"/>
      <c r="H150" s="44"/>
      <c r="I150" s="44"/>
      <c r="J150" s="44"/>
      <c r="K150" s="44"/>
      <c r="L150" s="44"/>
      <c r="M150" s="44"/>
      <c r="N150" s="44"/>
      <c r="O150" s="44"/>
      <c r="P150" s="44"/>
      <c r="Q150" s="44"/>
      <c r="R150" s="40"/>
      <c r="S150" s="40"/>
      <c r="T150" s="40"/>
      <c r="U150" s="49"/>
      <c r="V150" s="49"/>
      <c r="W150" s="49"/>
      <c r="X150" s="49"/>
      <c r="Y150" s="49"/>
      <c r="Z150" s="49"/>
    </row>
    <row r="151" spans="1:26" ht="12.75" customHeight="1" x14ac:dyDescent="0.25">
      <c r="A151" s="44"/>
      <c r="B151" s="44"/>
      <c r="C151" s="80"/>
      <c r="D151" s="80"/>
      <c r="E151" s="80"/>
      <c r="F151" s="44"/>
      <c r="G151" s="44"/>
      <c r="H151" s="44"/>
      <c r="I151" s="44"/>
      <c r="J151" s="44"/>
      <c r="K151" s="44"/>
      <c r="L151" s="44"/>
      <c r="M151" s="44"/>
      <c r="N151" s="44"/>
      <c r="O151" s="44"/>
      <c r="P151" s="44"/>
      <c r="Q151" s="44"/>
      <c r="R151" s="40"/>
      <c r="S151" s="40"/>
      <c r="T151" s="40"/>
      <c r="U151" s="49"/>
      <c r="V151" s="49"/>
      <c r="W151" s="49"/>
      <c r="X151" s="49"/>
      <c r="Y151" s="49"/>
      <c r="Z151" s="49"/>
    </row>
    <row r="152" spans="1:26" ht="12.75" customHeight="1" x14ac:dyDescent="0.25">
      <c r="A152" s="44"/>
      <c r="B152" s="44"/>
      <c r="C152" s="80"/>
      <c r="D152" s="80"/>
      <c r="E152" s="80"/>
      <c r="F152" s="44"/>
      <c r="G152" s="44"/>
      <c r="H152" s="44"/>
      <c r="I152" s="44"/>
      <c r="J152" s="44"/>
      <c r="K152" s="44"/>
      <c r="L152" s="44"/>
      <c r="M152" s="44"/>
      <c r="N152" s="44"/>
      <c r="O152" s="44"/>
      <c r="P152" s="44"/>
      <c r="Q152" s="44"/>
      <c r="R152" s="40"/>
      <c r="S152" s="40"/>
      <c r="T152" s="40"/>
      <c r="U152" s="49"/>
      <c r="V152" s="49"/>
      <c r="W152" s="49"/>
      <c r="X152" s="49"/>
      <c r="Y152" s="49"/>
      <c r="Z152" s="49"/>
    </row>
    <row r="153" spans="1:26" ht="12.75" customHeight="1" x14ac:dyDescent="0.25">
      <c r="A153" s="44"/>
      <c r="B153" s="44"/>
      <c r="C153" s="80"/>
      <c r="D153" s="80"/>
      <c r="E153" s="80"/>
      <c r="F153" s="44"/>
      <c r="G153" s="44"/>
      <c r="H153" s="44"/>
      <c r="I153" s="44"/>
      <c r="J153" s="44"/>
      <c r="K153" s="44"/>
      <c r="L153" s="44"/>
      <c r="M153" s="44"/>
      <c r="N153" s="44"/>
      <c r="O153" s="44"/>
      <c r="P153" s="44"/>
      <c r="Q153" s="44"/>
      <c r="R153" s="40"/>
      <c r="S153" s="40"/>
      <c r="T153" s="40"/>
      <c r="U153" s="49"/>
      <c r="V153" s="49"/>
      <c r="W153" s="49"/>
      <c r="X153" s="49"/>
      <c r="Y153" s="49"/>
      <c r="Z153" s="49"/>
    </row>
    <row r="154" spans="1:26" ht="12.75" customHeight="1" x14ac:dyDescent="0.25">
      <c r="A154" s="44"/>
      <c r="B154" s="44"/>
      <c r="C154" s="80"/>
      <c r="D154" s="80"/>
      <c r="E154" s="80"/>
      <c r="F154" s="44"/>
      <c r="G154" s="44"/>
      <c r="H154" s="44"/>
      <c r="I154" s="44"/>
      <c r="J154" s="44"/>
      <c r="K154" s="44"/>
      <c r="L154" s="44"/>
      <c r="M154" s="44"/>
      <c r="N154" s="44"/>
      <c r="O154" s="44"/>
      <c r="P154" s="44"/>
      <c r="Q154" s="44"/>
      <c r="R154" s="40"/>
      <c r="S154" s="40"/>
      <c r="T154" s="40"/>
      <c r="U154" s="49"/>
      <c r="V154" s="49"/>
      <c r="W154" s="49"/>
      <c r="X154" s="49"/>
      <c r="Y154" s="49"/>
      <c r="Z154" s="49"/>
    </row>
    <row r="155" spans="1:26" ht="12.75" customHeight="1" x14ac:dyDescent="0.25">
      <c r="A155" s="44"/>
      <c r="B155" s="44"/>
      <c r="C155" s="80"/>
      <c r="D155" s="80"/>
      <c r="E155" s="80"/>
      <c r="F155" s="44"/>
      <c r="G155" s="44"/>
      <c r="H155" s="44"/>
      <c r="I155" s="44"/>
      <c r="J155" s="44"/>
      <c r="K155" s="44"/>
      <c r="L155" s="44"/>
      <c r="M155" s="44"/>
      <c r="N155" s="44"/>
      <c r="O155" s="44"/>
      <c r="P155" s="44"/>
      <c r="Q155" s="44"/>
      <c r="R155" s="40"/>
      <c r="S155" s="40"/>
      <c r="T155" s="40"/>
      <c r="U155" s="49"/>
      <c r="V155" s="49"/>
      <c r="W155" s="49"/>
      <c r="X155" s="49"/>
      <c r="Y155" s="49"/>
      <c r="Z155" s="49"/>
    </row>
    <row r="156" spans="1:26" ht="12.75" customHeight="1" x14ac:dyDescent="0.25">
      <c r="A156" s="44"/>
      <c r="B156" s="44"/>
      <c r="C156" s="80"/>
      <c r="D156" s="80"/>
      <c r="E156" s="80"/>
      <c r="F156" s="44"/>
      <c r="G156" s="44"/>
      <c r="H156" s="44"/>
      <c r="I156" s="44"/>
      <c r="J156" s="44"/>
      <c r="K156" s="44"/>
      <c r="L156" s="44"/>
      <c r="M156" s="44"/>
      <c r="N156" s="44"/>
      <c r="O156" s="44"/>
      <c r="P156" s="44"/>
      <c r="Q156" s="44"/>
      <c r="R156" s="40"/>
      <c r="S156" s="40"/>
      <c r="T156" s="40"/>
      <c r="U156" s="49"/>
      <c r="V156" s="49"/>
      <c r="W156" s="49"/>
      <c r="X156" s="49"/>
      <c r="Y156" s="49"/>
      <c r="Z156" s="49"/>
    </row>
    <row r="157" spans="1:26" ht="12.75" customHeight="1" x14ac:dyDescent="0.25">
      <c r="A157" s="44"/>
      <c r="B157" s="44"/>
      <c r="C157" s="80"/>
      <c r="D157" s="80"/>
      <c r="E157" s="80"/>
      <c r="F157" s="44"/>
      <c r="G157" s="44"/>
      <c r="H157" s="44"/>
      <c r="I157" s="44"/>
      <c r="J157" s="44"/>
      <c r="K157" s="44"/>
      <c r="L157" s="44"/>
      <c r="M157" s="44"/>
      <c r="N157" s="44"/>
      <c r="O157" s="44"/>
      <c r="P157" s="44"/>
      <c r="Q157" s="44"/>
      <c r="R157" s="40"/>
      <c r="S157" s="40"/>
      <c r="T157" s="40"/>
      <c r="U157" s="49"/>
      <c r="V157" s="49"/>
      <c r="W157" s="49"/>
      <c r="X157" s="49"/>
      <c r="Y157" s="49"/>
      <c r="Z157" s="49"/>
    </row>
    <row r="158" spans="1:26" ht="12.75" customHeight="1" x14ac:dyDescent="0.25">
      <c r="A158" s="44"/>
      <c r="B158" s="44"/>
      <c r="C158" s="80"/>
      <c r="D158" s="80"/>
      <c r="E158" s="80"/>
      <c r="F158" s="44"/>
      <c r="G158" s="44"/>
      <c r="H158" s="44"/>
      <c r="I158" s="44"/>
      <c r="J158" s="44"/>
      <c r="K158" s="44"/>
      <c r="L158" s="44"/>
      <c r="M158" s="44"/>
      <c r="N158" s="44"/>
      <c r="O158" s="44"/>
      <c r="P158" s="44"/>
      <c r="Q158" s="44"/>
      <c r="R158" s="40"/>
      <c r="S158" s="40"/>
      <c r="T158" s="40"/>
      <c r="U158" s="49"/>
      <c r="V158" s="49"/>
      <c r="W158" s="49"/>
      <c r="X158" s="49"/>
      <c r="Y158" s="49"/>
      <c r="Z158" s="49"/>
    </row>
    <row r="159" spans="1:26" ht="12.75" customHeight="1" x14ac:dyDescent="0.25">
      <c r="A159" s="44"/>
      <c r="B159" s="44"/>
      <c r="C159" s="80"/>
      <c r="D159" s="80"/>
      <c r="E159" s="80"/>
      <c r="F159" s="44"/>
      <c r="G159" s="44"/>
      <c r="H159" s="44"/>
      <c r="I159" s="44"/>
      <c r="J159" s="44"/>
      <c r="K159" s="44"/>
      <c r="L159" s="44"/>
      <c r="M159" s="44"/>
      <c r="N159" s="44"/>
      <c r="O159" s="44"/>
      <c r="P159" s="44"/>
      <c r="Q159" s="44"/>
      <c r="R159" s="40"/>
      <c r="S159" s="40"/>
      <c r="T159" s="40"/>
      <c r="U159" s="49"/>
      <c r="V159" s="49"/>
      <c r="W159" s="49"/>
      <c r="X159" s="49"/>
      <c r="Y159" s="49"/>
      <c r="Z159" s="49"/>
    </row>
    <row r="160" spans="1:26" ht="12.75" customHeight="1" x14ac:dyDescent="0.25">
      <c r="A160" s="44"/>
      <c r="B160" s="44"/>
      <c r="C160" s="80"/>
      <c r="D160" s="80"/>
      <c r="E160" s="80"/>
      <c r="F160" s="44"/>
      <c r="G160" s="44"/>
      <c r="H160" s="44"/>
      <c r="I160" s="44"/>
      <c r="J160" s="44"/>
      <c r="K160" s="44"/>
      <c r="L160" s="44"/>
      <c r="M160" s="44"/>
      <c r="N160" s="44"/>
      <c r="O160" s="44"/>
      <c r="P160" s="44"/>
      <c r="Q160" s="44"/>
      <c r="R160" s="40"/>
      <c r="S160" s="40"/>
      <c r="T160" s="40"/>
      <c r="U160" s="49"/>
      <c r="V160" s="49"/>
      <c r="W160" s="49"/>
      <c r="X160" s="49"/>
      <c r="Y160" s="49"/>
      <c r="Z160" s="49"/>
    </row>
    <row r="161" spans="1:26" ht="12.75" customHeight="1" x14ac:dyDescent="0.25">
      <c r="A161" s="44"/>
      <c r="B161" s="44"/>
      <c r="C161" s="80"/>
      <c r="D161" s="80"/>
      <c r="E161" s="80"/>
      <c r="F161" s="44"/>
      <c r="G161" s="44"/>
      <c r="H161" s="44"/>
      <c r="I161" s="44"/>
      <c r="J161" s="44"/>
      <c r="K161" s="44"/>
      <c r="L161" s="44"/>
      <c r="M161" s="44"/>
      <c r="N161" s="44"/>
      <c r="O161" s="44"/>
      <c r="P161" s="44"/>
      <c r="Q161" s="44"/>
      <c r="R161" s="40"/>
      <c r="S161" s="40"/>
      <c r="T161" s="40"/>
      <c r="U161" s="49"/>
      <c r="V161" s="49"/>
      <c r="W161" s="49"/>
      <c r="X161" s="49"/>
      <c r="Y161" s="49"/>
      <c r="Z161" s="49"/>
    </row>
    <row r="162" spans="1:26" ht="12.75" customHeight="1" x14ac:dyDescent="0.25">
      <c r="A162" s="44"/>
      <c r="B162" s="44"/>
      <c r="C162" s="80"/>
      <c r="D162" s="80"/>
      <c r="E162" s="80"/>
      <c r="F162" s="44"/>
      <c r="G162" s="44"/>
      <c r="H162" s="44"/>
      <c r="I162" s="44"/>
      <c r="J162" s="44"/>
      <c r="K162" s="44"/>
      <c r="L162" s="44"/>
      <c r="M162" s="44"/>
      <c r="N162" s="44"/>
      <c r="O162" s="44"/>
      <c r="P162" s="44"/>
      <c r="Q162" s="44"/>
      <c r="R162" s="40"/>
      <c r="S162" s="40"/>
      <c r="T162" s="40"/>
      <c r="U162" s="49"/>
      <c r="V162" s="49"/>
      <c r="W162" s="49"/>
      <c r="X162" s="49"/>
      <c r="Y162" s="49"/>
      <c r="Z162" s="49"/>
    </row>
    <row r="163" spans="1:26" ht="12.75" customHeight="1" x14ac:dyDescent="0.25">
      <c r="A163" s="44"/>
      <c r="B163" s="44"/>
      <c r="C163" s="80"/>
      <c r="D163" s="80"/>
      <c r="E163" s="80"/>
      <c r="F163" s="44"/>
      <c r="G163" s="44"/>
      <c r="H163" s="44"/>
      <c r="I163" s="44"/>
      <c r="J163" s="44"/>
      <c r="K163" s="44"/>
      <c r="L163" s="44"/>
      <c r="M163" s="44"/>
      <c r="N163" s="44"/>
      <c r="O163" s="44"/>
      <c r="P163" s="44"/>
      <c r="Q163" s="44"/>
      <c r="R163" s="40"/>
      <c r="S163" s="40"/>
      <c r="T163" s="40"/>
      <c r="U163" s="49"/>
      <c r="V163" s="49"/>
      <c r="W163" s="49"/>
      <c r="X163" s="49"/>
      <c r="Y163" s="49"/>
      <c r="Z163" s="49"/>
    </row>
    <row r="164" spans="1:26" ht="12.75" customHeight="1" x14ac:dyDescent="0.25">
      <c r="A164" s="44"/>
      <c r="B164" s="44"/>
      <c r="C164" s="80"/>
      <c r="D164" s="80"/>
      <c r="E164" s="80"/>
      <c r="F164" s="44"/>
      <c r="G164" s="44"/>
      <c r="H164" s="44"/>
      <c r="I164" s="44"/>
      <c r="J164" s="44"/>
      <c r="K164" s="44"/>
      <c r="L164" s="44"/>
      <c r="M164" s="44"/>
      <c r="N164" s="44"/>
      <c r="O164" s="44"/>
      <c r="P164" s="44"/>
      <c r="Q164" s="44"/>
      <c r="R164" s="40"/>
      <c r="S164" s="40"/>
      <c r="T164" s="40"/>
      <c r="U164" s="49"/>
      <c r="V164" s="49"/>
      <c r="W164" s="49"/>
      <c r="X164" s="49"/>
      <c r="Y164" s="49"/>
      <c r="Z164" s="49"/>
    </row>
    <row r="165" spans="1:26" ht="12.75" customHeight="1" x14ac:dyDescent="0.25">
      <c r="A165" s="44"/>
      <c r="B165" s="44"/>
      <c r="C165" s="80"/>
      <c r="D165" s="80"/>
      <c r="E165" s="80"/>
      <c r="F165" s="44"/>
      <c r="G165" s="44"/>
      <c r="H165" s="44"/>
      <c r="I165" s="44"/>
      <c r="J165" s="44"/>
      <c r="K165" s="44"/>
      <c r="L165" s="44"/>
      <c r="M165" s="44"/>
      <c r="N165" s="44"/>
      <c r="O165" s="44"/>
      <c r="P165" s="44"/>
      <c r="Q165" s="44"/>
      <c r="R165" s="40"/>
      <c r="S165" s="40"/>
      <c r="T165" s="40"/>
      <c r="U165" s="49"/>
      <c r="V165" s="49"/>
      <c r="W165" s="49"/>
      <c r="X165" s="49"/>
      <c r="Y165" s="49"/>
      <c r="Z165" s="49"/>
    </row>
    <row r="166" spans="1:26" ht="12.75" customHeight="1" x14ac:dyDescent="0.25">
      <c r="A166" s="44"/>
      <c r="B166" s="44"/>
      <c r="C166" s="80"/>
      <c r="D166" s="80"/>
      <c r="E166" s="80"/>
      <c r="F166" s="44"/>
      <c r="G166" s="44"/>
      <c r="H166" s="44"/>
      <c r="I166" s="44"/>
      <c r="J166" s="44"/>
      <c r="K166" s="44"/>
      <c r="L166" s="44"/>
      <c r="M166" s="44"/>
      <c r="N166" s="44"/>
      <c r="O166" s="44"/>
      <c r="P166" s="44"/>
      <c r="Q166" s="44"/>
      <c r="R166" s="40"/>
      <c r="S166" s="40"/>
      <c r="T166" s="40"/>
      <c r="U166" s="49"/>
      <c r="V166" s="49"/>
      <c r="W166" s="49"/>
      <c r="X166" s="49"/>
      <c r="Y166" s="49"/>
      <c r="Z166" s="49"/>
    </row>
    <row r="167" spans="1:26" ht="12.75" customHeight="1" x14ac:dyDescent="0.25">
      <c r="A167" s="44"/>
      <c r="B167" s="44"/>
      <c r="C167" s="80"/>
      <c r="D167" s="80"/>
      <c r="E167" s="80"/>
      <c r="F167" s="44"/>
      <c r="G167" s="44"/>
      <c r="H167" s="44"/>
      <c r="I167" s="44"/>
      <c r="J167" s="44"/>
      <c r="K167" s="44"/>
      <c r="L167" s="44"/>
      <c r="M167" s="44"/>
      <c r="N167" s="44"/>
      <c r="O167" s="44"/>
      <c r="P167" s="44"/>
      <c r="Q167" s="44"/>
      <c r="R167" s="40"/>
      <c r="S167" s="40"/>
      <c r="T167" s="40"/>
      <c r="U167" s="49"/>
      <c r="V167" s="49"/>
      <c r="W167" s="49"/>
      <c r="X167" s="49"/>
      <c r="Y167" s="49"/>
      <c r="Z167" s="49"/>
    </row>
    <row r="168" spans="1:26" ht="12.75" customHeight="1" x14ac:dyDescent="0.25">
      <c r="A168" s="44"/>
      <c r="B168" s="44"/>
      <c r="C168" s="80"/>
      <c r="D168" s="80"/>
      <c r="E168" s="80"/>
      <c r="F168" s="44"/>
      <c r="G168" s="44"/>
      <c r="H168" s="44"/>
      <c r="I168" s="44"/>
      <c r="J168" s="44"/>
      <c r="K168" s="44"/>
      <c r="L168" s="44"/>
      <c r="M168" s="44"/>
      <c r="N168" s="44"/>
      <c r="O168" s="44"/>
      <c r="P168" s="44"/>
      <c r="Q168" s="44"/>
      <c r="R168" s="40"/>
      <c r="S168" s="40"/>
      <c r="T168" s="40"/>
      <c r="U168" s="49"/>
      <c r="V168" s="49"/>
      <c r="W168" s="49"/>
      <c r="X168" s="49"/>
      <c r="Y168" s="49"/>
      <c r="Z168" s="49"/>
    </row>
    <row r="169" spans="1:26" ht="12.75" customHeight="1" x14ac:dyDescent="0.25">
      <c r="A169" s="44"/>
      <c r="B169" s="44"/>
      <c r="C169" s="80"/>
      <c r="D169" s="80"/>
      <c r="E169" s="80"/>
      <c r="F169" s="44"/>
      <c r="G169" s="44"/>
      <c r="H169" s="44"/>
      <c r="I169" s="44"/>
      <c r="J169" s="44"/>
      <c r="K169" s="44"/>
      <c r="L169" s="44"/>
      <c r="M169" s="44"/>
      <c r="N169" s="44"/>
      <c r="O169" s="44"/>
      <c r="P169" s="44"/>
      <c r="Q169" s="44"/>
      <c r="R169" s="40"/>
      <c r="S169" s="40"/>
      <c r="T169" s="40"/>
      <c r="U169" s="49"/>
      <c r="V169" s="49"/>
      <c r="W169" s="49"/>
      <c r="X169" s="49"/>
      <c r="Y169" s="49"/>
      <c r="Z169" s="49"/>
    </row>
    <row r="170" spans="1:26" ht="12.75" customHeight="1" x14ac:dyDescent="0.25">
      <c r="A170" s="44"/>
      <c r="B170" s="44"/>
      <c r="C170" s="80"/>
      <c r="D170" s="80"/>
      <c r="E170" s="80"/>
      <c r="F170" s="44"/>
      <c r="G170" s="44"/>
      <c r="H170" s="44"/>
      <c r="I170" s="44"/>
      <c r="J170" s="44"/>
      <c r="K170" s="44"/>
      <c r="L170" s="44"/>
      <c r="M170" s="44"/>
      <c r="N170" s="44"/>
      <c r="O170" s="44"/>
      <c r="P170" s="44"/>
      <c r="Q170" s="44"/>
      <c r="R170" s="40"/>
      <c r="S170" s="40"/>
      <c r="T170" s="40"/>
      <c r="U170" s="49"/>
      <c r="V170" s="49"/>
      <c r="W170" s="49"/>
      <c r="X170" s="49"/>
      <c r="Y170" s="49"/>
      <c r="Z170" s="49"/>
    </row>
    <row r="171" spans="1:26" ht="12.75" customHeight="1" x14ac:dyDescent="0.25">
      <c r="A171" s="44"/>
      <c r="B171" s="44"/>
      <c r="C171" s="80"/>
      <c r="D171" s="80"/>
      <c r="E171" s="80"/>
      <c r="F171" s="44"/>
      <c r="G171" s="44"/>
      <c r="H171" s="44"/>
      <c r="I171" s="44"/>
      <c r="J171" s="44"/>
      <c r="K171" s="44"/>
      <c r="L171" s="44"/>
      <c r="M171" s="44"/>
      <c r="N171" s="44"/>
      <c r="O171" s="44"/>
      <c r="P171" s="44"/>
      <c r="Q171" s="44"/>
      <c r="R171" s="40"/>
      <c r="S171" s="40"/>
      <c r="T171" s="40"/>
      <c r="U171" s="49"/>
      <c r="V171" s="49"/>
      <c r="W171" s="49"/>
      <c r="X171" s="49"/>
      <c r="Y171" s="49"/>
      <c r="Z171" s="49"/>
    </row>
    <row r="172" spans="1:26" ht="12.75" customHeight="1" x14ac:dyDescent="0.25">
      <c r="A172" s="44"/>
      <c r="B172" s="44"/>
      <c r="C172" s="80"/>
      <c r="D172" s="80"/>
      <c r="E172" s="80"/>
      <c r="F172" s="44"/>
      <c r="G172" s="44"/>
      <c r="H172" s="44"/>
      <c r="I172" s="44"/>
      <c r="J172" s="44"/>
      <c r="K172" s="44"/>
      <c r="L172" s="44"/>
      <c r="M172" s="44"/>
      <c r="N172" s="44"/>
      <c r="O172" s="44"/>
      <c r="P172" s="44"/>
      <c r="Q172" s="44"/>
      <c r="R172" s="40"/>
      <c r="S172" s="40"/>
      <c r="T172" s="40"/>
      <c r="U172" s="49"/>
      <c r="V172" s="49"/>
      <c r="W172" s="49"/>
      <c r="X172" s="49"/>
      <c r="Y172" s="49"/>
      <c r="Z172" s="49"/>
    </row>
    <row r="173" spans="1:26" ht="12.75" customHeight="1" x14ac:dyDescent="0.25">
      <c r="A173" s="44"/>
      <c r="B173" s="44"/>
      <c r="C173" s="80"/>
      <c r="D173" s="80"/>
      <c r="E173" s="80"/>
      <c r="F173" s="44"/>
      <c r="G173" s="44"/>
      <c r="H173" s="44"/>
      <c r="I173" s="44"/>
      <c r="J173" s="44"/>
      <c r="K173" s="44"/>
      <c r="L173" s="44"/>
      <c r="M173" s="44"/>
      <c r="N173" s="44"/>
      <c r="O173" s="44"/>
      <c r="P173" s="44"/>
      <c r="Q173" s="44"/>
      <c r="R173" s="40"/>
      <c r="S173" s="40"/>
      <c r="T173" s="40"/>
      <c r="U173" s="49"/>
      <c r="V173" s="49"/>
      <c r="W173" s="49"/>
      <c r="X173" s="49"/>
      <c r="Y173" s="49"/>
      <c r="Z173" s="49"/>
    </row>
    <row r="174" spans="1:26" ht="12.75" customHeight="1" x14ac:dyDescent="0.25">
      <c r="A174" s="44"/>
      <c r="B174" s="44"/>
      <c r="C174" s="80"/>
      <c r="D174" s="80"/>
      <c r="E174" s="80"/>
      <c r="F174" s="44"/>
      <c r="G174" s="44"/>
      <c r="H174" s="44"/>
      <c r="I174" s="44"/>
      <c r="J174" s="44"/>
      <c r="K174" s="44"/>
      <c r="L174" s="44"/>
      <c r="M174" s="44"/>
      <c r="N174" s="44"/>
      <c r="O174" s="44"/>
      <c r="P174" s="44"/>
      <c r="Q174" s="44"/>
      <c r="R174" s="40"/>
      <c r="S174" s="40"/>
      <c r="T174" s="40"/>
      <c r="U174" s="49"/>
      <c r="V174" s="49"/>
      <c r="W174" s="49"/>
      <c r="X174" s="49"/>
      <c r="Y174" s="49"/>
      <c r="Z174" s="49"/>
    </row>
    <row r="175" spans="1:26" ht="12.75" customHeight="1" x14ac:dyDescent="0.25">
      <c r="A175" s="44"/>
      <c r="B175" s="44"/>
      <c r="C175" s="80"/>
      <c r="D175" s="80"/>
      <c r="E175" s="80"/>
      <c r="F175" s="44"/>
      <c r="G175" s="44"/>
      <c r="H175" s="44"/>
      <c r="I175" s="44"/>
      <c r="J175" s="44"/>
      <c r="K175" s="44"/>
      <c r="L175" s="44"/>
      <c r="M175" s="44"/>
      <c r="N175" s="44"/>
      <c r="O175" s="44"/>
      <c r="P175" s="44"/>
      <c r="Q175" s="44"/>
      <c r="R175" s="40"/>
      <c r="S175" s="40"/>
      <c r="T175" s="40"/>
      <c r="U175" s="49"/>
      <c r="V175" s="49"/>
      <c r="W175" s="49"/>
      <c r="X175" s="49"/>
      <c r="Y175" s="49"/>
      <c r="Z175" s="49"/>
    </row>
    <row r="176" spans="1:26" ht="12.75" customHeight="1" x14ac:dyDescent="0.25">
      <c r="A176" s="44"/>
      <c r="B176" s="44"/>
      <c r="C176" s="80"/>
      <c r="D176" s="80"/>
      <c r="E176" s="80"/>
      <c r="F176" s="44"/>
      <c r="G176" s="44"/>
      <c r="H176" s="44"/>
      <c r="I176" s="44"/>
      <c r="J176" s="44"/>
      <c r="K176" s="44"/>
      <c r="L176" s="44"/>
      <c r="M176" s="44"/>
      <c r="N176" s="44"/>
      <c r="O176" s="44"/>
      <c r="P176" s="44"/>
      <c r="Q176" s="44"/>
      <c r="R176" s="40"/>
      <c r="S176" s="40"/>
      <c r="T176" s="40"/>
      <c r="U176" s="49"/>
      <c r="V176" s="49"/>
      <c r="W176" s="49"/>
      <c r="X176" s="49"/>
      <c r="Y176" s="49"/>
      <c r="Z176" s="49"/>
    </row>
    <row r="177" spans="1:26" ht="12.75" customHeight="1" x14ac:dyDescent="0.25">
      <c r="A177" s="44"/>
      <c r="B177" s="44"/>
      <c r="C177" s="80"/>
      <c r="D177" s="80"/>
      <c r="E177" s="80"/>
      <c r="F177" s="44"/>
      <c r="G177" s="44"/>
      <c r="H177" s="44"/>
      <c r="I177" s="44"/>
      <c r="J177" s="44"/>
      <c r="K177" s="44"/>
      <c r="L177" s="44"/>
      <c r="M177" s="44"/>
      <c r="N177" s="44"/>
      <c r="O177" s="44"/>
      <c r="P177" s="44"/>
      <c r="Q177" s="44"/>
      <c r="R177" s="40"/>
      <c r="S177" s="40"/>
      <c r="T177" s="40"/>
      <c r="U177" s="49"/>
      <c r="V177" s="49"/>
      <c r="W177" s="49"/>
      <c r="X177" s="49"/>
      <c r="Y177" s="49"/>
      <c r="Z177" s="49"/>
    </row>
    <row r="178" spans="1:26" ht="12.75" customHeight="1" x14ac:dyDescent="0.25">
      <c r="A178" s="44"/>
      <c r="B178" s="44"/>
      <c r="C178" s="80"/>
      <c r="D178" s="80"/>
      <c r="E178" s="80"/>
      <c r="F178" s="44"/>
      <c r="G178" s="44"/>
      <c r="H178" s="44"/>
      <c r="I178" s="44"/>
      <c r="J178" s="44"/>
      <c r="K178" s="44"/>
      <c r="L178" s="44"/>
      <c r="M178" s="44"/>
      <c r="N178" s="44"/>
      <c r="O178" s="44"/>
      <c r="P178" s="44"/>
      <c r="Q178" s="44"/>
      <c r="R178" s="40"/>
      <c r="S178" s="40"/>
      <c r="T178" s="40"/>
      <c r="U178" s="49"/>
      <c r="V178" s="49"/>
      <c r="W178" s="49"/>
      <c r="X178" s="49"/>
      <c r="Y178" s="49"/>
      <c r="Z178" s="49"/>
    </row>
    <row r="179" spans="1:26" ht="12.75" customHeight="1" x14ac:dyDescent="0.25">
      <c r="A179" s="44"/>
      <c r="B179" s="44"/>
      <c r="C179" s="80"/>
      <c r="D179" s="80"/>
      <c r="E179" s="80"/>
      <c r="F179" s="44"/>
      <c r="G179" s="44"/>
      <c r="H179" s="44"/>
      <c r="I179" s="44"/>
      <c r="J179" s="44"/>
      <c r="K179" s="44"/>
      <c r="L179" s="44"/>
      <c r="M179" s="44"/>
      <c r="N179" s="44"/>
      <c r="O179" s="44"/>
      <c r="P179" s="44"/>
      <c r="Q179" s="44"/>
      <c r="R179" s="40"/>
      <c r="S179" s="40"/>
      <c r="T179" s="40"/>
      <c r="U179" s="49"/>
      <c r="V179" s="49"/>
      <c r="W179" s="49"/>
      <c r="X179" s="49"/>
      <c r="Y179" s="49"/>
      <c r="Z179" s="49"/>
    </row>
    <row r="180" spans="1:26" ht="12.75" customHeight="1" x14ac:dyDescent="0.25">
      <c r="A180" s="44"/>
      <c r="B180" s="44"/>
      <c r="C180" s="80"/>
      <c r="D180" s="80"/>
      <c r="E180" s="80"/>
      <c r="F180" s="44"/>
      <c r="G180" s="44"/>
      <c r="H180" s="44"/>
      <c r="I180" s="44"/>
      <c r="J180" s="44"/>
      <c r="K180" s="44"/>
      <c r="L180" s="44"/>
      <c r="M180" s="44"/>
      <c r="N180" s="44"/>
      <c r="O180" s="44"/>
      <c r="P180" s="44"/>
      <c r="Q180" s="44"/>
      <c r="R180" s="40"/>
      <c r="S180" s="40"/>
      <c r="T180" s="40"/>
      <c r="U180" s="49"/>
      <c r="V180" s="49"/>
      <c r="W180" s="49"/>
      <c r="X180" s="49"/>
      <c r="Y180" s="49"/>
      <c r="Z180" s="49"/>
    </row>
    <row r="181" spans="1:26" ht="12.75" customHeight="1" x14ac:dyDescent="0.25">
      <c r="A181" s="44"/>
      <c r="B181" s="44"/>
      <c r="C181" s="80"/>
      <c r="D181" s="80"/>
      <c r="E181" s="80"/>
      <c r="F181" s="44"/>
      <c r="G181" s="44"/>
      <c r="H181" s="44"/>
      <c r="I181" s="44"/>
      <c r="J181" s="44"/>
      <c r="K181" s="44"/>
      <c r="L181" s="44"/>
      <c r="M181" s="44"/>
      <c r="N181" s="44"/>
      <c r="O181" s="44"/>
      <c r="P181" s="44"/>
      <c r="Q181" s="44"/>
      <c r="R181" s="40"/>
      <c r="S181" s="40"/>
      <c r="T181" s="40"/>
      <c r="U181" s="49"/>
      <c r="V181" s="49"/>
      <c r="W181" s="49"/>
      <c r="X181" s="49"/>
      <c r="Y181" s="49"/>
      <c r="Z181" s="49"/>
    </row>
    <row r="182" spans="1:26" ht="12.75" customHeight="1" x14ac:dyDescent="0.25">
      <c r="A182" s="44"/>
      <c r="B182" s="44"/>
      <c r="C182" s="80"/>
      <c r="D182" s="80"/>
      <c r="E182" s="80"/>
      <c r="F182" s="44"/>
      <c r="G182" s="44"/>
      <c r="H182" s="44"/>
      <c r="I182" s="44"/>
      <c r="J182" s="44"/>
      <c r="K182" s="44"/>
      <c r="L182" s="44"/>
      <c r="M182" s="44"/>
      <c r="N182" s="44"/>
      <c r="O182" s="44"/>
      <c r="P182" s="44"/>
      <c r="Q182" s="44"/>
      <c r="R182" s="40"/>
      <c r="S182" s="40"/>
      <c r="T182" s="40"/>
      <c r="U182" s="49"/>
      <c r="V182" s="49"/>
      <c r="W182" s="49"/>
      <c r="X182" s="49"/>
      <c r="Y182" s="49"/>
      <c r="Z182" s="49"/>
    </row>
    <row r="183" spans="1:26" ht="12.75" customHeight="1" x14ac:dyDescent="0.25">
      <c r="A183" s="44"/>
      <c r="B183" s="44"/>
      <c r="C183" s="80"/>
      <c r="D183" s="80"/>
      <c r="E183" s="80"/>
      <c r="F183" s="44"/>
      <c r="G183" s="44"/>
      <c r="H183" s="44"/>
      <c r="I183" s="44"/>
      <c r="J183" s="44"/>
      <c r="K183" s="44"/>
      <c r="L183" s="44"/>
      <c r="M183" s="44"/>
      <c r="N183" s="44"/>
      <c r="O183" s="44"/>
      <c r="P183" s="44"/>
      <c r="Q183" s="44"/>
      <c r="R183" s="40"/>
      <c r="S183" s="40"/>
      <c r="T183" s="40"/>
      <c r="U183" s="49"/>
      <c r="V183" s="49"/>
      <c r="W183" s="49"/>
      <c r="X183" s="49"/>
      <c r="Y183" s="49"/>
      <c r="Z183" s="49"/>
    </row>
    <row r="184" spans="1:26" ht="12.75" customHeight="1" x14ac:dyDescent="0.25">
      <c r="A184" s="44"/>
      <c r="B184" s="44"/>
      <c r="C184" s="80"/>
      <c r="D184" s="80"/>
      <c r="E184" s="80"/>
      <c r="F184" s="44"/>
      <c r="G184" s="44"/>
      <c r="H184" s="44"/>
      <c r="I184" s="44"/>
      <c r="J184" s="44"/>
      <c r="K184" s="44"/>
      <c r="L184" s="44"/>
      <c r="M184" s="44"/>
      <c r="N184" s="44"/>
      <c r="O184" s="44"/>
      <c r="P184" s="44"/>
      <c r="Q184" s="44"/>
      <c r="R184" s="40"/>
      <c r="S184" s="40"/>
      <c r="T184" s="40"/>
      <c r="U184" s="49"/>
      <c r="V184" s="49"/>
      <c r="W184" s="49"/>
      <c r="X184" s="49"/>
      <c r="Y184" s="49"/>
      <c r="Z184" s="49"/>
    </row>
    <row r="185" spans="1:26" ht="12.75" customHeight="1" x14ac:dyDescent="0.25">
      <c r="A185" s="44"/>
      <c r="B185" s="44"/>
      <c r="C185" s="80"/>
      <c r="D185" s="80"/>
      <c r="E185" s="80"/>
      <c r="F185" s="44"/>
      <c r="G185" s="44"/>
      <c r="H185" s="44"/>
      <c r="I185" s="44"/>
      <c r="J185" s="44"/>
      <c r="K185" s="44"/>
      <c r="L185" s="44"/>
      <c r="M185" s="44"/>
      <c r="N185" s="44"/>
      <c r="O185" s="44"/>
      <c r="P185" s="44"/>
      <c r="Q185" s="44"/>
      <c r="R185" s="40"/>
      <c r="S185" s="40"/>
      <c r="T185" s="40"/>
      <c r="U185" s="49"/>
      <c r="V185" s="49"/>
      <c r="W185" s="49"/>
      <c r="X185" s="49"/>
      <c r="Y185" s="49"/>
      <c r="Z185" s="49"/>
    </row>
    <row r="186" spans="1:26" ht="12.75" customHeight="1" x14ac:dyDescent="0.25">
      <c r="A186" s="44"/>
      <c r="B186" s="44"/>
      <c r="C186" s="80"/>
      <c r="D186" s="80"/>
      <c r="E186" s="80"/>
      <c r="F186" s="44"/>
      <c r="G186" s="44"/>
      <c r="H186" s="44"/>
      <c r="I186" s="44"/>
      <c r="J186" s="44"/>
      <c r="K186" s="44"/>
      <c r="L186" s="44"/>
      <c r="M186" s="44"/>
      <c r="N186" s="44"/>
      <c r="O186" s="44"/>
      <c r="P186" s="44"/>
      <c r="Q186" s="44"/>
      <c r="R186" s="40"/>
      <c r="S186" s="40"/>
      <c r="T186" s="40"/>
      <c r="U186" s="49"/>
      <c r="V186" s="49"/>
      <c r="W186" s="49"/>
      <c r="X186" s="49"/>
      <c r="Y186" s="49"/>
      <c r="Z186" s="49"/>
    </row>
    <row r="187" spans="1:26" ht="12.75" customHeight="1" x14ac:dyDescent="0.25">
      <c r="A187" s="44"/>
      <c r="B187" s="44"/>
      <c r="C187" s="80"/>
      <c r="D187" s="80"/>
      <c r="E187" s="80"/>
      <c r="F187" s="44"/>
      <c r="G187" s="44"/>
      <c r="H187" s="44"/>
      <c r="I187" s="44"/>
      <c r="J187" s="44"/>
      <c r="K187" s="44"/>
      <c r="L187" s="44"/>
      <c r="M187" s="44"/>
      <c r="N187" s="44"/>
      <c r="O187" s="44"/>
      <c r="P187" s="44"/>
      <c r="Q187" s="44"/>
      <c r="R187" s="40"/>
      <c r="S187" s="40"/>
      <c r="T187" s="40"/>
      <c r="U187" s="49"/>
      <c r="V187" s="49"/>
      <c r="W187" s="49"/>
      <c r="X187" s="49"/>
      <c r="Y187" s="49"/>
      <c r="Z187" s="49"/>
    </row>
    <row r="188" spans="1:26" ht="12.75" customHeight="1" x14ac:dyDescent="0.25">
      <c r="A188" s="44"/>
      <c r="B188" s="44"/>
      <c r="C188" s="80"/>
      <c r="D188" s="80"/>
      <c r="E188" s="80"/>
      <c r="F188" s="44"/>
      <c r="G188" s="44"/>
      <c r="H188" s="44"/>
      <c r="I188" s="44"/>
      <c r="J188" s="44"/>
      <c r="K188" s="44"/>
      <c r="L188" s="44"/>
      <c r="M188" s="44"/>
      <c r="N188" s="44"/>
      <c r="O188" s="44"/>
      <c r="P188" s="44"/>
      <c r="Q188" s="44"/>
      <c r="R188" s="40"/>
      <c r="S188" s="40"/>
      <c r="T188" s="40"/>
      <c r="U188" s="49"/>
      <c r="V188" s="49"/>
      <c r="W188" s="49"/>
      <c r="X188" s="49"/>
      <c r="Y188" s="49"/>
      <c r="Z188" s="49"/>
    </row>
    <row r="189" spans="1:26" ht="12.75" customHeight="1" x14ac:dyDescent="0.25">
      <c r="A189" s="44"/>
      <c r="B189" s="44"/>
      <c r="C189" s="80"/>
      <c r="D189" s="80"/>
      <c r="E189" s="80"/>
      <c r="F189" s="44"/>
      <c r="G189" s="44"/>
      <c r="H189" s="44"/>
      <c r="I189" s="44"/>
      <c r="J189" s="44"/>
      <c r="K189" s="44"/>
      <c r="L189" s="44"/>
      <c r="M189" s="44"/>
      <c r="N189" s="44"/>
      <c r="O189" s="44"/>
      <c r="P189" s="44"/>
      <c r="Q189" s="44"/>
      <c r="R189" s="40"/>
      <c r="S189" s="40"/>
      <c r="T189" s="40"/>
      <c r="U189" s="49"/>
      <c r="V189" s="49"/>
      <c r="W189" s="49"/>
      <c r="X189" s="49"/>
      <c r="Y189" s="49"/>
      <c r="Z189" s="49"/>
    </row>
    <row r="190" spans="1:26" ht="12.75" customHeight="1" x14ac:dyDescent="0.25">
      <c r="A190" s="44"/>
      <c r="B190" s="44"/>
      <c r="C190" s="80"/>
      <c r="D190" s="80"/>
      <c r="E190" s="80"/>
      <c r="F190" s="44"/>
      <c r="G190" s="44"/>
      <c r="H190" s="44"/>
      <c r="I190" s="44"/>
      <c r="J190" s="44"/>
      <c r="K190" s="44"/>
      <c r="L190" s="44"/>
      <c r="M190" s="44"/>
      <c r="N190" s="44"/>
      <c r="O190" s="44"/>
      <c r="P190" s="44"/>
      <c r="Q190" s="44"/>
      <c r="R190" s="40"/>
      <c r="S190" s="40"/>
      <c r="T190" s="40"/>
      <c r="U190" s="49"/>
      <c r="V190" s="49"/>
      <c r="W190" s="49"/>
      <c r="X190" s="49"/>
      <c r="Y190" s="49"/>
      <c r="Z190" s="49"/>
    </row>
    <row r="191" spans="1:26" ht="12.75" customHeight="1" x14ac:dyDescent="0.25">
      <c r="A191" s="44"/>
      <c r="B191" s="44"/>
      <c r="C191" s="80"/>
      <c r="D191" s="80"/>
      <c r="E191" s="80"/>
      <c r="F191" s="44"/>
      <c r="G191" s="44"/>
      <c r="H191" s="44"/>
      <c r="I191" s="44"/>
      <c r="J191" s="44"/>
      <c r="K191" s="44"/>
      <c r="L191" s="44"/>
      <c r="M191" s="44"/>
      <c r="N191" s="44"/>
      <c r="O191" s="44"/>
      <c r="P191" s="44"/>
      <c r="Q191" s="44"/>
      <c r="R191" s="40"/>
      <c r="S191" s="40"/>
      <c r="T191" s="40"/>
      <c r="U191" s="49"/>
      <c r="V191" s="49"/>
      <c r="W191" s="49"/>
      <c r="X191" s="49"/>
      <c r="Y191" s="49"/>
      <c r="Z191" s="49"/>
    </row>
    <row r="192" spans="1:26" ht="12.75" customHeight="1" x14ac:dyDescent="0.25">
      <c r="A192" s="44"/>
      <c r="B192" s="44"/>
      <c r="C192" s="80"/>
      <c r="D192" s="80"/>
      <c r="E192" s="80"/>
      <c r="F192" s="44"/>
      <c r="G192" s="44"/>
      <c r="H192" s="44"/>
      <c r="I192" s="44"/>
      <c r="J192" s="44"/>
      <c r="K192" s="44"/>
      <c r="L192" s="44"/>
      <c r="M192" s="44"/>
      <c r="N192" s="44"/>
      <c r="O192" s="44"/>
      <c r="P192" s="44"/>
      <c r="Q192" s="44"/>
      <c r="R192" s="40"/>
      <c r="S192" s="40"/>
      <c r="T192" s="40"/>
      <c r="U192" s="49"/>
      <c r="V192" s="49"/>
      <c r="W192" s="49"/>
      <c r="X192" s="49"/>
      <c r="Y192" s="49"/>
      <c r="Z192" s="49"/>
    </row>
    <row r="193" spans="1:26" ht="12.75" customHeight="1" x14ac:dyDescent="0.25">
      <c r="A193" s="44"/>
      <c r="B193" s="44"/>
      <c r="C193" s="80"/>
      <c r="D193" s="80"/>
      <c r="E193" s="80"/>
      <c r="F193" s="44"/>
      <c r="G193" s="44"/>
      <c r="H193" s="44"/>
      <c r="I193" s="44"/>
      <c r="J193" s="44"/>
      <c r="K193" s="44"/>
      <c r="L193" s="44"/>
      <c r="M193" s="44"/>
      <c r="N193" s="44"/>
      <c r="O193" s="44"/>
      <c r="P193" s="44"/>
      <c r="Q193" s="44"/>
      <c r="R193" s="40"/>
      <c r="S193" s="40"/>
      <c r="T193" s="40"/>
      <c r="U193" s="49"/>
      <c r="V193" s="49"/>
      <c r="W193" s="49"/>
      <c r="X193" s="49"/>
      <c r="Y193" s="49"/>
      <c r="Z193" s="49"/>
    </row>
    <row r="194" spans="1:26" ht="12.75" customHeight="1" x14ac:dyDescent="0.25">
      <c r="A194" s="44"/>
      <c r="B194" s="44"/>
      <c r="C194" s="80"/>
      <c r="D194" s="80"/>
      <c r="E194" s="80"/>
      <c r="F194" s="44"/>
      <c r="G194" s="44"/>
      <c r="H194" s="44"/>
      <c r="I194" s="44"/>
      <c r="J194" s="44"/>
      <c r="K194" s="44"/>
      <c r="L194" s="44"/>
      <c r="M194" s="44"/>
      <c r="N194" s="44"/>
      <c r="O194" s="44"/>
      <c r="P194" s="44"/>
      <c r="Q194" s="44"/>
      <c r="R194" s="40"/>
      <c r="S194" s="40"/>
      <c r="T194" s="40"/>
      <c r="U194" s="49"/>
      <c r="V194" s="49"/>
      <c r="W194" s="49"/>
      <c r="X194" s="49"/>
      <c r="Y194" s="49"/>
      <c r="Z194" s="49"/>
    </row>
    <row r="195" spans="1:26" ht="12.75" customHeight="1" x14ac:dyDescent="0.25">
      <c r="A195" s="44"/>
      <c r="B195" s="44"/>
      <c r="C195" s="80"/>
      <c r="D195" s="80"/>
      <c r="E195" s="80"/>
      <c r="F195" s="44"/>
      <c r="G195" s="44"/>
      <c r="H195" s="44"/>
      <c r="I195" s="44"/>
      <c r="J195" s="44"/>
      <c r="K195" s="44"/>
      <c r="L195" s="44"/>
      <c r="M195" s="44"/>
      <c r="N195" s="44"/>
      <c r="O195" s="44"/>
      <c r="P195" s="44"/>
      <c r="Q195" s="44"/>
      <c r="R195" s="40"/>
      <c r="S195" s="40"/>
      <c r="T195" s="40"/>
      <c r="U195" s="49"/>
      <c r="V195" s="49"/>
      <c r="W195" s="49"/>
      <c r="X195" s="49"/>
      <c r="Y195" s="49"/>
      <c r="Z195" s="49"/>
    </row>
    <row r="196" spans="1:26" ht="12.75" customHeight="1" x14ac:dyDescent="0.25">
      <c r="A196" s="44"/>
      <c r="B196" s="44"/>
      <c r="C196" s="80"/>
      <c r="D196" s="80"/>
      <c r="E196" s="80"/>
      <c r="F196" s="44"/>
      <c r="G196" s="44"/>
      <c r="H196" s="44"/>
      <c r="I196" s="44"/>
      <c r="J196" s="44"/>
      <c r="K196" s="44"/>
      <c r="L196" s="44"/>
      <c r="M196" s="44"/>
      <c r="N196" s="44"/>
      <c r="O196" s="44"/>
      <c r="P196" s="44"/>
      <c r="Q196" s="44"/>
      <c r="R196" s="40"/>
      <c r="S196" s="40"/>
      <c r="T196" s="40"/>
      <c r="U196" s="49"/>
      <c r="V196" s="49"/>
      <c r="W196" s="49"/>
      <c r="X196" s="49"/>
      <c r="Y196" s="49"/>
      <c r="Z196" s="49"/>
    </row>
    <row r="197" spans="1:26" ht="12.75" customHeight="1" x14ac:dyDescent="0.25">
      <c r="A197" s="44"/>
      <c r="B197" s="44"/>
      <c r="C197" s="80"/>
      <c r="D197" s="80"/>
      <c r="E197" s="80"/>
      <c r="F197" s="44"/>
      <c r="G197" s="44"/>
      <c r="H197" s="44"/>
      <c r="I197" s="44"/>
      <c r="J197" s="44"/>
      <c r="K197" s="44"/>
      <c r="L197" s="44"/>
      <c r="M197" s="44"/>
      <c r="N197" s="44"/>
      <c r="O197" s="44"/>
      <c r="P197" s="44"/>
      <c r="Q197" s="44"/>
      <c r="R197" s="40"/>
      <c r="S197" s="40"/>
      <c r="T197" s="40"/>
      <c r="U197" s="49"/>
      <c r="V197" s="49"/>
      <c r="W197" s="49"/>
      <c r="X197" s="49"/>
      <c r="Y197" s="49"/>
      <c r="Z197" s="49"/>
    </row>
    <row r="198" spans="1:26" ht="12.75" customHeight="1" x14ac:dyDescent="0.25">
      <c r="A198" s="44"/>
      <c r="B198" s="44"/>
      <c r="C198" s="80"/>
      <c r="D198" s="80"/>
      <c r="E198" s="80"/>
      <c r="F198" s="44"/>
      <c r="G198" s="44"/>
      <c r="H198" s="44"/>
      <c r="I198" s="44"/>
      <c r="J198" s="44"/>
      <c r="K198" s="44"/>
      <c r="L198" s="44"/>
      <c r="M198" s="44"/>
      <c r="N198" s="44"/>
      <c r="O198" s="44"/>
      <c r="P198" s="44"/>
      <c r="Q198" s="44"/>
      <c r="R198" s="40"/>
      <c r="S198" s="40"/>
      <c r="T198" s="40"/>
      <c r="U198" s="49"/>
      <c r="V198" s="49"/>
      <c r="W198" s="49"/>
      <c r="X198" s="49"/>
      <c r="Y198" s="49"/>
      <c r="Z198" s="49"/>
    </row>
    <row r="199" spans="1:26" ht="12.75" customHeight="1" x14ac:dyDescent="0.25">
      <c r="A199" s="44"/>
      <c r="B199" s="44"/>
      <c r="C199" s="80"/>
      <c r="D199" s="80"/>
      <c r="E199" s="80"/>
      <c r="F199" s="44"/>
      <c r="G199" s="44"/>
      <c r="H199" s="44"/>
      <c r="I199" s="44"/>
      <c r="J199" s="44"/>
      <c r="K199" s="44"/>
      <c r="L199" s="44"/>
      <c r="M199" s="44"/>
      <c r="N199" s="44"/>
      <c r="O199" s="44"/>
      <c r="P199" s="44"/>
      <c r="Q199" s="44"/>
      <c r="R199" s="40"/>
      <c r="S199" s="40"/>
      <c r="T199" s="40"/>
      <c r="U199" s="49"/>
      <c r="V199" s="49"/>
      <c r="W199" s="49"/>
      <c r="X199" s="49"/>
      <c r="Y199" s="49"/>
      <c r="Z199" s="49"/>
    </row>
    <row r="200" spans="1:26" ht="12.75" customHeight="1" x14ac:dyDescent="0.25">
      <c r="A200" s="44"/>
      <c r="B200" s="44"/>
      <c r="C200" s="80"/>
      <c r="D200" s="80"/>
      <c r="E200" s="80"/>
      <c r="F200" s="44"/>
      <c r="G200" s="44"/>
      <c r="H200" s="44"/>
      <c r="I200" s="44"/>
      <c r="J200" s="44"/>
      <c r="K200" s="44"/>
      <c r="L200" s="44"/>
      <c r="M200" s="44"/>
      <c r="N200" s="44"/>
      <c r="O200" s="44"/>
      <c r="P200" s="44"/>
      <c r="Q200" s="44"/>
      <c r="R200" s="40"/>
      <c r="S200" s="40"/>
      <c r="T200" s="40"/>
      <c r="U200" s="49"/>
      <c r="V200" s="49"/>
      <c r="W200" s="49"/>
      <c r="X200" s="49"/>
      <c r="Y200" s="49"/>
      <c r="Z200" s="49"/>
    </row>
    <row r="201" spans="1:26" ht="12.75" customHeight="1" x14ac:dyDescent="0.25">
      <c r="A201" s="44"/>
      <c r="B201" s="44"/>
      <c r="C201" s="80"/>
      <c r="D201" s="80"/>
      <c r="E201" s="80"/>
      <c r="F201" s="44"/>
      <c r="G201" s="44"/>
      <c r="H201" s="44"/>
      <c r="I201" s="44"/>
      <c r="J201" s="44"/>
      <c r="K201" s="44"/>
      <c r="L201" s="44"/>
      <c r="M201" s="44"/>
      <c r="N201" s="44"/>
      <c r="O201" s="44"/>
      <c r="P201" s="44"/>
      <c r="Q201" s="44"/>
      <c r="R201" s="40"/>
      <c r="S201" s="40"/>
      <c r="T201" s="40"/>
      <c r="U201" s="49"/>
      <c r="V201" s="49"/>
      <c r="W201" s="49"/>
      <c r="X201" s="49"/>
      <c r="Y201" s="49"/>
      <c r="Z201" s="49"/>
    </row>
    <row r="202" spans="1:26" ht="12.75" customHeight="1" x14ac:dyDescent="0.25">
      <c r="A202" s="44"/>
      <c r="B202" s="44"/>
      <c r="C202" s="80"/>
      <c r="D202" s="80"/>
      <c r="E202" s="80"/>
      <c r="F202" s="44"/>
      <c r="G202" s="44"/>
      <c r="H202" s="44"/>
      <c r="I202" s="44"/>
      <c r="J202" s="44"/>
      <c r="K202" s="44"/>
      <c r="L202" s="44"/>
      <c r="M202" s="44"/>
      <c r="N202" s="44"/>
      <c r="O202" s="44"/>
      <c r="P202" s="44"/>
      <c r="Q202" s="44"/>
      <c r="R202" s="40"/>
      <c r="S202" s="40"/>
      <c r="T202" s="40"/>
      <c r="U202" s="49"/>
      <c r="V202" s="49"/>
      <c r="W202" s="49"/>
      <c r="X202" s="49"/>
      <c r="Y202" s="49"/>
      <c r="Z202" s="49"/>
    </row>
    <row r="203" spans="1:26" ht="12.75" customHeight="1" x14ac:dyDescent="0.25">
      <c r="A203" s="44"/>
      <c r="B203" s="44"/>
      <c r="C203" s="80"/>
      <c r="D203" s="80"/>
      <c r="E203" s="80"/>
      <c r="F203" s="44"/>
      <c r="G203" s="44"/>
      <c r="H203" s="44"/>
      <c r="I203" s="44"/>
      <c r="J203" s="44"/>
      <c r="K203" s="44"/>
      <c r="L203" s="44"/>
      <c r="M203" s="44"/>
      <c r="N203" s="44"/>
      <c r="O203" s="44"/>
      <c r="P203" s="44"/>
      <c r="Q203" s="44"/>
      <c r="R203" s="40"/>
      <c r="S203" s="40"/>
      <c r="T203" s="40"/>
      <c r="U203" s="49"/>
      <c r="V203" s="49"/>
      <c r="W203" s="49"/>
      <c r="X203" s="49"/>
      <c r="Y203" s="49"/>
      <c r="Z203" s="49"/>
    </row>
    <row r="204" spans="1:26" ht="12.75" customHeight="1" x14ac:dyDescent="0.25">
      <c r="A204" s="44"/>
      <c r="B204" s="44"/>
      <c r="C204" s="80"/>
      <c r="D204" s="80"/>
      <c r="E204" s="80"/>
      <c r="F204" s="44"/>
      <c r="G204" s="44"/>
      <c r="H204" s="44"/>
      <c r="I204" s="44"/>
      <c r="J204" s="44"/>
      <c r="K204" s="44"/>
      <c r="L204" s="44"/>
      <c r="M204" s="44"/>
      <c r="N204" s="44"/>
      <c r="O204" s="44"/>
      <c r="P204" s="44"/>
      <c r="Q204" s="44"/>
      <c r="R204" s="40"/>
      <c r="S204" s="40"/>
      <c r="T204" s="40"/>
      <c r="U204" s="49"/>
      <c r="V204" s="49"/>
      <c r="W204" s="49"/>
      <c r="X204" s="49"/>
      <c r="Y204" s="49"/>
      <c r="Z204" s="49"/>
    </row>
    <row r="205" spans="1:26" ht="12.75" customHeight="1" x14ac:dyDescent="0.25">
      <c r="A205" s="44"/>
      <c r="B205" s="44"/>
      <c r="C205" s="80"/>
      <c r="D205" s="80"/>
      <c r="E205" s="80"/>
      <c r="F205" s="44"/>
      <c r="G205" s="44"/>
      <c r="H205" s="44"/>
      <c r="I205" s="44"/>
      <c r="J205" s="44"/>
      <c r="K205" s="44"/>
      <c r="L205" s="44"/>
      <c r="M205" s="44"/>
      <c r="N205" s="44"/>
      <c r="O205" s="44"/>
      <c r="P205" s="44"/>
      <c r="Q205" s="44"/>
      <c r="R205" s="40"/>
      <c r="S205" s="40"/>
      <c r="T205" s="40"/>
      <c r="U205" s="49"/>
      <c r="V205" s="49"/>
      <c r="W205" s="49"/>
      <c r="X205" s="49"/>
      <c r="Y205" s="49"/>
      <c r="Z205" s="49"/>
    </row>
    <row r="206" spans="1:26" ht="12.75" customHeight="1" x14ac:dyDescent="0.25">
      <c r="A206" s="44"/>
      <c r="B206" s="44"/>
      <c r="C206" s="80"/>
      <c r="D206" s="80"/>
      <c r="E206" s="80"/>
      <c r="F206" s="44"/>
      <c r="G206" s="44"/>
      <c r="H206" s="44"/>
      <c r="I206" s="44"/>
      <c r="J206" s="44"/>
      <c r="K206" s="44"/>
      <c r="L206" s="44"/>
      <c r="M206" s="44"/>
      <c r="N206" s="44"/>
      <c r="O206" s="44"/>
      <c r="P206" s="44"/>
      <c r="Q206" s="44"/>
      <c r="R206" s="40"/>
      <c r="S206" s="40"/>
      <c r="T206" s="40"/>
      <c r="U206" s="49"/>
      <c r="V206" s="49"/>
      <c r="W206" s="49"/>
      <c r="X206" s="49"/>
      <c r="Y206" s="49"/>
      <c r="Z206" s="49"/>
    </row>
    <row r="207" spans="1:26" ht="12.75" customHeight="1" x14ac:dyDescent="0.25">
      <c r="A207" s="44"/>
      <c r="B207" s="44"/>
      <c r="C207" s="80"/>
      <c r="D207" s="80"/>
      <c r="E207" s="80"/>
      <c r="F207" s="44"/>
      <c r="G207" s="44"/>
      <c r="H207" s="44"/>
      <c r="I207" s="44"/>
      <c r="J207" s="44"/>
      <c r="K207" s="44"/>
      <c r="L207" s="44"/>
      <c r="M207" s="44"/>
      <c r="N207" s="44"/>
      <c r="O207" s="44"/>
      <c r="P207" s="44"/>
      <c r="Q207" s="44"/>
      <c r="R207" s="40"/>
      <c r="S207" s="40"/>
      <c r="T207" s="40"/>
      <c r="U207" s="49"/>
      <c r="V207" s="49"/>
      <c r="W207" s="49"/>
      <c r="X207" s="49"/>
      <c r="Y207" s="49"/>
      <c r="Z207" s="49"/>
    </row>
    <row r="208" spans="1:26" ht="12.75" customHeight="1" x14ac:dyDescent="0.25">
      <c r="A208" s="44"/>
      <c r="B208" s="44"/>
      <c r="C208" s="80"/>
      <c r="D208" s="80"/>
      <c r="E208" s="80"/>
      <c r="F208" s="44"/>
      <c r="G208" s="44"/>
      <c r="H208" s="44"/>
      <c r="I208" s="44"/>
      <c r="J208" s="44"/>
      <c r="K208" s="44"/>
      <c r="L208" s="44"/>
      <c r="M208" s="44"/>
      <c r="N208" s="44"/>
      <c r="O208" s="44"/>
      <c r="P208" s="44"/>
      <c r="Q208" s="44"/>
      <c r="R208" s="40"/>
      <c r="S208" s="40"/>
      <c r="T208" s="40"/>
      <c r="U208" s="49"/>
      <c r="V208" s="49"/>
      <c r="W208" s="49"/>
      <c r="X208" s="49"/>
      <c r="Y208" s="49"/>
      <c r="Z208" s="49"/>
    </row>
    <row r="209" spans="1:26" ht="12.75" customHeight="1" x14ac:dyDescent="0.25">
      <c r="A209" s="44"/>
      <c r="B209" s="44"/>
      <c r="C209" s="80"/>
      <c r="D209" s="80"/>
      <c r="E209" s="80"/>
      <c r="F209" s="44"/>
      <c r="G209" s="44"/>
      <c r="H209" s="44"/>
      <c r="I209" s="44"/>
      <c r="J209" s="44"/>
      <c r="K209" s="44"/>
      <c r="L209" s="44"/>
      <c r="M209" s="44"/>
      <c r="N209" s="44"/>
      <c r="O209" s="44"/>
      <c r="P209" s="44"/>
      <c r="Q209" s="44"/>
      <c r="R209" s="40"/>
      <c r="S209" s="40"/>
      <c r="T209" s="40"/>
      <c r="U209" s="49"/>
      <c r="V209" s="49"/>
      <c r="W209" s="49"/>
      <c r="X209" s="49"/>
      <c r="Y209" s="49"/>
      <c r="Z209" s="49"/>
    </row>
    <row r="210" spans="1:26" ht="12.75" customHeight="1" x14ac:dyDescent="0.25">
      <c r="A210" s="44"/>
      <c r="B210" s="44"/>
      <c r="C210" s="80"/>
      <c r="D210" s="80"/>
      <c r="E210" s="80"/>
      <c r="F210" s="44"/>
      <c r="G210" s="44"/>
      <c r="H210" s="44"/>
      <c r="I210" s="44"/>
      <c r="J210" s="44"/>
      <c r="K210" s="44"/>
      <c r="L210" s="44"/>
      <c r="M210" s="44"/>
      <c r="N210" s="44"/>
      <c r="O210" s="44"/>
      <c r="P210" s="44"/>
      <c r="Q210" s="44"/>
      <c r="R210" s="40"/>
      <c r="S210" s="40"/>
      <c r="T210" s="40"/>
      <c r="U210" s="49"/>
      <c r="V210" s="49"/>
      <c r="W210" s="49"/>
      <c r="X210" s="49"/>
      <c r="Y210" s="49"/>
      <c r="Z210" s="49"/>
    </row>
    <row r="211" spans="1:26" ht="12.75" customHeight="1" x14ac:dyDescent="0.25">
      <c r="A211" s="44"/>
      <c r="B211" s="44"/>
      <c r="C211" s="80"/>
      <c r="D211" s="80"/>
      <c r="E211" s="80"/>
      <c r="F211" s="44"/>
      <c r="G211" s="44"/>
      <c r="H211" s="44"/>
      <c r="I211" s="44"/>
      <c r="J211" s="44"/>
      <c r="K211" s="44"/>
      <c r="L211" s="44"/>
      <c r="M211" s="44"/>
      <c r="N211" s="44"/>
      <c r="O211" s="44"/>
      <c r="P211" s="44"/>
      <c r="Q211" s="44"/>
      <c r="R211" s="40"/>
      <c r="S211" s="40"/>
      <c r="T211" s="40"/>
      <c r="U211" s="49"/>
      <c r="V211" s="49"/>
      <c r="W211" s="49"/>
      <c r="X211" s="49"/>
      <c r="Y211" s="49"/>
      <c r="Z211" s="49"/>
    </row>
    <row r="212" spans="1:26" ht="12.75" customHeight="1" x14ac:dyDescent="0.25">
      <c r="A212" s="44"/>
      <c r="B212" s="44"/>
      <c r="C212" s="80"/>
      <c r="D212" s="80"/>
      <c r="E212" s="80"/>
      <c r="F212" s="44"/>
      <c r="G212" s="44"/>
      <c r="H212" s="44"/>
      <c r="I212" s="44"/>
      <c r="J212" s="44"/>
      <c r="K212" s="44"/>
      <c r="L212" s="44"/>
      <c r="M212" s="44"/>
      <c r="N212" s="44"/>
      <c r="O212" s="44"/>
      <c r="P212" s="44"/>
      <c r="Q212" s="44"/>
      <c r="R212" s="40"/>
      <c r="S212" s="40"/>
      <c r="T212" s="40"/>
      <c r="U212" s="49"/>
      <c r="V212" s="49"/>
      <c r="W212" s="49"/>
      <c r="X212" s="49"/>
      <c r="Y212" s="49"/>
      <c r="Z212" s="49"/>
    </row>
    <row r="213" spans="1:26" ht="12.75" customHeight="1" x14ac:dyDescent="0.25">
      <c r="A213" s="44"/>
      <c r="B213" s="44"/>
      <c r="C213" s="80"/>
      <c r="D213" s="80"/>
      <c r="E213" s="80"/>
      <c r="F213" s="44"/>
      <c r="G213" s="44"/>
      <c r="H213" s="44"/>
      <c r="I213" s="44"/>
      <c r="J213" s="44"/>
      <c r="K213" s="44"/>
      <c r="L213" s="44"/>
      <c r="M213" s="44"/>
      <c r="N213" s="44"/>
      <c r="O213" s="44"/>
      <c r="P213" s="44"/>
      <c r="Q213" s="44"/>
      <c r="R213" s="40"/>
      <c r="S213" s="40"/>
      <c r="T213" s="40"/>
      <c r="U213" s="49"/>
      <c r="V213" s="49"/>
      <c r="W213" s="49"/>
      <c r="X213" s="49"/>
      <c r="Y213" s="49"/>
      <c r="Z213" s="49"/>
    </row>
    <row r="214" spans="1:26" ht="12.75" customHeight="1" x14ac:dyDescent="0.25">
      <c r="A214" s="44"/>
      <c r="B214" s="44"/>
      <c r="C214" s="80"/>
      <c r="D214" s="80"/>
      <c r="E214" s="80"/>
      <c r="F214" s="44"/>
      <c r="G214" s="44"/>
      <c r="H214" s="44"/>
      <c r="I214" s="44"/>
      <c r="J214" s="44"/>
      <c r="K214" s="44"/>
      <c r="L214" s="44"/>
      <c r="M214" s="44"/>
      <c r="N214" s="44"/>
      <c r="O214" s="44"/>
      <c r="P214" s="44"/>
      <c r="Q214" s="44"/>
      <c r="R214" s="40"/>
      <c r="S214" s="40"/>
      <c r="T214" s="40"/>
      <c r="U214" s="49"/>
      <c r="V214" s="49"/>
      <c r="W214" s="49"/>
      <c r="X214" s="49"/>
      <c r="Y214" s="49"/>
      <c r="Z214" s="49"/>
    </row>
    <row r="215" spans="1:26" ht="12.75" customHeight="1" x14ac:dyDescent="0.25">
      <c r="A215" s="44"/>
      <c r="B215" s="44"/>
      <c r="C215" s="80"/>
      <c r="D215" s="80"/>
      <c r="E215" s="80"/>
      <c r="F215" s="44"/>
      <c r="G215" s="44"/>
      <c r="H215" s="44"/>
      <c r="I215" s="44"/>
      <c r="J215" s="44"/>
      <c r="K215" s="44"/>
      <c r="L215" s="44"/>
      <c r="M215" s="44"/>
      <c r="N215" s="44"/>
      <c r="O215" s="44"/>
      <c r="P215" s="44"/>
      <c r="Q215" s="44"/>
      <c r="R215" s="40"/>
      <c r="S215" s="40"/>
      <c r="T215" s="40"/>
      <c r="U215" s="49"/>
      <c r="V215" s="49"/>
      <c r="W215" s="49"/>
      <c r="X215" s="49"/>
      <c r="Y215" s="49"/>
      <c r="Z215" s="49"/>
    </row>
    <row r="216" spans="1:26" ht="12.75" customHeight="1" x14ac:dyDescent="0.25">
      <c r="A216" s="44"/>
      <c r="B216" s="44"/>
      <c r="C216" s="80"/>
      <c r="D216" s="80"/>
      <c r="E216" s="80"/>
      <c r="F216" s="44"/>
      <c r="G216" s="44"/>
      <c r="H216" s="44"/>
      <c r="I216" s="44"/>
      <c r="J216" s="44"/>
      <c r="K216" s="44"/>
      <c r="L216" s="44"/>
      <c r="M216" s="44"/>
      <c r="N216" s="44"/>
      <c r="O216" s="44"/>
      <c r="P216" s="44"/>
      <c r="Q216" s="44"/>
      <c r="R216" s="40"/>
      <c r="S216" s="40"/>
      <c r="T216" s="40"/>
      <c r="U216" s="49"/>
      <c r="V216" s="49"/>
      <c r="W216" s="49"/>
      <c r="X216" s="49"/>
      <c r="Y216" s="49"/>
      <c r="Z216" s="49"/>
    </row>
    <row r="217" spans="1:26" ht="12.75" customHeight="1" x14ac:dyDescent="0.25">
      <c r="A217" s="44"/>
      <c r="B217" s="44"/>
      <c r="C217" s="80"/>
      <c r="D217" s="80"/>
      <c r="E217" s="80"/>
      <c r="F217" s="44"/>
      <c r="G217" s="44"/>
      <c r="H217" s="44"/>
      <c r="I217" s="44"/>
      <c r="J217" s="44"/>
      <c r="K217" s="44"/>
      <c r="L217" s="44"/>
      <c r="M217" s="44"/>
      <c r="N217" s="44"/>
      <c r="O217" s="44"/>
      <c r="P217" s="44"/>
      <c r="Q217" s="44"/>
      <c r="R217" s="40"/>
      <c r="S217" s="40"/>
      <c r="T217" s="40"/>
      <c r="U217" s="49"/>
      <c r="V217" s="49"/>
      <c r="W217" s="49"/>
      <c r="X217" s="49"/>
      <c r="Y217" s="49"/>
      <c r="Z217" s="49"/>
    </row>
    <row r="218" spans="1:26" ht="12.75" customHeight="1" x14ac:dyDescent="0.25">
      <c r="A218" s="44"/>
      <c r="B218" s="44"/>
      <c r="C218" s="80"/>
      <c r="D218" s="80"/>
      <c r="E218" s="80"/>
      <c r="F218" s="44"/>
      <c r="G218" s="44"/>
      <c r="H218" s="44"/>
      <c r="I218" s="44"/>
      <c r="J218" s="44"/>
      <c r="K218" s="44"/>
      <c r="L218" s="44"/>
      <c r="M218" s="44"/>
      <c r="N218" s="44"/>
      <c r="O218" s="44"/>
      <c r="P218" s="44"/>
      <c r="Q218" s="44"/>
      <c r="R218" s="40"/>
      <c r="S218" s="40"/>
      <c r="T218" s="40"/>
      <c r="U218" s="49"/>
      <c r="V218" s="49"/>
      <c r="W218" s="49"/>
      <c r="X218" s="49"/>
      <c r="Y218" s="49"/>
      <c r="Z218" s="49"/>
    </row>
    <row r="219" spans="1:26" ht="12.75" customHeight="1" x14ac:dyDescent="0.25">
      <c r="A219" s="44"/>
      <c r="B219" s="44"/>
      <c r="C219" s="80"/>
      <c r="D219" s="80"/>
      <c r="E219" s="80"/>
      <c r="F219" s="44"/>
      <c r="G219" s="44"/>
      <c r="H219" s="44"/>
      <c r="I219" s="44"/>
      <c r="J219" s="44"/>
      <c r="K219" s="44"/>
      <c r="L219" s="44"/>
      <c r="M219" s="44"/>
      <c r="N219" s="44"/>
      <c r="O219" s="44"/>
      <c r="P219" s="44"/>
      <c r="Q219" s="44"/>
      <c r="R219" s="40"/>
      <c r="S219" s="40"/>
      <c r="T219" s="40"/>
      <c r="U219" s="49"/>
      <c r="V219" s="49"/>
      <c r="W219" s="49"/>
      <c r="X219" s="49"/>
      <c r="Y219" s="49"/>
      <c r="Z219" s="49"/>
    </row>
    <row r="220" spans="1:26" ht="12.75" customHeight="1" x14ac:dyDescent="0.25">
      <c r="A220" s="44"/>
      <c r="B220" s="44"/>
      <c r="C220" s="80"/>
      <c r="D220" s="80"/>
      <c r="E220" s="80"/>
      <c r="F220" s="44"/>
      <c r="G220" s="44"/>
      <c r="H220" s="44"/>
      <c r="I220" s="44"/>
      <c r="J220" s="44"/>
      <c r="K220" s="44"/>
      <c r="L220" s="44"/>
      <c r="M220" s="44"/>
      <c r="N220" s="44"/>
      <c r="O220" s="44"/>
      <c r="P220" s="44"/>
      <c r="Q220" s="44"/>
      <c r="R220" s="40"/>
      <c r="S220" s="40"/>
      <c r="T220" s="40"/>
      <c r="U220" s="49"/>
      <c r="V220" s="49"/>
      <c r="W220" s="49"/>
      <c r="X220" s="49"/>
      <c r="Y220" s="49"/>
      <c r="Z220" s="49"/>
    </row>
    <row r="221" spans="1:26" ht="12.75" customHeight="1" x14ac:dyDescent="0.25">
      <c r="A221" s="44"/>
      <c r="B221" s="44"/>
      <c r="C221" s="80"/>
      <c r="D221" s="80"/>
      <c r="E221" s="80"/>
      <c r="F221" s="44"/>
      <c r="G221" s="44"/>
      <c r="H221" s="44"/>
      <c r="I221" s="44"/>
      <c r="J221" s="44"/>
      <c r="K221" s="44"/>
      <c r="L221" s="44"/>
      <c r="M221" s="44"/>
      <c r="N221" s="44"/>
      <c r="O221" s="44"/>
      <c r="P221" s="44"/>
      <c r="Q221" s="44"/>
      <c r="R221" s="40"/>
      <c r="S221" s="40"/>
      <c r="T221" s="40"/>
      <c r="U221" s="49"/>
      <c r="V221" s="49"/>
      <c r="W221" s="49"/>
      <c r="X221" s="49"/>
      <c r="Y221" s="49"/>
      <c r="Z221" s="49"/>
    </row>
    <row r="222" spans="1:26" ht="12.75" customHeight="1" x14ac:dyDescent="0.25">
      <c r="A222" s="44"/>
      <c r="B222" s="44"/>
      <c r="C222" s="80"/>
      <c r="D222" s="80"/>
      <c r="E222" s="80"/>
      <c r="F222" s="44"/>
      <c r="G222" s="44"/>
      <c r="H222" s="44"/>
      <c r="I222" s="44"/>
      <c r="J222" s="44"/>
      <c r="K222" s="44"/>
      <c r="L222" s="44"/>
      <c r="M222" s="44"/>
      <c r="N222" s="44"/>
      <c r="O222" s="44"/>
      <c r="P222" s="44"/>
      <c r="Q222" s="44"/>
      <c r="R222" s="40"/>
      <c r="S222" s="40"/>
      <c r="T222" s="40"/>
      <c r="U222" s="49"/>
      <c r="V222" s="49"/>
      <c r="W222" s="49"/>
      <c r="X222" s="49"/>
      <c r="Y222" s="49"/>
      <c r="Z222" s="49"/>
    </row>
    <row r="223" spans="1:26" ht="12.75" customHeight="1" x14ac:dyDescent="0.25">
      <c r="A223" s="44"/>
      <c r="B223" s="44"/>
      <c r="C223" s="80"/>
      <c r="D223" s="80"/>
      <c r="E223" s="80"/>
      <c r="F223" s="44"/>
      <c r="G223" s="44"/>
      <c r="H223" s="44"/>
      <c r="I223" s="44"/>
      <c r="J223" s="44"/>
      <c r="K223" s="44"/>
      <c r="L223" s="44"/>
      <c r="M223" s="44"/>
      <c r="N223" s="44"/>
      <c r="O223" s="44"/>
      <c r="P223" s="44"/>
      <c r="Q223" s="44"/>
      <c r="R223" s="40"/>
      <c r="S223" s="40"/>
      <c r="T223" s="40"/>
      <c r="U223" s="49"/>
      <c r="V223" s="49"/>
      <c r="W223" s="49"/>
      <c r="X223" s="49"/>
      <c r="Y223" s="49"/>
      <c r="Z223" s="49"/>
    </row>
    <row r="224" spans="1:26" ht="12.75" customHeight="1" x14ac:dyDescent="0.25">
      <c r="A224" s="44"/>
      <c r="B224" s="44"/>
      <c r="C224" s="80"/>
      <c r="D224" s="80"/>
      <c r="E224" s="80"/>
      <c r="F224" s="44"/>
      <c r="G224" s="44"/>
      <c r="H224" s="44"/>
      <c r="I224" s="44"/>
      <c r="J224" s="44"/>
      <c r="K224" s="44"/>
      <c r="L224" s="44"/>
      <c r="M224" s="44"/>
      <c r="N224" s="44"/>
      <c r="O224" s="44"/>
      <c r="P224" s="44"/>
      <c r="Q224" s="44"/>
      <c r="R224" s="40"/>
      <c r="S224" s="40"/>
      <c r="T224" s="40"/>
      <c r="U224" s="49"/>
      <c r="V224" s="49"/>
      <c r="W224" s="49"/>
      <c r="X224" s="49"/>
      <c r="Y224" s="49"/>
      <c r="Z224" s="49"/>
    </row>
    <row r="225" spans="1:26" ht="12.75" customHeight="1" x14ac:dyDescent="0.25">
      <c r="A225" s="44"/>
      <c r="B225" s="44"/>
      <c r="C225" s="80"/>
      <c r="D225" s="80"/>
      <c r="E225" s="80"/>
      <c r="F225" s="44"/>
      <c r="G225" s="44"/>
      <c r="H225" s="44"/>
      <c r="I225" s="44"/>
      <c r="J225" s="44"/>
      <c r="K225" s="44"/>
      <c r="L225" s="44"/>
      <c r="M225" s="44"/>
      <c r="N225" s="44"/>
      <c r="O225" s="44"/>
      <c r="P225" s="44"/>
      <c r="Q225" s="44"/>
      <c r="R225" s="40"/>
      <c r="S225" s="40"/>
      <c r="T225" s="40"/>
      <c r="U225" s="49"/>
      <c r="V225" s="49"/>
      <c r="W225" s="49"/>
      <c r="X225" s="49"/>
      <c r="Y225" s="49"/>
      <c r="Z225" s="49"/>
    </row>
    <row r="226" spans="1:26" ht="12.75" customHeight="1" x14ac:dyDescent="0.25">
      <c r="A226" s="44"/>
      <c r="B226" s="44"/>
      <c r="C226" s="80"/>
      <c r="D226" s="80"/>
      <c r="E226" s="80"/>
      <c r="F226" s="44"/>
      <c r="G226" s="44"/>
      <c r="H226" s="44"/>
      <c r="I226" s="44"/>
      <c r="J226" s="44"/>
      <c r="K226" s="44"/>
      <c r="L226" s="44"/>
      <c r="M226" s="44"/>
      <c r="N226" s="44"/>
      <c r="O226" s="44"/>
      <c r="P226" s="44"/>
      <c r="Q226" s="44"/>
      <c r="R226" s="40"/>
      <c r="S226" s="40"/>
      <c r="T226" s="40"/>
      <c r="U226" s="49"/>
      <c r="V226" s="49"/>
      <c r="W226" s="49"/>
      <c r="X226" s="49"/>
      <c r="Y226" s="49"/>
      <c r="Z226" s="49"/>
    </row>
    <row r="227" spans="1:26" ht="12.75" customHeight="1" x14ac:dyDescent="0.25">
      <c r="A227" s="44"/>
      <c r="B227" s="44"/>
      <c r="C227" s="80"/>
      <c r="D227" s="80"/>
      <c r="E227" s="80"/>
      <c r="F227" s="44"/>
      <c r="G227" s="44"/>
      <c r="H227" s="44"/>
      <c r="I227" s="44"/>
      <c r="J227" s="44"/>
      <c r="K227" s="44"/>
      <c r="L227" s="44"/>
      <c r="M227" s="44"/>
      <c r="N227" s="44"/>
      <c r="O227" s="44"/>
      <c r="P227" s="44"/>
      <c r="Q227" s="44"/>
      <c r="R227" s="40"/>
      <c r="S227" s="40"/>
      <c r="T227" s="40"/>
      <c r="U227" s="49"/>
      <c r="V227" s="49"/>
      <c r="W227" s="49"/>
      <c r="X227" s="49"/>
      <c r="Y227" s="49"/>
      <c r="Z227" s="49"/>
    </row>
    <row r="228" spans="1:26" ht="15.75" customHeight="1" x14ac:dyDescent="0.25">
      <c r="A228" s="40"/>
      <c r="B228" s="40"/>
      <c r="C228" s="48"/>
      <c r="D228" s="48"/>
      <c r="E228" s="48"/>
      <c r="F228" s="40"/>
      <c r="G228" s="40"/>
      <c r="H228" s="40"/>
      <c r="I228" s="40"/>
      <c r="J228" s="40"/>
      <c r="K228" s="40"/>
      <c r="L228" s="40"/>
      <c r="M228" s="40"/>
      <c r="N228" s="40"/>
      <c r="O228" s="40"/>
      <c r="P228" s="40"/>
      <c r="Q228" s="40"/>
      <c r="R228" s="40"/>
      <c r="S228" s="40"/>
      <c r="T228" s="40"/>
      <c r="U228" s="49"/>
      <c r="V228" s="49"/>
      <c r="W228" s="49"/>
      <c r="X228" s="49"/>
      <c r="Y228" s="49"/>
      <c r="Z228" s="49"/>
    </row>
    <row r="229" spans="1:26" ht="15.75" customHeight="1" x14ac:dyDescent="0.25">
      <c r="A229" s="40"/>
      <c r="B229" s="40"/>
      <c r="C229" s="48"/>
      <c r="D229" s="48"/>
      <c r="E229" s="48"/>
      <c r="F229" s="40"/>
      <c r="G229" s="40"/>
      <c r="H229" s="40"/>
      <c r="I229" s="40"/>
      <c r="J229" s="40"/>
      <c r="K229" s="40"/>
      <c r="L229" s="40"/>
      <c r="M229" s="40"/>
      <c r="N229" s="40"/>
      <c r="O229" s="40"/>
      <c r="P229" s="40"/>
      <c r="Q229" s="40"/>
      <c r="R229" s="40"/>
      <c r="S229" s="40"/>
      <c r="T229" s="40"/>
      <c r="U229" s="49"/>
      <c r="V229" s="49"/>
      <c r="W229" s="49"/>
      <c r="X229" s="49"/>
      <c r="Y229" s="49"/>
      <c r="Z229" s="49"/>
    </row>
    <row r="230" spans="1:26" ht="15.75" customHeight="1" x14ac:dyDescent="0.25">
      <c r="A230" s="40"/>
      <c r="B230" s="40"/>
      <c r="C230" s="48"/>
      <c r="D230" s="48"/>
      <c r="E230" s="48"/>
      <c r="F230" s="40"/>
      <c r="G230" s="40"/>
      <c r="H230" s="40"/>
      <c r="I230" s="40"/>
      <c r="J230" s="40"/>
      <c r="K230" s="40"/>
      <c r="L230" s="40"/>
      <c r="M230" s="40"/>
      <c r="N230" s="40"/>
      <c r="O230" s="40"/>
      <c r="P230" s="40"/>
      <c r="Q230" s="40"/>
      <c r="R230" s="40"/>
      <c r="S230" s="40"/>
      <c r="T230" s="40"/>
      <c r="U230" s="49"/>
      <c r="V230" s="49"/>
      <c r="W230" s="49"/>
      <c r="X230" s="49"/>
      <c r="Y230" s="49"/>
      <c r="Z230" s="49"/>
    </row>
    <row r="231" spans="1:26" ht="15.75" customHeight="1" x14ac:dyDescent="0.25">
      <c r="A231" s="40"/>
      <c r="B231" s="40"/>
      <c r="C231" s="48"/>
      <c r="D231" s="48"/>
      <c r="E231" s="48"/>
      <c r="F231" s="40"/>
      <c r="G231" s="40"/>
      <c r="H231" s="40"/>
      <c r="I231" s="40"/>
      <c r="J231" s="40"/>
      <c r="K231" s="40"/>
      <c r="L231" s="40"/>
      <c r="M231" s="40"/>
      <c r="N231" s="40"/>
      <c r="O231" s="40"/>
      <c r="P231" s="40"/>
      <c r="Q231" s="40"/>
      <c r="R231" s="40"/>
      <c r="S231" s="40"/>
      <c r="T231" s="40"/>
      <c r="U231" s="49"/>
      <c r="V231" s="49"/>
      <c r="W231" s="49"/>
      <c r="X231" s="49"/>
      <c r="Y231" s="49"/>
      <c r="Z231" s="49"/>
    </row>
    <row r="232" spans="1:26" ht="15.75" customHeight="1" x14ac:dyDescent="0.25">
      <c r="A232" s="40"/>
      <c r="B232" s="40"/>
      <c r="C232" s="48"/>
      <c r="D232" s="48"/>
      <c r="E232" s="48"/>
      <c r="F232" s="40"/>
      <c r="G232" s="40"/>
      <c r="H232" s="40"/>
      <c r="I232" s="40"/>
      <c r="J232" s="40"/>
      <c r="K232" s="40"/>
      <c r="L232" s="40"/>
      <c r="M232" s="40"/>
      <c r="N232" s="40"/>
      <c r="O232" s="40"/>
      <c r="P232" s="40"/>
      <c r="Q232" s="40"/>
      <c r="R232" s="40"/>
      <c r="S232" s="40"/>
      <c r="T232" s="40"/>
      <c r="U232" s="49"/>
      <c r="V232" s="49"/>
      <c r="W232" s="49"/>
      <c r="X232" s="49"/>
      <c r="Y232" s="49"/>
      <c r="Z232" s="49"/>
    </row>
    <row r="233" spans="1:26" ht="15.75" customHeight="1" x14ac:dyDescent="0.25">
      <c r="A233" s="40"/>
      <c r="B233" s="40"/>
      <c r="C233" s="48"/>
      <c r="D233" s="48"/>
      <c r="E233" s="48"/>
      <c r="F233" s="40"/>
      <c r="G233" s="40"/>
      <c r="H233" s="40"/>
      <c r="I233" s="40"/>
      <c r="J233" s="40"/>
      <c r="K233" s="40"/>
      <c r="L233" s="40"/>
      <c r="M233" s="40"/>
      <c r="N233" s="40"/>
      <c r="O233" s="40"/>
      <c r="P233" s="40"/>
      <c r="Q233" s="40"/>
      <c r="R233" s="40"/>
      <c r="S233" s="40"/>
      <c r="T233" s="40"/>
      <c r="U233" s="49"/>
      <c r="V233" s="49"/>
      <c r="W233" s="49"/>
      <c r="X233" s="49"/>
      <c r="Y233" s="49"/>
      <c r="Z233" s="49"/>
    </row>
    <row r="234" spans="1:26" ht="15.75" customHeight="1" x14ac:dyDescent="0.25">
      <c r="A234" s="40"/>
      <c r="B234" s="40"/>
      <c r="C234" s="48"/>
      <c r="D234" s="48"/>
      <c r="E234" s="48"/>
      <c r="F234" s="40"/>
      <c r="G234" s="40"/>
      <c r="H234" s="40"/>
      <c r="I234" s="40"/>
      <c r="J234" s="40"/>
      <c r="K234" s="40"/>
      <c r="L234" s="40"/>
      <c r="M234" s="40"/>
      <c r="N234" s="40"/>
      <c r="O234" s="40"/>
      <c r="P234" s="40"/>
      <c r="Q234" s="40"/>
      <c r="R234" s="40"/>
      <c r="S234" s="40"/>
      <c r="T234" s="40"/>
      <c r="U234" s="49"/>
      <c r="V234" s="49"/>
      <c r="W234" s="49"/>
      <c r="X234" s="49"/>
      <c r="Y234" s="49"/>
      <c r="Z234" s="49"/>
    </row>
    <row r="235" spans="1:26" ht="15.75" customHeight="1" x14ac:dyDescent="0.25">
      <c r="A235" s="40"/>
      <c r="B235" s="40"/>
      <c r="C235" s="48"/>
      <c r="D235" s="48"/>
      <c r="E235" s="48"/>
      <c r="F235" s="40"/>
      <c r="G235" s="40"/>
      <c r="H235" s="40"/>
      <c r="I235" s="40"/>
      <c r="J235" s="40"/>
      <c r="K235" s="40"/>
      <c r="L235" s="40"/>
      <c r="M235" s="40"/>
      <c r="N235" s="40"/>
      <c r="O235" s="40"/>
      <c r="P235" s="40"/>
      <c r="Q235" s="40"/>
      <c r="R235" s="40"/>
      <c r="S235" s="40"/>
      <c r="T235" s="40"/>
      <c r="U235" s="49"/>
      <c r="V235" s="49"/>
      <c r="W235" s="49"/>
      <c r="X235" s="49"/>
      <c r="Y235" s="49"/>
      <c r="Z235" s="49"/>
    </row>
    <row r="236" spans="1:26" ht="15.75" customHeight="1" x14ac:dyDescent="0.25">
      <c r="A236" s="40"/>
      <c r="B236" s="40"/>
      <c r="C236" s="48"/>
      <c r="D236" s="48"/>
      <c r="E236" s="48"/>
      <c r="F236" s="40"/>
      <c r="G236" s="40"/>
      <c r="H236" s="40"/>
      <c r="I236" s="40"/>
      <c r="J236" s="40"/>
      <c r="K236" s="40"/>
      <c r="L236" s="40"/>
      <c r="M236" s="40"/>
      <c r="N236" s="40"/>
      <c r="O236" s="40"/>
      <c r="P236" s="40"/>
      <c r="Q236" s="40"/>
      <c r="R236" s="40"/>
      <c r="S236" s="40"/>
      <c r="T236" s="40"/>
      <c r="U236" s="49"/>
      <c r="V236" s="49"/>
      <c r="W236" s="49"/>
      <c r="X236" s="49"/>
      <c r="Y236" s="49"/>
      <c r="Z236" s="49"/>
    </row>
    <row r="237" spans="1:26" ht="15.75" customHeight="1" x14ac:dyDescent="0.25">
      <c r="A237" s="40"/>
      <c r="B237" s="40"/>
      <c r="C237" s="48"/>
      <c r="D237" s="48"/>
      <c r="E237" s="48"/>
      <c r="F237" s="40"/>
      <c r="G237" s="40"/>
      <c r="H237" s="40"/>
      <c r="I237" s="40"/>
      <c r="J237" s="40"/>
      <c r="K237" s="40"/>
      <c r="L237" s="40"/>
      <c r="M237" s="40"/>
      <c r="N237" s="40"/>
      <c r="O237" s="40"/>
      <c r="P237" s="40"/>
      <c r="Q237" s="40"/>
      <c r="R237" s="40"/>
      <c r="S237" s="40"/>
      <c r="T237" s="40"/>
      <c r="U237" s="49"/>
      <c r="V237" s="49"/>
      <c r="W237" s="49"/>
      <c r="X237" s="49"/>
      <c r="Y237" s="49"/>
      <c r="Z237" s="49"/>
    </row>
    <row r="238" spans="1:26" ht="15.75" customHeight="1" x14ac:dyDescent="0.25">
      <c r="A238" s="40"/>
      <c r="B238" s="40"/>
      <c r="C238" s="48"/>
      <c r="D238" s="48"/>
      <c r="E238" s="48"/>
      <c r="F238" s="40"/>
      <c r="G238" s="40"/>
      <c r="H238" s="40"/>
      <c r="I238" s="40"/>
      <c r="J238" s="40"/>
      <c r="K238" s="40"/>
      <c r="L238" s="40"/>
      <c r="M238" s="40"/>
      <c r="N238" s="40"/>
      <c r="O238" s="40"/>
      <c r="P238" s="40"/>
      <c r="Q238" s="40"/>
      <c r="R238" s="40"/>
      <c r="S238" s="40"/>
      <c r="T238" s="40"/>
      <c r="U238" s="49"/>
      <c r="V238" s="49"/>
      <c r="W238" s="49"/>
      <c r="X238" s="49"/>
      <c r="Y238" s="49"/>
      <c r="Z238" s="49"/>
    </row>
    <row r="239" spans="1:26" ht="15.75" customHeight="1" x14ac:dyDescent="0.25">
      <c r="A239" s="40"/>
      <c r="B239" s="40"/>
      <c r="C239" s="48"/>
      <c r="D239" s="48"/>
      <c r="E239" s="48"/>
      <c r="F239" s="40"/>
      <c r="G239" s="40"/>
      <c r="H239" s="40"/>
      <c r="I239" s="40"/>
      <c r="J239" s="40"/>
      <c r="K239" s="40"/>
      <c r="L239" s="40"/>
      <c r="M239" s="40"/>
      <c r="N239" s="40"/>
      <c r="O239" s="40"/>
      <c r="P239" s="40"/>
      <c r="Q239" s="40"/>
      <c r="R239" s="40"/>
      <c r="S239" s="40"/>
      <c r="T239" s="40"/>
      <c r="U239" s="49"/>
      <c r="V239" s="49"/>
      <c r="W239" s="49"/>
      <c r="X239" s="49"/>
      <c r="Y239" s="49"/>
      <c r="Z239" s="49"/>
    </row>
    <row r="240" spans="1:26" ht="15.75" customHeight="1" x14ac:dyDescent="0.25">
      <c r="A240" s="40"/>
      <c r="B240" s="40"/>
      <c r="C240" s="48"/>
      <c r="D240" s="48"/>
      <c r="E240" s="48"/>
      <c r="F240" s="40"/>
      <c r="G240" s="40"/>
      <c r="H240" s="40"/>
      <c r="I240" s="40"/>
      <c r="J240" s="40"/>
      <c r="K240" s="40"/>
      <c r="L240" s="40"/>
      <c r="M240" s="40"/>
      <c r="N240" s="40"/>
      <c r="O240" s="40"/>
      <c r="P240" s="40"/>
      <c r="Q240" s="40"/>
      <c r="R240" s="40"/>
      <c r="S240" s="40"/>
      <c r="T240" s="40"/>
      <c r="U240" s="49"/>
      <c r="V240" s="49"/>
      <c r="W240" s="49"/>
      <c r="X240" s="49"/>
      <c r="Y240" s="49"/>
      <c r="Z240" s="49"/>
    </row>
    <row r="241" spans="1:26" ht="15.75" customHeight="1" x14ac:dyDescent="0.25">
      <c r="A241" s="40"/>
      <c r="B241" s="40"/>
      <c r="C241" s="48"/>
      <c r="D241" s="48"/>
      <c r="E241" s="48"/>
      <c r="F241" s="40"/>
      <c r="G241" s="40"/>
      <c r="H241" s="40"/>
      <c r="I241" s="40"/>
      <c r="J241" s="40"/>
      <c r="K241" s="40"/>
      <c r="L241" s="40"/>
      <c r="M241" s="40"/>
      <c r="N241" s="40"/>
      <c r="O241" s="40"/>
      <c r="P241" s="40"/>
      <c r="Q241" s="40"/>
      <c r="R241" s="40"/>
      <c r="S241" s="40"/>
      <c r="T241" s="40"/>
      <c r="U241" s="49"/>
      <c r="V241" s="49"/>
      <c r="W241" s="49"/>
      <c r="X241" s="49"/>
      <c r="Y241" s="49"/>
      <c r="Z241" s="49"/>
    </row>
    <row r="242" spans="1:26" ht="15.75" customHeight="1" x14ac:dyDescent="0.25">
      <c r="A242" s="40"/>
      <c r="B242" s="40"/>
      <c r="C242" s="48"/>
      <c r="D242" s="48"/>
      <c r="E242" s="48"/>
      <c r="F242" s="40"/>
      <c r="G242" s="40"/>
      <c r="H242" s="40"/>
      <c r="I242" s="40"/>
      <c r="J242" s="40"/>
      <c r="K242" s="40"/>
      <c r="L242" s="40"/>
      <c r="M242" s="40"/>
      <c r="N242" s="40"/>
      <c r="O242" s="40"/>
      <c r="P242" s="40"/>
      <c r="Q242" s="40"/>
      <c r="R242" s="40"/>
      <c r="S242" s="40"/>
      <c r="T242" s="40"/>
      <c r="U242" s="49"/>
      <c r="V242" s="49"/>
      <c r="W242" s="49"/>
      <c r="X242" s="49"/>
      <c r="Y242" s="49"/>
      <c r="Z242" s="49"/>
    </row>
    <row r="243" spans="1:26" ht="15.75" customHeight="1" x14ac:dyDescent="0.25">
      <c r="A243" s="40"/>
      <c r="B243" s="40"/>
      <c r="C243" s="48"/>
      <c r="D243" s="48"/>
      <c r="E243" s="48"/>
      <c r="F243" s="40"/>
      <c r="G243" s="40"/>
      <c r="H243" s="40"/>
      <c r="I243" s="40"/>
      <c r="J243" s="40"/>
      <c r="K243" s="40"/>
      <c r="L243" s="40"/>
      <c r="M243" s="40"/>
      <c r="N243" s="40"/>
      <c r="O243" s="40"/>
      <c r="P243" s="40"/>
      <c r="Q243" s="40"/>
      <c r="R243" s="40"/>
      <c r="S243" s="40"/>
      <c r="T243" s="40"/>
      <c r="U243" s="49"/>
      <c r="V243" s="49"/>
      <c r="W243" s="49"/>
      <c r="X243" s="49"/>
      <c r="Y243" s="49"/>
      <c r="Z243" s="49"/>
    </row>
    <row r="244" spans="1:26" ht="15.75" customHeight="1" x14ac:dyDescent="0.25">
      <c r="A244" s="40"/>
      <c r="B244" s="40"/>
      <c r="C244" s="48"/>
      <c r="D244" s="48"/>
      <c r="E244" s="48"/>
      <c r="F244" s="40"/>
      <c r="G244" s="40"/>
      <c r="H244" s="40"/>
      <c r="I244" s="40"/>
      <c r="J244" s="40"/>
      <c r="K244" s="40"/>
      <c r="L244" s="40"/>
      <c r="M244" s="40"/>
      <c r="N244" s="40"/>
      <c r="O244" s="40"/>
      <c r="P244" s="40"/>
      <c r="Q244" s="40"/>
      <c r="R244" s="40"/>
      <c r="S244" s="40"/>
      <c r="T244" s="40"/>
      <c r="U244" s="49"/>
      <c r="V244" s="49"/>
      <c r="W244" s="49"/>
      <c r="X244" s="49"/>
      <c r="Y244" s="49"/>
      <c r="Z244" s="49"/>
    </row>
    <row r="245" spans="1:26" ht="15.75" customHeight="1" x14ac:dyDescent="0.25">
      <c r="A245" s="40"/>
      <c r="B245" s="40"/>
      <c r="C245" s="48"/>
      <c r="D245" s="48"/>
      <c r="E245" s="48"/>
      <c r="F245" s="40"/>
      <c r="G245" s="40"/>
      <c r="H245" s="40"/>
      <c r="I245" s="40"/>
      <c r="J245" s="40"/>
      <c r="K245" s="40"/>
      <c r="L245" s="40"/>
      <c r="M245" s="40"/>
      <c r="N245" s="40"/>
      <c r="O245" s="40"/>
      <c r="P245" s="40"/>
      <c r="Q245" s="40"/>
      <c r="R245" s="40"/>
      <c r="S245" s="40"/>
      <c r="T245" s="40"/>
      <c r="U245" s="49"/>
      <c r="V245" s="49"/>
      <c r="W245" s="49"/>
      <c r="X245" s="49"/>
      <c r="Y245" s="49"/>
      <c r="Z245" s="49"/>
    </row>
    <row r="246" spans="1:26" ht="15.75" customHeight="1" x14ac:dyDescent="0.25">
      <c r="A246" s="40"/>
      <c r="B246" s="40"/>
      <c r="C246" s="48"/>
      <c r="D246" s="48"/>
      <c r="E246" s="48"/>
      <c r="F246" s="40"/>
      <c r="G246" s="40"/>
      <c r="H246" s="40"/>
      <c r="I246" s="40"/>
      <c r="J246" s="40"/>
      <c r="K246" s="40"/>
      <c r="L246" s="40"/>
      <c r="M246" s="40"/>
      <c r="N246" s="40"/>
      <c r="O246" s="40"/>
      <c r="P246" s="40"/>
      <c r="Q246" s="40"/>
      <c r="R246" s="40"/>
      <c r="S246" s="40"/>
      <c r="T246" s="40"/>
      <c r="U246" s="49"/>
      <c r="V246" s="49"/>
      <c r="W246" s="49"/>
      <c r="X246" s="49"/>
      <c r="Y246" s="49"/>
      <c r="Z246" s="49"/>
    </row>
    <row r="247" spans="1:26" ht="15.75" customHeight="1" x14ac:dyDescent="0.25">
      <c r="A247" s="40"/>
      <c r="B247" s="40"/>
      <c r="C247" s="48"/>
      <c r="D247" s="48"/>
      <c r="E247" s="48"/>
      <c r="F247" s="40"/>
      <c r="G247" s="40"/>
      <c r="H247" s="40"/>
      <c r="I247" s="40"/>
      <c r="J247" s="40"/>
      <c r="K247" s="40"/>
      <c r="L247" s="40"/>
      <c r="M247" s="40"/>
      <c r="N247" s="40"/>
      <c r="O247" s="40"/>
      <c r="P247" s="40"/>
      <c r="Q247" s="40"/>
      <c r="R247" s="40"/>
      <c r="S247" s="40"/>
      <c r="T247" s="40"/>
      <c r="U247" s="49"/>
      <c r="V247" s="49"/>
      <c r="W247" s="49"/>
      <c r="X247" s="49"/>
      <c r="Y247" s="49"/>
      <c r="Z247" s="49"/>
    </row>
    <row r="248" spans="1:26" ht="15.75" customHeight="1" x14ac:dyDescent="0.25">
      <c r="A248" s="40"/>
      <c r="B248" s="40"/>
      <c r="C248" s="48"/>
      <c r="D248" s="48"/>
      <c r="E248" s="48"/>
      <c r="F248" s="40"/>
      <c r="G248" s="40"/>
      <c r="H248" s="40"/>
      <c r="I248" s="40"/>
      <c r="J248" s="40"/>
      <c r="K248" s="40"/>
      <c r="L248" s="40"/>
      <c r="M248" s="40"/>
      <c r="N248" s="40"/>
      <c r="O248" s="40"/>
      <c r="P248" s="40"/>
      <c r="Q248" s="40"/>
      <c r="R248" s="40"/>
      <c r="S248" s="40"/>
      <c r="T248" s="40"/>
      <c r="U248" s="49"/>
      <c r="V248" s="49"/>
      <c r="W248" s="49"/>
      <c r="X248" s="49"/>
      <c r="Y248" s="49"/>
      <c r="Z248" s="49"/>
    </row>
    <row r="249" spans="1:26" ht="15.75" customHeight="1" x14ac:dyDescent="0.25">
      <c r="A249" s="40"/>
      <c r="B249" s="40"/>
      <c r="C249" s="48"/>
      <c r="D249" s="48"/>
      <c r="E249" s="48"/>
      <c r="F249" s="40"/>
      <c r="G249" s="40"/>
      <c r="H249" s="40"/>
      <c r="I249" s="40"/>
      <c r="J249" s="40"/>
      <c r="K249" s="40"/>
      <c r="L249" s="40"/>
      <c r="M249" s="40"/>
      <c r="N249" s="40"/>
      <c r="O249" s="40"/>
      <c r="P249" s="40"/>
      <c r="Q249" s="40"/>
      <c r="R249" s="40"/>
      <c r="S249" s="40"/>
      <c r="T249" s="40"/>
      <c r="U249" s="49"/>
      <c r="V249" s="49"/>
      <c r="W249" s="49"/>
      <c r="X249" s="49"/>
      <c r="Y249" s="49"/>
      <c r="Z249" s="49"/>
    </row>
    <row r="250" spans="1:26" ht="15.75" customHeight="1" x14ac:dyDescent="0.25">
      <c r="A250" s="40"/>
      <c r="B250" s="40"/>
      <c r="C250" s="48"/>
      <c r="D250" s="48"/>
      <c r="E250" s="48"/>
      <c r="F250" s="40"/>
      <c r="G250" s="40"/>
      <c r="H250" s="40"/>
      <c r="I250" s="40"/>
      <c r="J250" s="40"/>
      <c r="K250" s="40"/>
      <c r="L250" s="40"/>
      <c r="M250" s="40"/>
      <c r="N250" s="40"/>
      <c r="O250" s="40"/>
      <c r="P250" s="40"/>
      <c r="Q250" s="40"/>
      <c r="R250" s="40"/>
      <c r="S250" s="40"/>
      <c r="T250" s="40"/>
      <c r="U250" s="49"/>
      <c r="V250" s="49"/>
      <c r="W250" s="49"/>
      <c r="X250" s="49"/>
      <c r="Y250" s="49"/>
      <c r="Z250" s="49"/>
    </row>
    <row r="251" spans="1:26" ht="15.75" customHeight="1" x14ac:dyDescent="0.25">
      <c r="A251" s="40"/>
      <c r="B251" s="40"/>
      <c r="C251" s="48"/>
      <c r="D251" s="48"/>
      <c r="E251" s="48"/>
      <c r="F251" s="40"/>
      <c r="G251" s="40"/>
      <c r="H251" s="40"/>
      <c r="I251" s="40"/>
      <c r="J251" s="40"/>
      <c r="K251" s="40"/>
      <c r="L251" s="40"/>
      <c r="M251" s="40"/>
      <c r="N251" s="40"/>
      <c r="O251" s="40"/>
      <c r="P251" s="40"/>
      <c r="Q251" s="40"/>
      <c r="R251" s="40"/>
      <c r="S251" s="40"/>
      <c r="T251" s="40"/>
      <c r="U251" s="49"/>
      <c r="V251" s="49"/>
      <c r="W251" s="49"/>
      <c r="X251" s="49"/>
      <c r="Y251" s="49"/>
      <c r="Z251" s="49"/>
    </row>
    <row r="252" spans="1:26" ht="15.75" customHeight="1" x14ac:dyDescent="0.25">
      <c r="A252" s="40"/>
      <c r="B252" s="40"/>
      <c r="C252" s="48"/>
      <c r="D252" s="48"/>
      <c r="E252" s="48"/>
      <c r="F252" s="40"/>
      <c r="G252" s="40"/>
      <c r="H252" s="40"/>
      <c r="I252" s="40"/>
      <c r="J252" s="40"/>
      <c r="K252" s="40"/>
      <c r="L252" s="40"/>
      <c r="M252" s="40"/>
      <c r="N252" s="40"/>
      <c r="O252" s="40"/>
      <c r="P252" s="40"/>
      <c r="Q252" s="40"/>
      <c r="R252" s="40"/>
      <c r="S252" s="40"/>
      <c r="T252" s="40"/>
      <c r="U252" s="49"/>
      <c r="V252" s="49"/>
      <c r="W252" s="49"/>
      <c r="X252" s="49"/>
      <c r="Y252" s="49"/>
      <c r="Z252" s="49"/>
    </row>
    <row r="253" spans="1:26" ht="15.75" customHeight="1" x14ac:dyDescent="0.25">
      <c r="A253" s="40"/>
      <c r="B253" s="40"/>
      <c r="C253" s="48"/>
      <c r="D253" s="48"/>
      <c r="E253" s="48"/>
      <c r="F253" s="40"/>
      <c r="G253" s="40"/>
      <c r="H253" s="40"/>
      <c r="I253" s="40"/>
      <c r="J253" s="40"/>
      <c r="K253" s="40"/>
      <c r="L253" s="40"/>
      <c r="M253" s="40"/>
      <c r="N253" s="40"/>
      <c r="O253" s="40"/>
      <c r="P253" s="40"/>
      <c r="Q253" s="40"/>
      <c r="R253" s="40"/>
      <c r="S253" s="40"/>
      <c r="T253" s="40"/>
      <c r="U253" s="49"/>
      <c r="V253" s="49"/>
      <c r="W253" s="49"/>
      <c r="X253" s="49"/>
      <c r="Y253" s="49"/>
      <c r="Z253" s="49"/>
    </row>
    <row r="254" spans="1:26" ht="15.75" customHeight="1" x14ac:dyDescent="0.25">
      <c r="A254" s="40"/>
      <c r="B254" s="40"/>
      <c r="C254" s="48"/>
      <c r="D254" s="48"/>
      <c r="E254" s="48"/>
      <c r="F254" s="40"/>
      <c r="G254" s="40"/>
      <c r="H254" s="40"/>
      <c r="I254" s="40"/>
      <c r="J254" s="40"/>
      <c r="K254" s="40"/>
      <c r="L254" s="40"/>
      <c r="M254" s="40"/>
      <c r="N254" s="40"/>
      <c r="O254" s="40"/>
      <c r="P254" s="40"/>
      <c r="Q254" s="40"/>
      <c r="R254" s="40"/>
      <c r="S254" s="40"/>
      <c r="T254" s="40"/>
      <c r="U254" s="49"/>
      <c r="V254" s="49"/>
      <c r="W254" s="49"/>
      <c r="X254" s="49"/>
      <c r="Y254" s="49"/>
      <c r="Z254" s="49"/>
    </row>
    <row r="255" spans="1:26" ht="15.75" customHeight="1" x14ac:dyDescent="0.25">
      <c r="A255" s="40"/>
      <c r="B255" s="40"/>
      <c r="C255" s="48"/>
      <c r="D255" s="48"/>
      <c r="E255" s="48"/>
      <c r="F255" s="40"/>
      <c r="G255" s="40"/>
      <c r="H255" s="40"/>
      <c r="I255" s="40"/>
      <c r="J255" s="40"/>
      <c r="K255" s="40"/>
      <c r="L255" s="40"/>
      <c r="M255" s="40"/>
      <c r="N255" s="40"/>
      <c r="O255" s="40"/>
      <c r="P255" s="40"/>
      <c r="Q255" s="40"/>
      <c r="R255" s="40"/>
      <c r="S255" s="40"/>
      <c r="T255" s="40"/>
      <c r="U255" s="49"/>
      <c r="V255" s="49"/>
      <c r="W255" s="49"/>
      <c r="X255" s="49"/>
      <c r="Y255" s="49"/>
      <c r="Z255" s="49"/>
    </row>
    <row r="256" spans="1:26" ht="15.75" customHeight="1" x14ac:dyDescent="0.25">
      <c r="A256" s="40"/>
      <c r="B256" s="40"/>
      <c r="C256" s="48"/>
      <c r="D256" s="48"/>
      <c r="E256" s="48"/>
      <c r="F256" s="40"/>
      <c r="G256" s="40"/>
      <c r="H256" s="40"/>
      <c r="I256" s="40"/>
      <c r="J256" s="40"/>
      <c r="K256" s="40"/>
      <c r="L256" s="40"/>
      <c r="M256" s="40"/>
      <c r="N256" s="40"/>
      <c r="O256" s="40"/>
      <c r="P256" s="40"/>
      <c r="Q256" s="40"/>
      <c r="R256" s="40"/>
      <c r="S256" s="40"/>
      <c r="T256" s="40"/>
      <c r="U256" s="49"/>
      <c r="V256" s="49"/>
      <c r="W256" s="49"/>
      <c r="X256" s="49"/>
      <c r="Y256" s="49"/>
      <c r="Z256" s="49"/>
    </row>
    <row r="257" spans="1:26" ht="15.75" customHeight="1" x14ac:dyDescent="0.25">
      <c r="A257" s="40"/>
      <c r="B257" s="40"/>
      <c r="C257" s="48"/>
      <c r="D257" s="48"/>
      <c r="E257" s="48"/>
      <c r="F257" s="40"/>
      <c r="G257" s="40"/>
      <c r="H257" s="40"/>
      <c r="I257" s="40"/>
      <c r="J257" s="40"/>
      <c r="K257" s="40"/>
      <c r="L257" s="40"/>
      <c r="M257" s="40"/>
      <c r="N257" s="40"/>
      <c r="O257" s="40"/>
      <c r="P257" s="40"/>
      <c r="Q257" s="40"/>
      <c r="R257" s="40"/>
      <c r="S257" s="40"/>
      <c r="T257" s="40"/>
      <c r="U257" s="49"/>
      <c r="V257" s="49"/>
      <c r="W257" s="49"/>
      <c r="X257" s="49"/>
      <c r="Y257" s="49"/>
      <c r="Z257" s="49"/>
    </row>
    <row r="258" spans="1:26" ht="15.75" customHeight="1" x14ac:dyDescent="0.25">
      <c r="A258" s="40"/>
      <c r="B258" s="40"/>
      <c r="C258" s="48"/>
      <c r="D258" s="48"/>
      <c r="E258" s="48"/>
      <c r="F258" s="40"/>
      <c r="G258" s="40"/>
      <c r="H258" s="40"/>
      <c r="I258" s="40"/>
      <c r="J258" s="40"/>
      <c r="K258" s="40"/>
      <c r="L258" s="40"/>
      <c r="M258" s="40"/>
      <c r="N258" s="40"/>
      <c r="O258" s="40"/>
      <c r="P258" s="40"/>
      <c r="Q258" s="40"/>
      <c r="R258" s="40"/>
      <c r="S258" s="40"/>
      <c r="T258" s="40"/>
      <c r="U258" s="49"/>
      <c r="V258" s="49"/>
      <c r="W258" s="49"/>
      <c r="X258" s="49"/>
      <c r="Y258" s="49"/>
      <c r="Z258" s="49"/>
    </row>
    <row r="259" spans="1:26" ht="15.75" customHeight="1" x14ac:dyDescent="0.25">
      <c r="A259" s="40"/>
      <c r="B259" s="40"/>
      <c r="C259" s="48"/>
      <c r="D259" s="48"/>
      <c r="E259" s="48"/>
      <c r="F259" s="40"/>
      <c r="G259" s="40"/>
      <c r="H259" s="40"/>
      <c r="I259" s="40"/>
      <c r="J259" s="40"/>
      <c r="K259" s="40"/>
      <c r="L259" s="40"/>
      <c r="M259" s="40"/>
      <c r="N259" s="40"/>
      <c r="O259" s="40"/>
      <c r="P259" s="40"/>
      <c r="Q259" s="40"/>
      <c r="R259" s="40"/>
      <c r="S259" s="40"/>
      <c r="T259" s="40"/>
      <c r="U259" s="49"/>
      <c r="V259" s="49"/>
      <c r="W259" s="49"/>
      <c r="X259" s="49"/>
      <c r="Y259" s="49"/>
      <c r="Z259" s="49"/>
    </row>
    <row r="260" spans="1:26" ht="15.75" customHeight="1" x14ac:dyDescent="0.25">
      <c r="A260" s="40"/>
      <c r="B260" s="40"/>
      <c r="C260" s="48"/>
      <c r="D260" s="48"/>
      <c r="E260" s="48"/>
      <c r="F260" s="40"/>
      <c r="G260" s="40"/>
      <c r="H260" s="40"/>
      <c r="I260" s="40"/>
      <c r="J260" s="40"/>
      <c r="K260" s="40"/>
      <c r="L260" s="40"/>
      <c r="M260" s="40"/>
      <c r="N260" s="40"/>
      <c r="O260" s="40"/>
      <c r="P260" s="40"/>
      <c r="Q260" s="40"/>
      <c r="R260" s="40"/>
      <c r="S260" s="40"/>
      <c r="T260" s="40"/>
      <c r="U260" s="49"/>
      <c r="V260" s="49"/>
      <c r="W260" s="49"/>
      <c r="X260" s="49"/>
      <c r="Y260" s="49"/>
      <c r="Z260" s="49"/>
    </row>
    <row r="261" spans="1:26" ht="15.75" customHeight="1" x14ac:dyDescent="0.25">
      <c r="A261" s="40"/>
      <c r="B261" s="40"/>
      <c r="C261" s="48"/>
      <c r="D261" s="48"/>
      <c r="E261" s="48"/>
      <c r="F261" s="40"/>
      <c r="G261" s="40"/>
      <c r="H261" s="40"/>
      <c r="I261" s="40"/>
      <c r="J261" s="40"/>
      <c r="K261" s="40"/>
      <c r="L261" s="40"/>
      <c r="M261" s="40"/>
      <c r="N261" s="40"/>
      <c r="O261" s="40"/>
      <c r="P261" s="40"/>
      <c r="Q261" s="40"/>
      <c r="R261" s="40"/>
      <c r="S261" s="40"/>
      <c r="T261" s="40"/>
      <c r="U261" s="49"/>
      <c r="V261" s="49"/>
      <c r="W261" s="49"/>
      <c r="X261" s="49"/>
      <c r="Y261" s="49"/>
      <c r="Z261" s="49"/>
    </row>
    <row r="262" spans="1:26" ht="15.75" customHeight="1" x14ac:dyDescent="0.25">
      <c r="A262" s="40"/>
      <c r="B262" s="40"/>
      <c r="C262" s="48"/>
      <c r="D262" s="48"/>
      <c r="E262" s="48"/>
      <c r="F262" s="40"/>
      <c r="G262" s="40"/>
      <c r="H262" s="40"/>
      <c r="I262" s="40"/>
      <c r="J262" s="40"/>
      <c r="K262" s="40"/>
      <c r="L262" s="40"/>
      <c r="M262" s="40"/>
      <c r="N262" s="40"/>
      <c r="O262" s="40"/>
      <c r="P262" s="40"/>
      <c r="Q262" s="40"/>
      <c r="R262" s="40"/>
      <c r="S262" s="40"/>
      <c r="T262" s="40"/>
      <c r="U262" s="49"/>
      <c r="V262" s="49"/>
      <c r="W262" s="49"/>
      <c r="X262" s="49"/>
      <c r="Y262" s="49"/>
      <c r="Z262" s="49"/>
    </row>
    <row r="263" spans="1:26" ht="15.75" customHeight="1" x14ac:dyDescent="0.25">
      <c r="A263" s="40"/>
      <c r="B263" s="40"/>
      <c r="C263" s="48"/>
      <c r="D263" s="48"/>
      <c r="E263" s="48"/>
      <c r="F263" s="40"/>
      <c r="G263" s="40"/>
      <c r="H263" s="40"/>
      <c r="I263" s="40"/>
      <c r="J263" s="40"/>
      <c r="K263" s="40"/>
      <c r="L263" s="40"/>
      <c r="M263" s="40"/>
      <c r="N263" s="40"/>
      <c r="O263" s="40"/>
      <c r="P263" s="40"/>
      <c r="Q263" s="40"/>
      <c r="R263" s="40"/>
      <c r="S263" s="40"/>
      <c r="T263" s="40"/>
      <c r="U263" s="49"/>
      <c r="V263" s="49"/>
      <c r="W263" s="49"/>
      <c r="X263" s="49"/>
      <c r="Y263" s="49"/>
      <c r="Z263" s="49"/>
    </row>
    <row r="264" spans="1:26" ht="15.75" customHeight="1" x14ac:dyDescent="0.25">
      <c r="A264" s="40"/>
      <c r="B264" s="40"/>
      <c r="C264" s="48"/>
      <c r="D264" s="48"/>
      <c r="E264" s="48"/>
      <c r="F264" s="40"/>
      <c r="G264" s="40"/>
      <c r="H264" s="40"/>
      <c r="I264" s="40"/>
      <c r="J264" s="40"/>
      <c r="K264" s="40"/>
      <c r="L264" s="40"/>
      <c r="M264" s="40"/>
      <c r="N264" s="40"/>
      <c r="O264" s="40"/>
      <c r="P264" s="40"/>
      <c r="Q264" s="40"/>
      <c r="R264" s="40"/>
      <c r="S264" s="40"/>
      <c r="T264" s="40"/>
      <c r="U264" s="49"/>
      <c r="V264" s="49"/>
      <c r="W264" s="49"/>
      <c r="X264" s="49"/>
      <c r="Y264" s="49"/>
      <c r="Z264" s="49"/>
    </row>
    <row r="265" spans="1:26" ht="15.75" customHeight="1" x14ac:dyDescent="0.25">
      <c r="A265" s="40"/>
      <c r="B265" s="40"/>
      <c r="C265" s="48"/>
      <c r="D265" s="48"/>
      <c r="E265" s="48"/>
      <c r="F265" s="40"/>
      <c r="G265" s="40"/>
      <c r="H265" s="40"/>
      <c r="I265" s="40"/>
      <c r="J265" s="40"/>
      <c r="K265" s="40"/>
      <c r="L265" s="40"/>
      <c r="M265" s="40"/>
      <c r="N265" s="40"/>
      <c r="O265" s="40"/>
      <c r="P265" s="40"/>
      <c r="Q265" s="40"/>
      <c r="R265" s="40"/>
      <c r="S265" s="40"/>
      <c r="T265" s="40"/>
      <c r="U265" s="49"/>
      <c r="V265" s="49"/>
      <c r="W265" s="49"/>
      <c r="X265" s="49"/>
      <c r="Y265" s="49"/>
      <c r="Z265" s="49"/>
    </row>
    <row r="266" spans="1:26" ht="15.75" customHeight="1" x14ac:dyDescent="0.25">
      <c r="A266" s="40"/>
      <c r="B266" s="40"/>
      <c r="C266" s="48"/>
      <c r="D266" s="48"/>
      <c r="E266" s="48"/>
      <c r="F266" s="40"/>
      <c r="G266" s="40"/>
      <c r="H266" s="40"/>
      <c r="I266" s="40"/>
      <c r="J266" s="40"/>
      <c r="K266" s="40"/>
      <c r="L266" s="40"/>
      <c r="M266" s="40"/>
      <c r="N266" s="40"/>
      <c r="O266" s="40"/>
      <c r="P266" s="40"/>
      <c r="Q266" s="40"/>
      <c r="R266" s="40"/>
      <c r="S266" s="40"/>
      <c r="T266" s="40"/>
      <c r="U266" s="49"/>
      <c r="V266" s="49"/>
      <c r="W266" s="49"/>
      <c r="X266" s="49"/>
      <c r="Y266" s="49"/>
      <c r="Z266" s="49"/>
    </row>
    <row r="267" spans="1:26" ht="15.75" customHeight="1" x14ac:dyDescent="0.25">
      <c r="A267" s="40"/>
      <c r="B267" s="40"/>
      <c r="C267" s="48"/>
      <c r="D267" s="48"/>
      <c r="E267" s="48"/>
      <c r="F267" s="40"/>
      <c r="G267" s="40"/>
      <c r="H267" s="40"/>
      <c r="I267" s="40"/>
      <c r="J267" s="40"/>
      <c r="K267" s="40"/>
      <c r="L267" s="40"/>
      <c r="M267" s="40"/>
      <c r="N267" s="40"/>
      <c r="O267" s="40"/>
      <c r="P267" s="40"/>
      <c r="Q267" s="40"/>
      <c r="R267" s="40"/>
      <c r="S267" s="40"/>
      <c r="T267" s="40"/>
      <c r="U267" s="49"/>
      <c r="V267" s="49"/>
      <c r="W267" s="49"/>
      <c r="X267" s="49"/>
      <c r="Y267" s="49"/>
      <c r="Z267" s="49"/>
    </row>
    <row r="268" spans="1:26" ht="15.75" customHeight="1" x14ac:dyDescent="0.25">
      <c r="A268" s="40"/>
      <c r="B268" s="40"/>
      <c r="C268" s="48"/>
      <c r="D268" s="48"/>
      <c r="E268" s="48"/>
      <c r="F268" s="40"/>
      <c r="G268" s="40"/>
      <c r="H268" s="40"/>
      <c r="I268" s="40"/>
      <c r="J268" s="40"/>
      <c r="K268" s="40"/>
      <c r="L268" s="40"/>
      <c r="M268" s="40"/>
      <c r="N268" s="40"/>
      <c r="O268" s="40"/>
      <c r="P268" s="40"/>
      <c r="Q268" s="40"/>
      <c r="R268" s="40"/>
      <c r="S268" s="40"/>
      <c r="T268" s="40"/>
      <c r="U268" s="49"/>
      <c r="V268" s="49"/>
      <c r="W268" s="49"/>
      <c r="X268" s="49"/>
      <c r="Y268" s="49"/>
      <c r="Z268" s="49"/>
    </row>
    <row r="269" spans="1:26" ht="15.75" customHeight="1" x14ac:dyDescent="0.25">
      <c r="A269" s="40"/>
      <c r="B269" s="40"/>
      <c r="C269" s="48"/>
      <c r="D269" s="48"/>
      <c r="E269" s="48"/>
      <c r="F269" s="40"/>
      <c r="G269" s="40"/>
      <c r="H269" s="40"/>
      <c r="I269" s="40"/>
      <c r="J269" s="40"/>
      <c r="K269" s="40"/>
      <c r="L269" s="40"/>
      <c r="M269" s="40"/>
      <c r="N269" s="40"/>
      <c r="O269" s="40"/>
      <c r="P269" s="40"/>
      <c r="Q269" s="40"/>
      <c r="R269" s="40"/>
      <c r="S269" s="40"/>
      <c r="T269" s="40"/>
      <c r="U269" s="49"/>
      <c r="V269" s="49"/>
      <c r="W269" s="49"/>
      <c r="X269" s="49"/>
      <c r="Y269" s="49"/>
      <c r="Z269" s="49"/>
    </row>
    <row r="270" spans="1:26" ht="15.75" customHeight="1" x14ac:dyDescent="0.25">
      <c r="A270" s="40"/>
      <c r="B270" s="40"/>
      <c r="C270" s="48"/>
      <c r="D270" s="48"/>
      <c r="E270" s="48"/>
      <c r="F270" s="40"/>
      <c r="G270" s="40"/>
      <c r="H270" s="40"/>
      <c r="I270" s="40"/>
      <c r="J270" s="40"/>
      <c r="K270" s="40"/>
      <c r="L270" s="40"/>
      <c r="M270" s="40"/>
      <c r="N270" s="40"/>
      <c r="O270" s="40"/>
      <c r="P270" s="40"/>
      <c r="Q270" s="40"/>
      <c r="R270" s="40"/>
      <c r="S270" s="40"/>
      <c r="T270" s="40"/>
      <c r="U270" s="49"/>
      <c r="V270" s="49"/>
      <c r="W270" s="49"/>
      <c r="X270" s="49"/>
      <c r="Y270" s="49"/>
      <c r="Z270" s="49"/>
    </row>
    <row r="271" spans="1:26" ht="15.75" customHeight="1" x14ac:dyDescent="0.25">
      <c r="A271" s="40"/>
      <c r="B271" s="40"/>
      <c r="C271" s="48"/>
      <c r="D271" s="48"/>
      <c r="E271" s="48"/>
      <c r="F271" s="40"/>
      <c r="G271" s="40"/>
      <c r="H271" s="40"/>
      <c r="I271" s="40"/>
      <c r="J271" s="40"/>
      <c r="K271" s="40"/>
      <c r="L271" s="40"/>
      <c r="M271" s="40"/>
      <c r="N271" s="40"/>
      <c r="O271" s="40"/>
      <c r="P271" s="40"/>
      <c r="Q271" s="40"/>
      <c r="R271" s="40"/>
      <c r="S271" s="40"/>
      <c r="T271" s="40"/>
      <c r="U271" s="49"/>
      <c r="V271" s="49"/>
      <c r="W271" s="49"/>
      <c r="X271" s="49"/>
      <c r="Y271" s="49"/>
      <c r="Z271" s="49"/>
    </row>
    <row r="272" spans="1:26" ht="15.75" customHeight="1" x14ac:dyDescent="0.25">
      <c r="A272" s="40"/>
      <c r="B272" s="40"/>
      <c r="C272" s="48"/>
      <c r="D272" s="48"/>
      <c r="E272" s="48"/>
      <c r="F272" s="40"/>
      <c r="G272" s="40"/>
      <c r="H272" s="40"/>
      <c r="I272" s="40"/>
      <c r="J272" s="40"/>
      <c r="K272" s="40"/>
      <c r="L272" s="40"/>
      <c r="M272" s="40"/>
      <c r="N272" s="40"/>
      <c r="O272" s="40"/>
      <c r="P272" s="40"/>
      <c r="Q272" s="40"/>
      <c r="R272" s="40"/>
      <c r="S272" s="40"/>
      <c r="T272" s="40"/>
      <c r="U272" s="49"/>
      <c r="V272" s="49"/>
      <c r="W272" s="49"/>
      <c r="X272" s="49"/>
      <c r="Y272" s="49"/>
      <c r="Z272" s="49"/>
    </row>
    <row r="273" spans="1:26" ht="15.75" customHeight="1" x14ac:dyDescent="0.25">
      <c r="A273" s="40"/>
      <c r="B273" s="40"/>
      <c r="C273" s="48"/>
      <c r="D273" s="48"/>
      <c r="E273" s="48"/>
      <c r="F273" s="40"/>
      <c r="G273" s="40"/>
      <c r="H273" s="40"/>
      <c r="I273" s="40"/>
      <c r="J273" s="40"/>
      <c r="K273" s="40"/>
      <c r="L273" s="40"/>
      <c r="M273" s="40"/>
      <c r="N273" s="40"/>
      <c r="O273" s="40"/>
      <c r="P273" s="40"/>
      <c r="Q273" s="40"/>
      <c r="R273" s="40"/>
      <c r="S273" s="40"/>
      <c r="T273" s="40"/>
      <c r="U273" s="49"/>
      <c r="V273" s="49"/>
      <c r="W273" s="49"/>
      <c r="X273" s="49"/>
      <c r="Y273" s="49"/>
      <c r="Z273" s="49"/>
    </row>
    <row r="274" spans="1:26" ht="15.75" customHeight="1" x14ac:dyDescent="0.25">
      <c r="A274" s="40"/>
      <c r="B274" s="40"/>
      <c r="C274" s="48"/>
      <c r="D274" s="48"/>
      <c r="E274" s="48"/>
      <c r="F274" s="40"/>
      <c r="G274" s="40"/>
      <c r="H274" s="40"/>
      <c r="I274" s="40"/>
      <c r="J274" s="40"/>
      <c r="K274" s="40"/>
      <c r="L274" s="40"/>
      <c r="M274" s="40"/>
      <c r="N274" s="40"/>
      <c r="O274" s="40"/>
      <c r="P274" s="40"/>
      <c r="Q274" s="40"/>
      <c r="R274" s="40"/>
      <c r="S274" s="40"/>
      <c r="T274" s="40"/>
      <c r="U274" s="49"/>
      <c r="V274" s="49"/>
      <c r="W274" s="49"/>
      <c r="X274" s="49"/>
      <c r="Y274" s="49"/>
      <c r="Z274" s="49"/>
    </row>
    <row r="275" spans="1:26" ht="15.75" customHeight="1" x14ac:dyDescent="0.25">
      <c r="A275" s="40"/>
      <c r="B275" s="40"/>
      <c r="C275" s="48"/>
      <c r="D275" s="48"/>
      <c r="E275" s="48"/>
      <c r="F275" s="40"/>
      <c r="G275" s="40"/>
      <c r="H275" s="40"/>
      <c r="I275" s="40"/>
      <c r="J275" s="40"/>
      <c r="K275" s="40"/>
      <c r="L275" s="40"/>
      <c r="M275" s="40"/>
      <c r="N275" s="40"/>
      <c r="O275" s="40"/>
      <c r="P275" s="40"/>
      <c r="Q275" s="40"/>
      <c r="R275" s="40"/>
      <c r="S275" s="40"/>
      <c r="T275" s="40"/>
      <c r="U275" s="49"/>
      <c r="V275" s="49"/>
      <c r="W275" s="49"/>
      <c r="X275" s="49"/>
      <c r="Y275" s="49"/>
      <c r="Z275" s="49"/>
    </row>
    <row r="276" spans="1:26" ht="15.75" customHeight="1" x14ac:dyDescent="0.25">
      <c r="A276" s="40"/>
      <c r="B276" s="40"/>
      <c r="C276" s="48"/>
      <c r="D276" s="48"/>
      <c r="E276" s="48"/>
      <c r="F276" s="40"/>
      <c r="G276" s="40"/>
      <c r="H276" s="40"/>
      <c r="I276" s="40"/>
      <c r="J276" s="40"/>
      <c r="K276" s="40"/>
      <c r="L276" s="40"/>
      <c r="M276" s="40"/>
      <c r="N276" s="40"/>
      <c r="O276" s="40"/>
      <c r="P276" s="40"/>
      <c r="Q276" s="40"/>
      <c r="R276" s="40"/>
      <c r="S276" s="40"/>
      <c r="T276" s="40"/>
      <c r="U276" s="49"/>
      <c r="V276" s="49"/>
      <c r="W276" s="49"/>
      <c r="X276" s="49"/>
      <c r="Y276" s="49"/>
      <c r="Z276" s="49"/>
    </row>
    <row r="277" spans="1:26" ht="15.75" customHeight="1" x14ac:dyDescent="0.25">
      <c r="A277" s="40"/>
      <c r="B277" s="40"/>
      <c r="C277" s="48"/>
      <c r="D277" s="48"/>
      <c r="E277" s="48"/>
      <c r="F277" s="40"/>
      <c r="G277" s="40"/>
      <c r="H277" s="40"/>
      <c r="I277" s="40"/>
      <c r="J277" s="40"/>
      <c r="K277" s="40"/>
      <c r="L277" s="40"/>
      <c r="M277" s="40"/>
      <c r="N277" s="40"/>
      <c r="O277" s="40"/>
      <c r="P277" s="40"/>
      <c r="Q277" s="40"/>
      <c r="R277" s="40"/>
      <c r="S277" s="40"/>
      <c r="T277" s="40"/>
      <c r="U277" s="49"/>
      <c r="V277" s="49"/>
      <c r="W277" s="49"/>
      <c r="X277" s="49"/>
      <c r="Y277" s="49"/>
      <c r="Z277" s="49"/>
    </row>
    <row r="278" spans="1:26" ht="15.75" customHeight="1" x14ac:dyDescent="0.25">
      <c r="A278" s="40"/>
      <c r="B278" s="40"/>
      <c r="C278" s="48"/>
      <c r="D278" s="48"/>
      <c r="E278" s="48"/>
      <c r="F278" s="40"/>
      <c r="G278" s="40"/>
      <c r="H278" s="40"/>
      <c r="I278" s="40"/>
      <c r="J278" s="40"/>
      <c r="K278" s="40"/>
      <c r="L278" s="40"/>
      <c r="M278" s="40"/>
      <c r="N278" s="40"/>
      <c r="O278" s="40"/>
      <c r="P278" s="40"/>
      <c r="Q278" s="40"/>
      <c r="R278" s="40"/>
      <c r="S278" s="40"/>
      <c r="T278" s="40"/>
      <c r="U278" s="49"/>
      <c r="V278" s="49"/>
      <c r="W278" s="49"/>
      <c r="X278" s="49"/>
      <c r="Y278" s="49"/>
      <c r="Z278" s="49"/>
    </row>
    <row r="279" spans="1:26" ht="15.75" customHeight="1" x14ac:dyDescent="0.25">
      <c r="A279" s="40"/>
      <c r="B279" s="40"/>
      <c r="C279" s="48"/>
      <c r="D279" s="48"/>
      <c r="E279" s="48"/>
      <c r="F279" s="40"/>
      <c r="G279" s="40"/>
      <c r="H279" s="40"/>
      <c r="I279" s="40"/>
      <c r="J279" s="40"/>
      <c r="K279" s="40"/>
      <c r="L279" s="40"/>
      <c r="M279" s="40"/>
      <c r="N279" s="40"/>
      <c r="O279" s="40"/>
      <c r="P279" s="40"/>
      <c r="Q279" s="40"/>
      <c r="R279" s="40"/>
      <c r="S279" s="40"/>
      <c r="T279" s="40"/>
      <c r="U279" s="49"/>
      <c r="V279" s="49"/>
      <c r="W279" s="49"/>
      <c r="X279" s="49"/>
      <c r="Y279" s="49"/>
      <c r="Z279" s="49"/>
    </row>
    <row r="280" spans="1:26" ht="15.75" customHeight="1" x14ac:dyDescent="0.25">
      <c r="A280" s="40"/>
      <c r="B280" s="40"/>
      <c r="C280" s="48"/>
      <c r="D280" s="48"/>
      <c r="E280" s="48"/>
      <c r="F280" s="40"/>
      <c r="G280" s="40"/>
      <c r="H280" s="40"/>
      <c r="I280" s="40"/>
      <c r="J280" s="40"/>
      <c r="K280" s="40"/>
      <c r="L280" s="40"/>
      <c r="M280" s="40"/>
      <c r="N280" s="40"/>
      <c r="O280" s="40"/>
      <c r="P280" s="40"/>
      <c r="Q280" s="40"/>
      <c r="R280" s="40"/>
      <c r="S280" s="40"/>
      <c r="T280" s="40"/>
      <c r="U280" s="49"/>
      <c r="V280" s="49"/>
      <c r="W280" s="49"/>
      <c r="X280" s="49"/>
      <c r="Y280" s="49"/>
      <c r="Z280" s="49"/>
    </row>
    <row r="281" spans="1:26" ht="15.75" customHeight="1" x14ac:dyDescent="0.25">
      <c r="A281" s="40"/>
      <c r="B281" s="40"/>
      <c r="C281" s="48"/>
      <c r="D281" s="48"/>
      <c r="E281" s="48"/>
      <c r="F281" s="40"/>
      <c r="G281" s="40"/>
      <c r="H281" s="40"/>
      <c r="I281" s="40"/>
      <c r="J281" s="40"/>
      <c r="K281" s="40"/>
      <c r="L281" s="40"/>
      <c r="M281" s="40"/>
      <c r="N281" s="40"/>
      <c r="O281" s="40"/>
      <c r="P281" s="40"/>
      <c r="Q281" s="40"/>
      <c r="R281" s="40"/>
      <c r="S281" s="40"/>
      <c r="T281" s="40"/>
      <c r="U281" s="49"/>
      <c r="V281" s="49"/>
      <c r="W281" s="49"/>
      <c r="X281" s="49"/>
      <c r="Y281" s="49"/>
      <c r="Z281" s="49"/>
    </row>
    <row r="282" spans="1:26" ht="15.75" customHeight="1" x14ac:dyDescent="0.25">
      <c r="A282" s="40"/>
      <c r="B282" s="40"/>
      <c r="C282" s="48"/>
      <c r="D282" s="48"/>
      <c r="E282" s="48"/>
      <c r="F282" s="40"/>
      <c r="G282" s="40"/>
      <c r="H282" s="40"/>
      <c r="I282" s="40"/>
      <c r="J282" s="40"/>
      <c r="K282" s="40"/>
      <c r="L282" s="40"/>
      <c r="M282" s="40"/>
      <c r="N282" s="40"/>
      <c r="O282" s="40"/>
      <c r="P282" s="40"/>
      <c r="Q282" s="40"/>
      <c r="R282" s="40"/>
      <c r="S282" s="40"/>
      <c r="T282" s="40"/>
      <c r="U282" s="49"/>
      <c r="V282" s="49"/>
      <c r="W282" s="49"/>
      <c r="X282" s="49"/>
      <c r="Y282" s="49"/>
      <c r="Z282" s="49"/>
    </row>
    <row r="283" spans="1:26" ht="15.75" customHeight="1" x14ac:dyDescent="0.25">
      <c r="A283" s="40"/>
      <c r="B283" s="40"/>
      <c r="C283" s="48"/>
      <c r="D283" s="48"/>
      <c r="E283" s="48"/>
      <c r="F283" s="40"/>
      <c r="G283" s="40"/>
      <c r="H283" s="40"/>
      <c r="I283" s="40"/>
      <c r="J283" s="40"/>
      <c r="K283" s="40"/>
      <c r="L283" s="40"/>
      <c r="M283" s="40"/>
      <c r="N283" s="40"/>
      <c r="O283" s="40"/>
      <c r="P283" s="40"/>
      <c r="Q283" s="40"/>
      <c r="R283" s="40"/>
      <c r="S283" s="40"/>
      <c r="T283" s="40"/>
      <c r="U283" s="49"/>
      <c r="V283" s="49"/>
      <c r="W283" s="49"/>
      <c r="X283" s="49"/>
      <c r="Y283" s="49"/>
      <c r="Z283" s="49"/>
    </row>
    <row r="284" spans="1:26" ht="15.75" customHeight="1" x14ac:dyDescent="0.25">
      <c r="A284" s="40"/>
      <c r="B284" s="40"/>
      <c r="C284" s="48"/>
      <c r="D284" s="48"/>
      <c r="E284" s="48"/>
      <c r="F284" s="40"/>
      <c r="G284" s="40"/>
      <c r="H284" s="40"/>
      <c r="I284" s="40"/>
      <c r="J284" s="40"/>
      <c r="K284" s="40"/>
      <c r="L284" s="40"/>
      <c r="M284" s="40"/>
      <c r="N284" s="40"/>
      <c r="O284" s="40"/>
      <c r="P284" s="40"/>
      <c r="Q284" s="40"/>
      <c r="R284" s="40"/>
      <c r="S284" s="40"/>
      <c r="T284" s="40"/>
      <c r="U284" s="49"/>
      <c r="V284" s="49"/>
      <c r="W284" s="49"/>
      <c r="X284" s="49"/>
      <c r="Y284" s="49"/>
      <c r="Z284" s="49"/>
    </row>
    <row r="285" spans="1:26" ht="15.75" customHeight="1" x14ac:dyDescent="0.25">
      <c r="A285" s="40"/>
      <c r="B285" s="40"/>
      <c r="C285" s="48"/>
      <c r="D285" s="48"/>
      <c r="E285" s="48"/>
      <c r="F285" s="40"/>
      <c r="G285" s="40"/>
      <c r="H285" s="40"/>
      <c r="I285" s="40"/>
      <c r="J285" s="40"/>
      <c r="K285" s="40"/>
      <c r="L285" s="40"/>
      <c r="M285" s="40"/>
      <c r="N285" s="40"/>
      <c r="O285" s="40"/>
      <c r="P285" s="40"/>
      <c r="Q285" s="40"/>
      <c r="R285" s="40"/>
      <c r="S285" s="40"/>
      <c r="T285" s="40"/>
      <c r="U285" s="49"/>
      <c r="V285" s="49"/>
      <c r="W285" s="49"/>
      <c r="X285" s="49"/>
      <c r="Y285" s="49"/>
      <c r="Z285" s="49"/>
    </row>
    <row r="286" spans="1:26" ht="15.75" customHeight="1" x14ac:dyDescent="0.25">
      <c r="A286" s="40"/>
      <c r="B286" s="40"/>
      <c r="C286" s="48"/>
      <c r="D286" s="48"/>
      <c r="E286" s="48"/>
      <c r="F286" s="40"/>
      <c r="G286" s="40"/>
      <c r="H286" s="40"/>
      <c r="I286" s="40"/>
      <c r="J286" s="40"/>
      <c r="K286" s="40"/>
      <c r="L286" s="40"/>
      <c r="M286" s="40"/>
      <c r="N286" s="40"/>
      <c r="O286" s="40"/>
      <c r="P286" s="40"/>
      <c r="Q286" s="40"/>
      <c r="R286" s="40"/>
      <c r="S286" s="40"/>
      <c r="T286" s="40"/>
      <c r="U286" s="49"/>
      <c r="V286" s="49"/>
      <c r="W286" s="49"/>
      <c r="X286" s="49"/>
      <c r="Y286" s="49"/>
      <c r="Z286" s="49"/>
    </row>
    <row r="287" spans="1:26" ht="15.75" customHeight="1" x14ac:dyDescent="0.25">
      <c r="A287" s="40"/>
      <c r="B287" s="40"/>
      <c r="C287" s="48"/>
      <c r="D287" s="48"/>
      <c r="E287" s="48"/>
      <c r="F287" s="40"/>
      <c r="G287" s="40"/>
      <c r="H287" s="40"/>
      <c r="I287" s="40"/>
      <c r="J287" s="40"/>
      <c r="K287" s="40"/>
      <c r="L287" s="40"/>
      <c r="M287" s="40"/>
      <c r="N287" s="40"/>
      <c r="O287" s="40"/>
      <c r="P287" s="40"/>
      <c r="Q287" s="40"/>
      <c r="R287" s="40"/>
      <c r="S287" s="40"/>
      <c r="T287" s="40"/>
      <c r="U287" s="49"/>
      <c r="V287" s="49"/>
      <c r="W287" s="49"/>
      <c r="X287" s="49"/>
      <c r="Y287" s="49"/>
      <c r="Z287" s="49"/>
    </row>
    <row r="288" spans="1:26" ht="15.75" customHeight="1" x14ac:dyDescent="0.25">
      <c r="A288" s="40"/>
      <c r="B288" s="40"/>
      <c r="C288" s="48"/>
      <c r="D288" s="48"/>
      <c r="E288" s="48"/>
      <c r="F288" s="40"/>
      <c r="G288" s="40"/>
      <c r="H288" s="40"/>
      <c r="I288" s="40"/>
      <c r="J288" s="40"/>
      <c r="K288" s="40"/>
      <c r="L288" s="40"/>
      <c r="M288" s="40"/>
      <c r="N288" s="40"/>
      <c r="O288" s="40"/>
      <c r="P288" s="40"/>
      <c r="Q288" s="40"/>
      <c r="R288" s="40"/>
      <c r="S288" s="40"/>
      <c r="T288" s="40"/>
      <c r="U288" s="49"/>
      <c r="V288" s="49"/>
      <c r="W288" s="49"/>
      <c r="X288" s="49"/>
      <c r="Y288" s="49"/>
      <c r="Z288" s="49"/>
    </row>
    <row r="289" spans="1:26" ht="15.75" customHeight="1" x14ac:dyDescent="0.25">
      <c r="A289" s="40"/>
      <c r="B289" s="40"/>
      <c r="C289" s="48"/>
      <c r="D289" s="48"/>
      <c r="E289" s="48"/>
      <c r="F289" s="40"/>
      <c r="G289" s="40"/>
      <c r="H289" s="40"/>
      <c r="I289" s="40"/>
      <c r="J289" s="40"/>
      <c r="K289" s="40"/>
      <c r="L289" s="40"/>
      <c r="M289" s="40"/>
      <c r="N289" s="40"/>
      <c r="O289" s="40"/>
      <c r="P289" s="40"/>
      <c r="Q289" s="40"/>
      <c r="R289" s="40"/>
      <c r="S289" s="40"/>
      <c r="T289" s="40"/>
      <c r="U289" s="49"/>
      <c r="V289" s="49"/>
      <c r="W289" s="49"/>
      <c r="X289" s="49"/>
      <c r="Y289" s="49"/>
      <c r="Z289" s="49"/>
    </row>
    <row r="290" spans="1:26" ht="15.75" customHeight="1" x14ac:dyDescent="0.25">
      <c r="A290" s="40"/>
      <c r="B290" s="40"/>
      <c r="C290" s="48"/>
      <c r="D290" s="48"/>
      <c r="E290" s="48"/>
      <c r="F290" s="40"/>
      <c r="G290" s="40"/>
      <c r="H290" s="40"/>
      <c r="I290" s="40"/>
      <c r="J290" s="40"/>
      <c r="K290" s="40"/>
      <c r="L290" s="40"/>
      <c r="M290" s="40"/>
      <c r="N290" s="40"/>
      <c r="O290" s="40"/>
      <c r="P290" s="40"/>
      <c r="Q290" s="40"/>
      <c r="R290" s="40"/>
      <c r="S290" s="40"/>
      <c r="T290" s="40"/>
      <c r="U290" s="49"/>
      <c r="V290" s="49"/>
      <c r="W290" s="49"/>
      <c r="X290" s="49"/>
      <c r="Y290" s="49"/>
      <c r="Z290" s="49"/>
    </row>
    <row r="291" spans="1:26" ht="15.75" customHeight="1" x14ac:dyDescent="0.25">
      <c r="A291" s="40"/>
      <c r="B291" s="40"/>
      <c r="C291" s="48"/>
      <c r="D291" s="48"/>
      <c r="E291" s="48"/>
      <c r="F291" s="40"/>
      <c r="G291" s="40"/>
      <c r="H291" s="40"/>
      <c r="I291" s="40"/>
      <c r="J291" s="40"/>
      <c r="K291" s="40"/>
      <c r="L291" s="40"/>
      <c r="M291" s="40"/>
      <c r="N291" s="40"/>
      <c r="O291" s="40"/>
      <c r="P291" s="40"/>
      <c r="Q291" s="40"/>
      <c r="R291" s="40"/>
      <c r="S291" s="40"/>
      <c r="T291" s="40"/>
      <c r="U291" s="49"/>
      <c r="V291" s="49"/>
      <c r="W291" s="49"/>
      <c r="X291" s="49"/>
      <c r="Y291" s="49"/>
      <c r="Z291" s="49"/>
    </row>
    <row r="292" spans="1:26" ht="15.75" customHeight="1" x14ac:dyDescent="0.25">
      <c r="A292" s="40"/>
      <c r="B292" s="40"/>
      <c r="C292" s="48"/>
      <c r="D292" s="48"/>
      <c r="E292" s="48"/>
      <c r="F292" s="40"/>
      <c r="G292" s="40"/>
      <c r="H292" s="40"/>
      <c r="I292" s="40"/>
      <c r="J292" s="40"/>
      <c r="K292" s="40"/>
      <c r="L292" s="40"/>
      <c r="M292" s="40"/>
      <c r="N292" s="40"/>
      <c r="O292" s="40"/>
      <c r="P292" s="40"/>
      <c r="Q292" s="40"/>
      <c r="R292" s="40"/>
      <c r="S292" s="40"/>
      <c r="T292" s="40"/>
      <c r="U292" s="49"/>
      <c r="V292" s="49"/>
      <c r="W292" s="49"/>
      <c r="X292" s="49"/>
      <c r="Y292" s="49"/>
      <c r="Z292" s="49"/>
    </row>
    <row r="293" spans="1:26" ht="15.75" customHeight="1" x14ac:dyDescent="0.25">
      <c r="A293" s="40"/>
      <c r="B293" s="40"/>
      <c r="C293" s="48"/>
      <c r="D293" s="48"/>
      <c r="E293" s="48"/>
      <c r="F293" s="40"/>
      <c r="G293" s="40"/>
      <c r="H293" s="40"/>
      <c r="I293" s="40"/>
      <c r="J293" s="40"/>
      <c r="K293" s="40"/>
      <c r="L293" s="40"/>
      <c r="M293" s="40"/>
      <c r="N293" s="40"/>
      <c r="O293" s="40"/>
      <c r="P293" s="40"/>
      <c r="Q293" s="40"/>
      <c r="R293" s="40"/>
      <c r="S293" s="40"/>
      <c r="T293" s="40"/>
      <c r="U293" s="49"/>
      <c r="V293" s="49"/>
      <c r="W293" s="49"/>
      <c r="X293" s="49"/>
      <c r="Y293" s="49"/>
      <c r="Z293" s="49"/>
    </row>
    <row r="294" spans="1:26" ht="15.75" customHeight="1" x14ac:dyDescent="0.25">
      <c r="A294" s="40"/>
      <c r="B294" s="40"/>
      <c r="C294" s="48"/>
      <c r="D294" s="48"/>
      <c r="E294" s="48"/>
      <c r="F294" s="40"/>
      <c r="G294" s="40"/>
      <c r="H294" s="40"/>
      <c r="I294" s="40"/>
      <c r="J294" s="40"/>
      <c r="K294" s="40"/>
      <c r="L294" s="40"/>
      <c r="M294" s="40"/>
      <c r="N294" s="40"/>
      <c r="O294" s="40"/>
      <c r="P294" s="40"/>
      <c r="Q294" s="40"/>
      <c r="R294" s="40"/>
      <c r="S294" s="40"/>
      <c r="T294" s="40"/>
      <c r="U294" s="49"/>
      <c r="V294" s="49"/>
      <c r="W294" s="49"/>
      <c r="X294" s="49"/>
      <c r="Y294" s="49"/>
      <c r="Z294" s="49"/>
    </row>
    <row r="295" spans="1:26" ht="15.75" customHeight="1" x14ac:dyDescent="0.25">
      <c r="A295" s="40"/>
      <c r="B295" s="40"/>
      <c r="C295" s="48"/>
      <c r="D295" s="48"/>
      <c r="E295" s="48"/>
      <c r="F295" s="40"/>
      <c r="G295" s="40"/>
      <c r="H295" s="40"/>
      <c r="I295" s="40"/>
      <c r="J295" s="40"/>
      <c r="K295" s="40"/>
      <c r="L295" s="40"/>
      <c r="M295" s="40"/>
      <c r="N295" s="40"/>
      <c r="O295" s="40"/>
      <c r="P295" s="40"/>
      <c r="Q295" s="40"/>
      <c r="R295" s="40"/>
      <c r="S295" s="40"/>
      <c r="T295" s="40"/>
      <c r="U295" s="49"/>
      <c r="V295" s="49"/>
      <c r="W295" s="49"/>
      <c r="X295" s="49"/>
      <c r="Y295" s="49"/>
      <c r="Z295" s="49"/>
    </row>
    <row r="296" spans="1:26" ht="15.75" customHeight="1" x14ac:dyDescent="0.25">
      <c r="A296" s="40"/>
      <c r="B296" s="40"/>
      <c r="C296" s="48"/>
      <c r="D296" s="48"/>
      <c r="E296" s="48"/>
      <c r="F296" s="40"/>
      <c r="G296" s="40"/>
      <c r="H296" s="40"/>
      <c r="I296" s="40"/>
      <c r="J296" s="40"/>
      <c r="K296" s="40"/>
      <c r="L296" s="40"/>
      <c r="M296" s="40"/>
      <c r="N296" s="40"/>
      <c r="O296" s="40"/>
      <c r="P296" s="40"/>
      <c r="Q296" s="40"/>
      <c r="R296" s="40"/>
      <c r="S296" s="40"/>
      <c r="T296" s="40"/>
      <c r="U296" s="49"/>
      <c r="V296" s="49"/>
      <c r="W296" s="49"/>
      <c r="X296" s="49"/>
      <c r="Y296" s="49"/>
      <c r="Z296" s="49"/>
    </row>
    <row r="297" spans="1:26" ht="15.75" customHeight="1" x14ac:dyDescent="0.25">
      <c r="A297" s="40"/>
      <c r="B297" s="40"/>
      <c r="C297" s="48"/>
      <c r="D297" s="48"/>
      <c r="E297" s="48"/>
      <c r="F297" s="40"/>
      <c r="G297" s="40"/>
      <c r="H297" s="40"/>
      <c r="I297" s="40"/>
      <c r="J297" s="40"/>
      <c r="K297" s="40"/>
      <c r="L297" s="40"/>
      <c r="M297" s="40"/>
      <c r="N297" s="40"/>
      <c r="O297" s="40"/>
      <c r="P297" s="40"/>
      <c r="Q297" s="40"/>
      <c r="R297" s="40"/>
      <c r="S297" s="40"/>
      <c r="T297" s="40"/>
      <c r="U297" s="49"/>
      <c r="V297" s="49"/>
      <c r="W297" s="49"/>
      <c r="X297" s="49"/>
      <c r="Y297" s="49"/>
      <c r="Z297" s="49"/>
    </row>
    <row r="298" spans="1:26" ht="15.75" customHeight="1" x14ac:dyDescent="0.25">
      <c r="A298" s="40"/>
      <c r="B298" s="40"/>
      <c r="C298" s="48"/>
      <c r="D298" s="48"/>
      <c r="E298" s="48"/>
      <c r="F298" s="40"/>
      <c r="G298" s="40"/>
      <c r="H298" s="40"/>
      <c r="I298" s="40"/>
      <c r="J298" s="40"/>
      <c r="K298" s="40"/>
      <c r="L298" s="40"/>
      <c r="M298" s="40"/>
      <c r="N298" s="40"/>
      <c r="O298" s="40"/>
      <c r="P298" s="40"/>
      <c r="Q298" s="40"/>
      <c r="R298" s="40"/>
      <c r="S298" s="40"/>
      <c r="T298" s="40"/>
      <c r="U298" s="49"/>
      <c r="V298" s="49"/>
      <c r="W298" s="49"/>
      <c r="X298" s="49"/>
      <c r="Y298" s="49"/>
      <c r="Z298" s="49"/>
    </row>
    <row r="299" spans="1:26" ht="15.75" customHeight="1" x14ac:dyDescent="0.25">
      <c r="A299" s="40"/>
      <c r="B299" s="40"/>
      <c r="C299" s="48"/>
      <c r="D299" s="48"/>
      <c r="E299" s="48"/>
      <c r="F299" s="40"/>
      <c r="G299" s="40"/>
      <c r="H299" s="40"/>
      <c r="I299" s="40"/>
      <c r="J299" s="40"/>
      <c r="K299" s="40"/>
      <c r="L299" s="40"/>
      <c r="M299" s="40"/>
      <c r="N299" s="40"/>
      <c r="O299" s="40"/>
      <c r="P299" s="40"/>
      <c r="Q299" s="40"/>
      <c r="R299" s="40"/>
      <c r="S299" s="40"/>
      <c r="T299" s="40"/>
      <c r="U299" s="49"/>
      <c r="V299" s="49"/>
      <c r="W299" s="49"/>
      <c r="X299" s="49"/>
      <c r="Y299" s="49"/>
      <c r="Z299" s="49"/>
    </row>
    <row r="300" spans="1:26" ht="15.75" customHeight="1" x14ac:dyDescent="0.25">
      <c r="A300" s="40"/>
      <c r="B300" s="40"/>
      <c r="C300" s="48"/>
      <c r="D300" s="48"/>
      <c r="E300" s="48"/>
      <c r="F300" s="40"/>
      <c r="G300" s="40"/>
      <c r="H300" s="40"/>
      <c r="I300" s="40"/>
      <c r="J300" s="40"/>
      <c r="K300" s="40"/>
      <c r="L300" s="40"/>
      <c r="M300" s="40"/>
      <c r="N300" s="40"/>
      <c r="O300" s="40"/>
      <c r="P300" s="40"/>
      <c r="Q300" s="40"/>
      <c r="R300" s="40"/>
      <c r="S300" s="40"/>
      <c r="T300" s="40"/>
      <c r="U300" s="49"/>
      <c r="V300" s="49"/>
      <c r="W300" s="49"/>
      <c r="X300" s="49"/>
      <c r="Y300" s="49"/>
      <c r="Z300" s="49"/>
    </row>
    <row r="301" spans="1:26" ht="15.75" customHeight="1" x14ac:dyDescent="0.25">
      <c r="A301" s="40"/>
      <c r="B301" s="40"/>
      <c r="C301" s="48"/>
      <c r="D301" s="48"/>
      <c r="E301" s="48"/>
      <c r="F301" s="40"/>
      <c r="G301" s="40"/>
      <c r="H301" s="40"/>
      <c r="I301" s="40"/>
      <c r="J301" s="40"/>
      <c r="K301" s="40"/>
      <c r="L301" s="40"/>
      <c r="M301" s="40"/>
      <c r="N301" s="40"/>
      <c r="O301" s="40"/>
      <c r="P301" s="40"/>
      <c r="Q301" s="40"/>
      <c r="R301" s="40"/>
      <c r="S301" s="40"/>
      <c r="T301" s="40"/>
      <c r="U301" s="49"/>
      <c r="V301" s="49"/>
      <c r="W301" s="49"/>
      <c r="X301" s="49"/>
      <c r="Y301" s="49"/>
      <c r="Z301" s="49"/>
    </row>
    <row r="302" spans="1:26" ht="15.75" customHeight="1" x14ac:dyDescent="0.25">
      <c r="A302" s="40"/>
      <c r="B302" s="40"/>
      <c r="C302" s="48"/>
      <c r="D302" s="48"/>
      <c r="E302" s="48"/>
      <c r="F302" s="40"/>
      <c r="G302" s="40"/>
      <c r="H302" s="40"/>
      <c r="I302" s="40"/>
      <c r="J302" s="40"/>
      <c r="K302" s="40"/>
      <c r="L302" s="40"/>
      <c r="M302" s="40"/>
      <c r="N302" s="40"/>
      <c r="O302" s="40"/>
      <c r="P302" s="40"/>
      <c r="Q302" s="40"/>
      <c r="R302" s="40"/>
      <c r="S302" s="40"/>
      <c r="T302" s="40"/>
      <c r="U302" s="49"/>
      <c r="V302" s="49"/>
      <c r="W302" s="49"/>
      <c r="X302" s="49"/>
      <c r="Y302" s="49"/>
      <c r="Z302" s="49"/>
    </row>
    <row r="303" spans="1:26" ht="15.75" customHeight="1" x14ac:dyDescent="0.25">
      <c r="A303" s="40"/>
      <c r="B303" s="40"/>
      <c r="C303" s="48"/>
      <c r="D303" s="48"/>
      <c r="E303" s="48"/>
      <c r="F303" s="40"/>
      <c r="G303" s="40"/>
      <c r="H303" s="40"/>
      <c r="I303" s="40"/>
      <c r="J303" s="40"/>
      <c r="K303" s="40"/>
      <c r="L303" s="40"/>
      <c r="M303" s="40"/>
      <c r="N303" s="40"/>
      <c r="O303" s="40"/>
      <c r="P303" s="40"/>
      <c r="Q303" s="40"/>
      <c r="R303" s="40"/>
      <c r="S303" s="40"/>
      <c r="T303" s="40"/>
      <c r="U303" s="49"/>
      <c r="V303" s="49"/>
      <c r="W303" s="49"/>
      <c r="X303" s="49"/>
      <c r="Y303" s="49"/>
      <c r="Z303" s="49"/>
    </row>
    <row r="304" spans="1:26" ht="15.75" customHeight="1" x14ac:dyDescent="0.25">
      <c r="A304" s="40"/>
      <c r="B304" s="40"/>
      <c r="C304" s="48"/>
      <c r="D304" s="48"/>
      <c r="E304" s="48"/>
      <c r="F304" s="40"/>
      <c r="G304" s="40"/>
      <c r="H304" s="40"/>
      <c r="I304" s="40"/>
      <c r="J304" s="40"/>
      <c r="K304" s="40"/>
      <c r="L304" s="40"/>
      <c r="M304" s="40"/>
      <c r="N304" s="40"/>
      <c r="O304" s="40"/>
      <c r="P304" s="40"/>
      <c r="Q304" s="40"/>
      <c r="R304" s="40"/>
      <c r="S304" s="40"/>
      <c r="T304" s="40"/>
      <c r="U304" s="49"/>
      <c r="V304" s="49"/>
      <c r="W304" s="49"/>
      <c r="X304" s="49"/>
      <c r="Y304" s="49"/>
      <c r="Z304" s="49"/>
    </row>
    <row r="305" spans="1:26" ht="15.75" customHeight="1" x14ac:dyDescent="0.25">
      <c r="A305" s="40"/>
      <c r="B305" s="40"/>
      <c r="C305" s="48"/>
      <c r="D305" s="48"/>
      <c r="E305" s="48"/>
      <c r="F305" s="40"/>
      <c r="G305" s="40"/>
      <c r="H305" s="40"/>
      <c r="I305" s="40"/>
      <c r="J305" s="40"/>
      <c r="K305" s="40"/>
      <c r="L305" s="40"/>
      <c r="M305" s="40"/>
      <c r="N305" s="40"/>
      <c r="O305" s="40"/>
      <c r="P305" s="40"/>
      <c r="Q305" s="40"/>
      <c r="R305" s="40"/>
      <c r="S305" s="40"/>
      <c r="T305" s="40"/>
      <c r="U305" s="49"/>
      <c r="V305" s="49"/>
      <c r="W305" s="49"/>
      <c r="X305" s="49"/>
      <c r="Y305" s="49"/>
      <c r="Z305" s="49"/>
    </row>
    <row r="306" spans="1:26" ht="15.75" customHeight="1" x14ac:dyDescent="0.25">
      <c r="A306" s="40"/>
      <c r="B306" s="40"/>
      <c r="C306" s="48"/>
      <c r="D306" s="48"/>
      <c r="E306" s="48"/>
      <c r="F306" s="40"/>
      <c r="G306" s="40"/>
      <c r="H306" s="40"/>
      <c r="I306" s="40"/>
      <c r="J306" s="40"/>
      <c r="K306" s="40"/>
      <c r="L306" s="40"/>
      <c r="M306" s="40"/>
      <c r="N306" s="40"/>
      <c r="O306" s="40"/>
      <c r="P306" s="40"/>
      <c r="Q306" s="40"/>
      <c r="R306" s="40"/>
      <c r="S306" s="40"/>
      <c r="T306" s="40"/>
      <c r="U306" s="49"/>
      <c r="V306" s="49"/>
      <c r="W306" s="49"/>
      <c r="X306" s="49"/>
      <c r="Y306" s="49"/>
      <c r="Z306" s="49"/>
    </row>
    <row r="307" spans="1:26" ht="15.75" customHeight="1" x14ac:dyDescent="0.25">
      <c r="A307" s="40"/>
      <c r="B307" s="40"/>
      <c r="C307" s="48"/>
      <c r="D307" s="48"/>
      <c r="E307" s="48"/>
      <c r="F307" s="40"/>
      <c r="G307" s="40"/>
      <c r="H307" s="40"/>
      <c r="I307" s="40"/>
      <c r="J307" s="40"/>
      <c r="K307" s="40"/>
      <c r="L307" s="40"/>
      <c r="M307" s="40"/>
      <c r="N307" s="40"/>
      <c r="O307" s="40"/>
      <c r="P307" s="40"/>
      <c r="Q307" s="40"/>
      <c r="R307" s="40"/>
      <c r="S307" s="40"/>
      <c r="T307" s="40"/>
      <c r="U307" s="49"/>
      <c r="V307" s="49"/>
      <c r="W307" s="49"/>
      <c r="X307" s="49"/>
      <c r="Y307" s="49"/>
      <c r="Z307" s="49"/>
    </row>
    <row r="308" spans="1:26" ht="15.75" customHeight="1" x14ac:dyDescent="0.25">
      <c r="A308" s="40"/>
      <c r="B308" s="40"/>
      <c r="C308" s="48"/>
      <c r="D308" s="48"/>
      <c r="E308" s="48"/>
      <c r="F308" s="40"/>
      <c r="G308" s="40"/>
      <c r="H308" s="40"/>
      <c r="I308" s="40"/>
      <c r="J308" s="40"/>
      <c r="K308" s="40"/>
      <c r="L308" s="40"/>
      <c r="M308" s="40"/>
      <c r="N308" s="40"/>
      <c r="O308" s="40"/>
      <c r="P308" s="40"/>
      <c r="Q308" s="40"/>
      <c r="R308" s="40"/>
      <c r="S308" s="40"/>
      <c r="T308" s="40"/>
      <c r="U308" s="49"/>
      <c r="V308" s="49"/>
      <c r="W308" s="49"/>
      <c r="X308" s="49"/>
      <c r="Y308" s="49"/>
      <c r="Z308" s="49"/>
    </row>
    <row r="309" spans="1:26" ht="15.75" customHeight="1" x14ac:dyDescent="0.25">
      <c r="A309" s="40"/>
      <c r="B309" s="40"/>
      <c r="C309" s="48"/>
      <c r="D309" s="48"/>
      <c r="E309" s="48"/>
      <c r="F309" s="40"/>
      <c r="G309" s="40"/>
      <c r="H309" s="40"/>
      <c r="I309" s="40"/>
      <c r="J309" s="40"/>
      <c r="K309" s="40"/>
      <c r="L309" s="40"/>
      <c r="M309" s="40"/>
      <c r="N309" s="40"/>
      <c r="O309" s="40"/>
      <c r="P309" s="40"/>
      <c r="Q309" s="40"/>
      <c r="R309" s="40"/>
      <c r="S309" s="40"/>
      <c r="T309" s="40"/>
      <c r="U309" s="49"/>
      <c r="V309" s="49"/>
      <c r="W309" s="49"/>
      <c r="X309" s="49"/>
      <c r="Y309" s="49"/>
      <c r="Z309" s="49"/>
    </row>
    <row r="310" spans="1:26" ht="15.75" customHeight="1" x14ac:dyDescent="0.25">
      <c r="A310" s="40"/>
      <c r="B310" s="40"/>
      <c r="C310" s="48"/>
      <c r="D310" s="48"/>
      <c r="E310" s="48"/>
      <c r="F310" s="40"/>
      <c r="G310" s="40"/>
      <c r="H310" s="40"/>
      <c r="I310" s="40"/>
      <c r="J310" s="40"/>
      <c r="K310" s="40"/>
      <c r="L310" s="40"/>
      <c r="M310" s="40"/>
      <c r="N310" s="40"/>
      <c r="O310" s="40"/>
      <c r="P310" s="40"/>
      <c r="Q310" s="40"/>
      <c r="R310" s="40"/>
      <c r="S310" s="40"/>
      <c r="T310" s="40"/>
      <c r="U310" s="49"/>
      <c r="V310" s="49"/>
      <c r="W310" s="49"/>
      <c r="X310" s="49"/>
      <c r="Y310" s="49"/>
      <c r="Z310" s="49"/>
    </row>
    <row r="311" spans="1:26" ht="15.75" customHeight="1" x14ac:dyDescent="0.25">
      <c r="A311" s="40"/>
      <c r="B311" s="40"/>
      <c r="C311" s="48"/>
      <c r="D311" s="48"/>
      <c r="E311" s="48"/>
      <c r="F311" s="40"/>
      <c r="G311" s="40"/>
      <c r="H311" s="40"/>
      <c r="I311" s="40"/>
      <c r="J311" s="40"/>
      <c r="K311" s="40"/>
      <c r="L311" s="40"/>
      <c r="M311" s="40"/>
      <c r="N311" s="40"/>
      <c r="O311" s="40"/>
      <c r="P311" s="40"/>
      <c r="Q311" s="40"/>
      <c r="R311" s="40"/>
      <c r="S311" s="40"/>
      <c r="T311" s="40"/>
      <c r="U311" s="49"/>
      <c r="V311" s="49"/>
      <c r="W311" s="49"/>
      <c r="X311" s="49"/>
      <c r="Y311" s="49"/>
      <c r="Z311" s="49"/>
    </row>
    <row r="312" spans="1:26" ht="15.75" customHeight="1" x14ac:dyDescent="0.25">
      <c r="A312" s="40"/>
      <c r="B312" s="40"/>
      <c r="C312" s="48"/>
      <c r="D312" s="48"/>
      <c r="E312" s="48"/>
      <c r="F312" s="40"/>
      <c r="G312" s="40"/>
      <c r="H312" s="40"/>
      <c r="I312" s="40"/>
      <c r="J312" s="40"/>
      <c r="K312" s="40"/>
      <c r="L312" s="40"/>
      <c r="M312" s="40"/>
      <c r="N312" s="40"/>
      <c r="O312" s="40"/>
      <c r="P312" s="40"/>
      <c r="Q312" s="40"/>
      <c r="R312" s="40"/>
      <c r="S312" s="40"/>
      <c r="T312" s="40"/>
      <c r="U312" s="49"/>
      <c r="V312" s="49"/>
      <c r="W312" s="49"/>
      <c r="X312" s="49"/>
      <c r="Y312" s="49"/>
      <c r="Z312" s="49"/>
    </row>
    <row r="313" spans="1:26" ht="15.75" customHeight="1" x14ac:dyDescent="0.25">
      <c r="A313" s="40"/>
      <c r="B313" s="40"/>
      <c r="C313" s="48"/>
      <c r="D313" s="48"/>
      <c r="E313" s="48"/>
      <c r="F313" s="40"/>
      <c r="G313" s="40"/>
      <c r="H313" s="40"/>
      <c r="I313" s="40"/>
      <c r="J313" s="40"/>
      <c r="K313" s="40"/>
      <c r="L313" s="40"/>
      <c r="M313" s="40"/>
      <c r="N313" s="40"/>
      <c r="O313" s="40"/>
      <c r="P313" s="40"/>
      <c r="Q313" s="40"/>
      <c r="R313" s="40"/>
      <c r="S313" s="40"/>
      <c r="T313" s="40"/>
      <c r="U313" s="49"/>
      <c r="V313" s="49"/>
      <c r="W313" s="49"/>
      <c r="X313" s="49"/>
      <c r="Y313" s="49"/>
      <c r="Z313" s="49"/>
    </row>
    <row r="314" spans="1:26" ht="15.75" customHeight="1" x14ac:dyDescent="0.25">
      <c r="A314" s="40"/>
      <c r="B314" s="40"/>
      <c r="C314" s="48"/>
      <c r="D314" s="48"/>
      <c r="E314" s="48"/>
      <c r="F314" s="40"/>
      <c r="G314" s="40"/>
      <c r="H314" s="40"/>
      <c r="I314" s="40"/>
      <c r="J314" s="40"/>
      <c r="K314" s="40"/>
      <c r="L314" s="40"/>
      <c r="M314" s="40"/>
      <c r="N314" s="40"/>
      <c r="O314" s="40"/>
      <c r="P314" s="40"/>
      <c r="Q314" s="40"/>
      <c r="R314" s="40"/>
      <c r="S314" s="40"/>
      <c r="T314" s="40"/>
      <c r="U314" s="49"/>
      <c r="V314" s="49"/>
      <c r="W314" s="49"/>
      <c r="X314" s="49"/>
      <c r="Y314" s="49"/>
      <c r="Z314" s="49"/>
    </row>
    <row r="315" spans="1:26" ht="15.75" customHeight="1" x14ac:dyDescent="0.25">
      <c r="A315" s="40"/>
      <c r="B315" s="40"/>
      <c r="C315" s="48"/>
      <c r="D315" s="48"/>
      <c r="E315" s="48"/>
      <c r="F315" s="40"/>
      <c r="G315" s="40"/>
      <c r="H315" s="40"/>
      <c r="I315" s="40"/>
      <c r="J315" s="40"/>
      <c r="K315" s="40"/>
      <c r="L315" s="40"/>
      <c r="M315" s="40"/>
      <c r="N315" s="40"/>
      <c r="O315" s="40"/>
      <c r="P315" s="40"/>
      <c r="Q315" s="40"/>
      <c r="R315" s="40"/>
      <c r="S315" s="40"/>
      <c r="T315" s="40"/>
      <c r="U315" s="49"/>
      <c r="V315" s="49"/>
      <c r="W315" s="49"/>
      <c r="X315" s="49"/>
      <c r="Y315" s="49"/>
      <c r="Z315" s="49"/>
    </row>
    <row r="316" spans="1:26" ht="15.75" customHeight="1" x14ac:dyDescent="0.25">
      <c r="A316" s="40"/>
      <c r="B316" s="40"/>
      <c r="C316" s="48"/>
      <c r="D316" s="48"/>
      <c r="E316" s="48"/>
      <c r="F316" s="40"/>
      <c r="G316" s="40"/>
      <c r="H316" s="40"/>
      <c r="I316" s="40"/>
      <c r="J316" s="40"/>
      <c r="K316" s="40"/>
      <c r="L316" s="40"/>
      <c r="M316" s="40"/>
      <c r="N316" s="40"/>
      <c r="O316" s="40"/>
      <c r="P316" s="40"/>
      <c r="Q316" s="40"/>
      <c r="R316" s="40"/>
      <c r="S316" s="40"/>
      <c r="T316" s="40"/>
      <c r="U316" s="49"/>
      <c r="V316" s="49"/>
      <c r="W316" s="49"/>
      <c r="X316" s="49"/>
      <c r="Y316" s="49"/>
      <c r="Z316" s="49"/>
    </row>
    <row r="317" spans="1:26" ht="15.75" customHeight="1" x14ac:dyDescent="0.25">
      <c r="A317" s="40"/>
      <c r="B317" s="40"/>
      <c r="C317" s="48"/>
      <c r="D317" s="48"/>
      <c r="E317" s="48"/>
      <c r="F317" s="40"/>
      <c r="G317" s="40"/>
      <c r="H317" s="40"/>
      <c r="I317" s="40"/>
      <c r="J317" s="40"/>
      <c r="K317" s="40"/>
      <c r="L317" s="40"/>
      <c r="M317" s="40"/>
      <c r="N317" s="40"/>
      <c r="O317" s="40"/>
      <c r="P317" s="40"/>
      <c r="Q317" s="40"/>
      <c r="R317" s="40"/>
      <c r="S317" s="40"/>
      <c r="T317" s="40"/>
      <c r="U317" s="49"/>
      <c r="V317" s="49"/>
      <c r="W317" s="49"/>
      <c r="X317" s="49"/>
      <c r="Y317" s="49"/>
      <c r="Z317" s="49"/>
    </row>
    <row r="318" spans="1:26" ht="15.75" customHeight="1" x14ac:dyDescent="0.25">
      <c r="A318" s="40"/>
      <c r="B318" s="40"/>
      <c r="C318" s="48"/>
      <c r="D318" s="48"/>
      <c r="E318" s="48"/>
      <c r="F318" s="40"/>
      <c r="G318" s="40"/>
      <c r="H318" s="40"/>
      <c r="I318" s="40"/>
      <c r="J318" s="40"/>
      <c r="K318" s="40"/>
      <c r="L318" s="40"/>
      <c r="M318" s="40"/>
      <c r="N318" s="40"/>
      <c r="O318" s="40"/>
      <c r="P318" s="40"/>
      <c r="Q318" s="40"/>
      <c r="R318" s="40"/>
      <c r="S318" s="40"/>
      <c r="T318" s="40"/>
      <c r="U318" s="49"/>
      <c r="V318" s="49"/>
      <c r="W318" s="49"/>
      <c r="X318" s="49"/>
      <c r="Y318" s="49"/>
      <c r="Z318" s="49"/>
    </row>
    <row r="319" spans="1:26" ht="15.75" customHeight="1" x14ac:dyDescent="0.25">
      <c r="A319" s="40"/>
      <c r="B319" s="40"/>
      <c r="C319" s="48"/>
      <c r="D319" s="48"/>
      <c r="E319" s="48"/>
      <c r="F319" s="40"/>
      <c r="G319" s="40"/>
      <c r="H319" s="40"/>
      <c r="I319" s="40"/>
      <c r="J319" s="40"/>
      <c r="K319" s="40"/>
      <c r="L319" s="40"/>
      <c r="M319" s="40"/>
      <c r="N319" s="40"/>
      <c r="O319" s="40"/>
      <c r="P319" s="40"/>
      <c r="Q319" s="40"/>
      <c r="R319" s="40"/>
      <c r="S319" s="40"/>
      <c r="T319" s="40"/>
      <c r="U319" s="49"/>
      <c r="V319" s="49"/>
      <c r="W319" s="49"/>
      <c r="X319" s="49"/>
      <c r="Y319" s="49"/>
      <c r="Z319" s="49"/>
    </row>
    <row r="320" spans="1:26" ht="15.75" customHeight="1" x14ac:dyDescent="0.25">
      <c r="A320" s="40"/>
      <c r="B320" s="40"/>
      <c r="C320" s="48"/>
      <c r="D320" s="48"/>
      <c r="E320" s="48"/>
      <c r="F320" s="40"/>
      <c r="G320" s="40"/>
      <c r="H320" s="40"/>
      <c r="I320" s="40"/>
      <c r="J320" s="40"/>
      <c r="K320" s="40"/>
      <c r="L320" s="40"/>
      <c r="M320" s="40"/>
      <c r="N320" s="40"/>
      <c r="O320" s="40"/>
      <c r="P320" s="40"/>
      <c r="Q320" s="40"/>
      <c r="R320" s="40"/>
      <c r="S320" s="40"/>
      <c r="T320" s="40"/>
      <c r="U320" s="49"/>
      <c r="V320" s="49"/>
      <c r="W320" s="49"/>
      <c r="X320" s="49"/>
      <c r="Y320" s="49"/>
      <c r="Z320" s="49"/>
    </row>
    <row r="321" spans="1:26" ht="15.75" customHeight="1" x14ac:dyDescent="0.25">
      <c r="A321" s="40"/>
      <c r="B321" s="40"/>
      <c r="C321" s="48"/>
      <c r="D321" s="48"/>
      <c r="E321" s="48"/>
      <c r="F321" s="40"/>
      <c r="G321" s="40"/>
      <c r="H321" s="40"/>
      <c r="I321" s="40"/>
      <c r="J321" s="40"/>
      <c r="K321" s="40"/>
      <c r="L321" s="40"/>
      <c r="M321" s="40"/>
      <c r="N321" s="40"/>
      <c r="O321" s="40"/>
      <c r="P321" s="40"/>
      <c r="Q321" s="40"/>
      <c r="R321" s="40"/>
      <c r="S321" s="40"/>
      <c r="T321" s="40"/>
      <c r="U321" s="49"/>
      <c r="V321" s="49"/>
      <c r="W321" s="49"/>
      <c r="X321" s="49"/>
      <c r="Y321" s="49"/>
      <c r="Z321" s="49"/>
    </row>
    <row r="322" spans="1:26" ht="15.75" customHeight="1" x14ac:dyDescent="0.25">
      <c r="A322" s="40"/>
      <c r="B322" s="40"/>
      <c r="C322" s="48"/>
      <c r="D322" s="48"/>
      <c r="E322" s="48"/>
      <c r="F322" s="40"/>
      <c r="G322" s="40"/>
      <c r="H322" s="40"/>
      <c r="I322" s="40"/>
      <c r="J322" s="40"/>
      <c r="K322" s="40"/>
      <c r="L322" s="40"/>
      <c r="M322" s="40"/>
      <c r="N322" s="40"/>
      <c r="O322" s="40"/>
      <c r="P322" s="40"/>
      <c r="Q322" s="40"/>
      <c r="R322" s="40"/>
      <c r="S322" s="40"/>
      <c r="T322" s="40"/>
      <c r="U322" s="49"/>
      <c r="V322" s="49"/>
      <c r="W322" s="49"/>
      <c r="X322" s="49"/>
      <c r="Y322" s="49"/>
      <c r="Z322" s="49"/>
    </row>
    <row r="323" spans="1:26" ht="15.75" customHeight="1" x14ac:dyDescent="0.25">
      <c r="A323" s="40"/>
      <c r="B323" s="40"/>
      <c r="C323" s="48"/>
      <c r="D323" s="48"/>
      <c r="E323" s="48"/>
      <c r="F323" s="40"/>
      <c r="G323" s="40"/>
      <c r="H323" s="40"/>
      <c r="I323" s="40"/>
      <c r="J323" s="40"/>
      <c r="K323" s="40"/>
      <c r="L323" s="40"/>
      <c r="M323" s="40"/>
      <c r="N323" s="40"/>
      <c r="O323" s="40"/>
      <c r="P323" s="40"/>
      <c r="Q323" s="40"/>
      <c r="R323" s="40"/>
      <c r="S323" s="40"/>
      <c r="T323" s="40"/>
      <c r="U323" s="49"/>
      <c r="V323" s="49"/>
      <c r="W323" s="49"/>
      <c r="X323" s="49"/>
      <c r="Y323" s="49"/>
      <c r="Z323" s="49"/>
    </row>
    <row r="324" spans="1:26" ht="15.75" customHeight="1" x14ac:dyDescent="0.25">
      <c r="A324" s="40"/>
      <c r="B324" s="40"/>
      <c r="C324" s="48"/>
      <c r="D324" s="48"/>
      <c r="E324" s="48"/>
      <c r="F324" s="40"/>
      <c r="G324" s="40"/>
      <c r="H324" s="40"/>
      <c r="I324" s="40"/>
      <c r="J324" s="40"/>
      <c r="K324" s="40"/>
      <c r="L324" s="40"/>
      <c r="M324" s="40"/>
      <c r="N324" s="40"/>
      <c r="O324" s="40"/>
      <c r="P324" s="40"/>
      <c r="Q324" s="40"/>
      <c r="R324" s="40"/>
      <c r="S324" s="40"/>
      <c r="T324" s="40"/>
      <c r="U324" s="49"/>
      <c r="V324" s="49"/>
      <c r="W324" s="49"/>
      <c r="X324" s="49"/>
      <c r="Y324" s="49"/>
      <c r="Z324" s="49"/>
    </row>
    <row r="325" spans="1:26" ht="15.75" customHeight="1" x14ac:dyDescent="0.25">
      <c r="A325" s="40"/>
      <c r="B325" s="40"/>
      <c r="C325" s="48"/>
      <c r="D325" s="48"/>
      <c r="E325" s="48"/>
      <c r="F325" s="40"/>
      <c r="G325" s="40"/>
      <c r="H325" s="40"/>
      <c r="I325" s="40"/>
      <c r="J325" s="40"/>
      <c r="K325" s="40"/>
      <c r="L325" s="40"/>
      <c r="M325" s="40"/>
      <c r="N325" s="40"/>
      <c r="O325" s="40"/>
      <c r="P325" s="40"/>
      <c r="Q325" s="40"/>
      <c r="R325" s="40"/>
      <c r="S325" s="40"/>
      <c r="T325" s="40"/>
      <c r="U325" s="49"/>
      <c r="V325" s="49"/>
      <c r="W325" s="49"/>
      <c r="X325" s="49"/>
      <c r="Y325" s="49"/>
      <c r="Z325" s="49"/>
    </row>
    <row r="326" spans="1:26" ht="15.75" customHeight="1" x14ac:dyDescent="0.25">
      <c r="A326" s="40"/>
      <c r="B326" s="40"/>
      <c r="C326" s="48"/>
      <c r="D326" s="48"/>
      <c r="E326" s="48"/>
      <c r="F326" s="40"/>
      <c r="G326" s="40"/>
      <c r="H326" s="40"/>
      <c r="I326" s="40"/>
      <c r="J326" s="40"/>
      <c r="K326" s="40"/>
      <c r="L326" s="40"/>
      <c r="M326" s="40"/>
      <c r="N326" s="40"/>
      <c r="O326" s="40"/>
      <c r="P326" s="40"/>
      <c r="Q326" s="40"/>
      <c r="R326" s="40"/>
      <c r="S326" s="40"/>
      <c r="T326" s="40"/>
      <c r="U326" s="49"/>
      <c r="V326" s="49"/>
      <c r="W326" s="49"/>
      <c r="X326" s="49"/>
      <c r="Y326" s="49"/>
      <c r="Z326" s="49"/>
    </row>
    <row r="327" spans="1:26" ht="15.75" customHeight="1" x14ac:dyDescent="0.25">
      <c r="A327" s="40"/>
      <c r="B327" s="40"/>
      <c r="C327" s="48"/>
      <c r="D327" s="48"/>
      <c r="E327" s="48"/>
      <c r="F327" s="40"/>
      <c r="G327" s="40"/>
      <c r="H327" s="40"/>
      <c r="I327" s="40"/>
      <c r="J327" s="40"/>
      <c r="K327" s="40"/>
      <c r="L327" s="40"/>
      <c r="M327" s="40"/>
      <c r="N327" s="40"/>
      <c r="O327" s="40"/>
      <c r="P327" s="40"/>
      <c r="Q327" s="40"/>
      <c r="R327" s="40"/>
      <c r="S327" s="40"/>
      <c r="T327" s="40"/>
      <c r="U327" s="49"/>
      <c r="V327" s="49"/>
      <c r="W327" s="49"/>
      <c r="X327" s="49"/>
      <c r="Y327" s="49"/>
      <c r="Z327" s="49"/>
    </row>
    <row r="328" spans="1:26" ht="15.75" customHeight="1" x14ac:dyDescent="0.25">
      <c r="A328" s="40"/>
      <c r="B328" s="40"/>
      <c r="C328" s="48"/>
      <c r="D328" s="48"/>
      <c r="E328" s="48"/>
      <c r="F328" s="40"/>
      <c r="G328" s="40"/>
      <c r="H328" s="40"/>
      <c r="I328" s="40"/>
      <c r="J328" s="40"/>
      <c r="K328" s="40"/>
      <c r="L328" s="40"/>
      <c r="M328" s="40"/>
      <c r="N328" s="40"/>
      <c r="O328" s="40"/>
      <c r="P328" s="40"/>
      <c r="Q328" s="40"/>
      <c r="R328" s="40"/>
      <c r="S328" s="40"/>
      <c r="T328" s="40"/>
      <c r="U328" s="49"/>
      <c r="V328" s="49"/>
      <c r="W328" s="49"/>
      <c r="X328" s="49"/>
      <c r="Y328" s="49"/>
      <c r="Z328" s="49"/>
    </row>
    <row r="329" spans="1:26" ht="15.75" customHeight="1" x14ac:dyDescent="0.25">
      <c r="A329" s="40"/>
      <c r="B329" s="40"/>
      <c r="C329" s="48"/>
      <c r="D329" s="48"/>
      <c r="E329" s="48"/>
      <c r="F329" s="40"/>
      <c r="G329" s="40"/>
      <c r="H329" s="40"/>
      <c r="I329" s="40"/>
      <c r="J329" s="40"/>
      <c r="K329" s="40"/>
      <c r="L329" s="40"/>
      <c r="M329" s="40"/>
      <c r="N329" s="40"/>
      <c r="O329" s="40"/>
      <c r="P329" s="40"/>
      <c r="Q329" s="40"/>
      <c r="R329" s="40"/>
      <c r="S329" s="40"/>
      <c r="T329" s="40"/>
      <c r="U329" s="49"/>
      <c r="V329" s="49"/>
      <c r="W329" s="49"/>
      <c r="X329" s="49"/>
      <c r="Y329" s="49"/>
      <c r="Z329" s="49"/>
    </row>
    <row r="330" spans="1:26" ht="15.75" customHeight="1" x14ac:dyDescent="0.25">
      <c r="A330" s="40"/>
      <c r="B330" s="40"/>
      <c r="C330" s="48"/>
      <c r="D330" s="48"/>
      <c r="E330" s="48"/>
      <c r="F330" s="40"/>
      <c r="G330" s="40"/>
      <c r="H330" s="40"/>
      <c r="I330" s="40"/>
      <c r="J330" s="40"/>
      <c r="K330" s="40"/>
      <c r="L330" s="40"/>
      <c r="M330" s="40"/>
      <c r="N330" s="40"/>
      <c r="O330" s="40"/>
      <c r="P330" s="40"/>
      <c r="Q330" s="40"/>
      <c r="R330" s="40"/>
      <c r="S330" s="40"/>
      <c r="T330" s="40"/>
      <c r="U330" s="49"/>
      <c r="V330" s="49"/>
      <c r="W330" s="49"/>
      <c r="X330" s="49"/>
      <c r="Y330" s="49"/>
      <c r="Z330" s="49"/>
    </row>
    <row r="331" spans="1:26" ht="15.75" customHeight="1" x14ac:dyDescent="0.25">
      <c r="A331" s="40"/>
      <c r="B331" s="40"/>
      <c r="C331" s="48"/>
      <c r="D331" s="48"/>
      <c r="E331" s="48"/>
      <c r="F331" s="40"/>
      <c r="G331" s="40"/>
      <c r="H331" s="40"/>
      <c r="I331" s="40"/>
      <c r="J331" s="40"/>
      <c r="K331" s="40"/>
      <c r="L331" s="40"/>
      <c r="M331" s="40"/>
      <c r="N331" s="40"/>
      <c r="O331" s="40"/>
      <c r="P331" s="40"/>
      <c r="Q331" s="40"/>
      <c r="R331" s="40"/>
      <c r="S331" s="40"/>
      <c r="T331" s="40"/>
      <c r="U331" s="49"/>
      <c r="V331" s="49"/>
      <c r="W331" s="49"/>
      <c r="X331" s="49"/>
      <c r="Y331" s="49"/>
      <c r="Z331" s="49"/>
    </row>
    <row r="332" spans="1:26" ht="15.75" customHeight="1" x14ac:dyDescent="0.25">
      <c r="A332" s="40"/>
      <c r="B332" s="40"/>
      <c r="C332" s="48"/>
      <c r="D332" s="48"/>
      <c r="E332" s="48"/>
      <c r="F332" s="40"/>
      <c r="G332" s="40"/>
      <c r="H332" s="40"/>
      <c r="I332" s="40"/>
      <c r="J332" s="40"/>
      <c r="K332" s="40"/>
      <c r="L332" s="40"/>
      <c r="M332" s="40"/>
      <c r="N332" s="40"/>
      <c r="O332" s="40"/>
      <c r="P332" s="40"/>
      <c r="Q332" s="40"/>
      <c r="R332" s="40"/>
      <c r="S332" s="40"/>
      <c r="T332" s="40"/>
      <c r="U332" s="49"/>
      <c r="V332" s="49"/>
      <c r="W332" s="49"/>
      <c r="X332" s="49"/>
      <c r="Y332" s="49"/>
      <c r="Z332" s="49"/>
    </row>
    <row r="333" spans="1:26" ht="15.75" customHeight="1" x14ac:dyDescent="0.25">
      <c r="A333" s="40"/>
      <c r="B333" s="40"/>
      <c r="C333" s="48"/>
      <c r="D333" s="48"/>
      <c r="E333" s="48"/>
      <c r="F333" s="40"/>
      <c r="G333" s="40"/>
      <c r="H333" s="40"/>
      <c r="I333" s="40"/>
      <c r="J333" s="40"/>
      <c r="K333" s="40"/>
      <c r="L333" s="40"/>
      <c r="M333" s="40"/>
      <c r="N333" s="40"/>
      <c r="O333" s="40"/>
      <c r="P333" s="40"/>
      <c r="Q333" s="40"/>
      <c r="R333" s="40"/>
      <c r="S333" s="40"/>
      <c r="T333" s="40"/>
      <c r="U333" s="49"/>
      <c r="V333" s="49"/>
      <c r="W333" s="49"/>
      <c r="X333" s="49"/>
      <c r="Y333" s="49"/>
      <c r="Z333" s="49"/>
    </row>
    <row r="334" spans="1:26" ht="15.75" customHeight="1" x14ac:dyDescent="0.25">
      <c r="A334" s="40"/>
      <c r="B334" s="40"/>
      <c r="C334" s="48"/>
      <c r="D334" s="48"/>
      <c r="E334" s="48"/>
      <c r="F334" s="40"/>
      <c r="G334" s="40"/>
      <c r="H334" s="40"/>
      <c r="I334" s="40"/>
      <c r="J334" s="40"/>
      <c r="K334" s="40"/>
      <c r="L334" s="40"/>
      <c r="M334" s="40"/>
      <c r="N334" s="40"/>
      <c r="O334" s="40"/>
      <c r="P334" s="40"/>
      <c r="Q334" s="40"/>
      <c r="R334" s="40"/>
      <c r="S334" s="40"/>
      <c r="T334" s="40"/>
      <c r="U334" s="49"/>
      <c r="V334" s="49"/>
      <c r="W334" s="49"/>
      <c r="X334" s="49"/>
      <c r="Y334" s="49"/>
      <c r="Z334" s="49"/>
    </row>
    <row r="335" spans="1:26" ht="15.75" customHeight="1" x14ac:dyDescent="0.25">
      <c r="A335" s="40"/>
      <c r="B335" s="40"/>
      <c r="C335" s="48"/>
      <c r="D335" s="48"/>
      <c r="E335" s="48"/>
      <c r="F335" s="40"/>
      <c r="G335" s="40"/>
      <c r="H335" s="40"/>
      <c r="I335" s="40"/>
      <c r="J335" s="40"/>
      <c r="K335" s="40"/>
      <c r="L335" s="40"/>
      <c r="M335" s="40"/>
      <c r="N335" s="40"/>
      <c r="O335" s="40"/>
      <c r="P335" s="40"/>
      <c r="Q335" s="40"/>
      <c r="R335" s="40"/>
      <c r="S335" s="40"/>
      <c r="T335" s="40"/>
      <c r="U335" s="49"/>
      <c r="V335" s="49"/>
      <c r="W335" s="49"/>
      <c r="X335" s="49"/>
      <c r="Y335" s="49"/>
      <c r="Z335" s="49"/>
    </row>
    <row r="336" spans="1:26" ht="15.75" customHeight="1" x14ac:dyDescent="0.25">
      <c r="A336" s="40"/>
      <c r="B336" s="40"/>
      <c r="C336" s="48"/>
      <c r="D336" s="48"/>
      <c r="E336" s="48"/>
      <c r="F336" s="40"/>
      <c r="G336" s="40"/>
      <c r="H336" s="40"/>
      <c r="I336" s="40"/>
      <c r="J336" s="40"/>
      <c r="K336" s="40"/>
      <c r="L336" s="40"/>
      <c r="M336" s="40"/>
      <c r="N336" s="40"/>
      <c r="O336" s="40"/>
      <c r="P336" s="40"/>
      <c r="Q336" s="40"/>
      <c r="R336" s="40"/>
      <c r="S336" s="40"/>
      <c r="T336" s="40"/>
      <c r="U336" s="49"/>
      <c r="V336" s="49"/>
      <c r="W336" s="49"/>
      <c r="X336" s="49"/>
      <c r="Y336" s="49"/>
      <c r="Z336" s="49"/>
    </row>
    <row r="337" spans="1:26" ht="15.75" customHeight="1" x14ac:dyDescent="0.25">
      <c r="A337" s="40"/>
      <c r="B337" s="40"/>
      <c r="C337" s="48"/>
      <c r="D337" s="48"/>
      <c r="E337" s="48"/>
      <c r="F337" s="40"/>
      <c r="G337" s="40"/>
      <c r="H337" s="40"/>
      <c r="I337" s="40"/>
      <c r="J337" s="40"/>
      <c r="K337" s="40"/>
      <c r="L337" s="40"/>
      <c r="M337" s="40"/>
      <c r="N337" s="40"/>
      <c r="O337" s="40"/>
      <c r="P337" s="40"/>
      <c r="Q337" s="40"/>
      <c r="R337" s="40"/>
      <c r="S337" s="40"/>
      <c r="T337" s="40"/>
      <c r="U337" s="49"/>
      <c r="V337" s="49"/>
      <c r="W337" s="49"/>
      <c r="X337" s="49"/>
      <c r="Y337" s="49"/>
      <c r="Z337" s="49"/>
    </row>
    <row r="338" spans="1:26" ht="15.75" customHeight="1" x14ac:dyDescent="0.25">
      <c r="A338" s="40"/>
      <c r="B338" s="40"/>
      <c r="C338" s="48"/>
      <c r="D338" s="48"/>
      <c r="E338" s="48"/>
      <c r="F338" s="40"/>
      <c r="G338" s="40"/>
      <c r="H338" s="40"/>
      <c r="I338" s="40"/>
      <c r="J338" s="40"/>
      <c r="K338" s="40"/>
      <c r="L338" s="40"/>
      <c r="M338" s="40"/>
      <c r="N338" s="40"/>
      <c r="O338" s="40"/>
      <c r="P338" s="40"/>
      <c r="Q338" s="40"/>
      <c r="R338" s="40"/>
      <c r="S338" s="40"/>
      <c r="T338" s="40"/>
      <c r="U338" s="49"/>
      <c r="V338" s="49"/>
      <c r="W338" s="49"/>
      <c r="X338" s="49"/>
      <c r="Y338" s="49"/>
      <c r="Z338" s="49"/>
    </row>
    <row r="339" spans="1:26" ht="15.75" customHeight="1" x14ac:dyDescent="0.25">
      <c r="A339" s="40"/>
      <c r="B339" s="40"/>
      <c r="C339" s="48"/>
      <c r="D339" s="48"/>
      <c r="E339" s="48"/>
      <c r="F339" s="40"/>
      <c r="G339" s="40"/>
      <c r="H339" s="40"/>
      <c r="I339" s="40"/>
      <c r="J339" s="40"/>
      <c r="K339" s="40"/>
      <c r="L339" s="40"/>
      <c r="M339" s="40"/>
      <c r="N339" s="40"/>
      <c r="O339" s="40"/>
      <c r="P339" s="40"/>
      <c r="Q339" s="40"/>
      <c r="R339" s="40"/>
      <c r="S339" s="40"/>
      <c r="T339" s="40"/>
      <c r="U339" s="49"/>
      <c r="V339" s="49"/>
      <c r="W339" s="49"/>
      <c r="X339" s="49"/>
      <c r="Y339" s="49"/>
      <c r="Z339" s="49"/>
    </row>
    <row r="340" spans="1:26" ht="15.75" customHeight="1" x14ac:dyDescent="0.25">
      <c r="A340" s="40"/>
      <c r="B340" s="40"/>
      <c r="C340" s="48"/>
      <c r="D340" s="48"/>
      <c r="E340" s="48"/>
      <c r="F340" s="40"/>
      <c r="G340" s="40"/>
      <c r="H340" s="40"/>
      <c r="I340" s="40"/>
      <c r="J340" s="40"/>
      <c r="K340" s="40"/>
      <c r="L340" s="40"/>
      <c r="M340" s="40"/>
      <c r="N340" s="40"/>
      <c r="O340" s="40"/>
      <c r="P340" s="40"/>
      <c r="Q340" s="40"/>
      <c r="R340" s="40"/>
      <c r="S340" s="40"/>
      <c r="T340" s="40"/>
      <c r="U340" s="49"/>
      <c r="V340" s="49"/>
      <c r="W340" s="49"/>
      <c r="X340" s="49"/>
      <c r="Y340" s="49"/>
      <c r="Z340" s="49"/>
    </row>
    <row r="341" spans="1:26" ht="15.75" customHeight="1" x14ac:dyDescent="0.25">
      <c r="A341" s="40"/>
      <c r="B341" s="40"/>
      <c r="C341" s="48"/>
      <c r="D341" s="48"/>
      <c r="E341" s="48"/>
      <c r="F341" s="40"/>
      <c r="G341" s="40"/>
      <c r="H341" s="40"/>
      <c r="I341" s="40"/>
      <c r="J341" s="40"/>
      <c r="K341" s="40"/>
      <c r="L341" s="40"/>
      <c r="M341" s="40"/>
      <c r="N341" s="40"/>
      <c r="O341" s="40"/>
      <c r="P341" s="40"/>
      <c r="Q341" s="40"/>
      <c r="R341" s="40"/>
      <c r="S341" s="40"/>
      <c r="T341" s="40"/>
      <c r="U341" s="49"/>
      <c r="V341" s="49"/>
      <c r="W341" s="49"/>
      <c r="X341" s="49"/>
      <c r="Y341" s="49"/>
      <c r="Z341" s="49"/>
    </row>
    <row r="342" spans="1:26" ht="15.75" customHeight="1" x14ac:dyDescent="0.25">
      <c r="A342" s="40"/>
      <c r="B342" s="40"/>
      <c r="C342" s="48"/>
      <c r="D342" s="48"/>
      <c r="E342" s="48"/>
      <c r="F342" s="40"/>
      <c r="G342" s="40"/>
      <c r="H342" s="40"/>
      <c r="I342" s="40"/>
      <c r="J342" s="40"/>
      <c r="K342" s="40"/>
      <c r="L342" s="40"/>
      <c r="M342" s="40"/>
      <c r="N342" s="40"/>
      <c r="O342" s="40"/>
      <c r="P342" s="40"/>
      <c r="Q342" s="40"/>
      <c r="R342" s="40"/>
      <c r="S342" s="40"/>
      <c r="T342" s="40"/>
      <c r="U342" s="49"/>
      <c r="V342" s="49"/>
      <c r="W342" s="49"/>
      <c r="X342" s="49"/>
      <c r="Y342" s="49"/>
      <c r="Z342" s="49"/>
    </row>
    <row r="343" spans="1:26" ht="15.75" customHeight="1" x14ac:dyDescent="0.25">
      <c r="A343" s="40"/>
      <c r="B343" s="40"/>
      <c r="C343" s="48"/>
      <c r="D343" s="48"/>
      <c r="E343" s="48"/>
      <c r="F343" s="40"/>
      <c r="G343" s="40"/>
      <c r="H343" s="40"/>
      <c r="I343" s="40"/>
      <c r="J343" s="40"/>
      <c r="K343" s="40"/>
      <c r="L343" s="40"/>
      <c r="M343" s="40"/>
      <c r="N343" s="40"/>
      <c r="O343" s="40"/>
      <c r="P343" s="40"/>
      <c r="Q343" s="40"/>
      <c r="R343" s="40"/>
      <c r="S343" s="40"/>
      <c r="T343" s="40"/>
      <c r="U343" s="49"/>
      <c r="V343" s="49"/>
      <c r="W343" s="49"/>
      <c r="X343" s="49"/>
      <c r="Y343" s="49"/>
      <c r="Z343" s="49"/>
    </row>
    <row r="344" spans="1:26" ht="15.75" customHeight="1" x14ac:dyDescent="0.25">
      <c r="A344" s="40"/>
      <c r="B344" s="40"/>
      <c r="C344" s="48"/>
      <c r="D344" s="48"/>
      <c r="E344" s="48"/>
      <c r="F344" s="40"/>
      <c r="G344" s="40"/>
      <c r="H344" s="40"/>
      <c r="I344" s="40"/>
      <c r="J344" s="40"/>
      <c r="K344" s="40"/>
      <c r="L344" s="40"/>
      <c r="M344" s="40"/>
      <c r="N344" s="40"/>
      <c r="O344" s="40"/>
      <c r="P344" s="40"/>
      <c r="Q344" s="40"/>
      <c r="R344" s="40"/>
      <c r="S344" s="40"/>
      <c r="T344" s="40"/>
      <c r="U344" s="49"/>
      <c r="V344" s="49"/>
      <c r="W344" s="49"/>
      <c r="X344" s="49"/>
      <c r="Y344" s="49"/>
      <c r="Z344" s="49"/>
    </row>
    <row r="345" spans="1:26" ht="15.75" customHeight="1" x14ac:dyDescent="0.25">
      <c r="A345" s="40"/>
      <c r="B345" s="40"/>
      <c r="C345" s="48"/>
      <c r="D345" s="48"/>
      <c r="E345" s="48"/>
      <c r="F345" s="40"/>
      <c r="G345" s="40"/>
      <c r="H345" s="40"/>
      <c r="I345" s="40"/>
      <c r="J345" s="40"/>
      <c r="K345" s="40"/>
      <c r="L345" s="40"/>
      <c r="M345" s="40"/>
      <c r="N345" s="40"/>
      <c r="O345" s="40"/>
      <c r="P345" s="40"/>
      <c r="Q345" s="40"/>
      <c r="R345" s="40"/>
      <c r="S345" s="40"/>
      <c r="T345" s="40"/>
      <c r="U345" s="49"/>
      <c r="V345" s="49"/>
      <c r="W345" s="49"/>
      <c r="X345" s="49"/>
      <c r="Y345" s="49"/>
      <c r="Z345" s="49"/>
    </row>
    <row r="346" spans="1:26" ht="15.75" customHeight="1" x14ac:dyDescent="0.25">
      <c r="A346" s="40"/>
      <c r="B346" s="40"/>
      <c r="C346" s="48"/>
      <c r="D346" s="48"/>
      <c r="E346" s="48"/>
      <c r="F346" s="40"/>
      <c r="G346" s="40"/>
      <c r="H346" s="40"/>
      <c r="I346" s="40"/>
      <c r="J346" s="40"/>
      <c r="K346" s="40"/>
      <c r="L346" s="40"/>
      <c r="M346" s="40"/>
      <c r="N346" s="40"/>
      <c r="O346" s="40"/>
      <c r="P346" s="40"/>
      <c r="Q346" s="40"/>
      <c r="R346" s="40"/>
      <c r="S346" s="40"/>
      <c r="T346" s="40"/>
      <c r="U346" s="49"/>
      <c r="V346" s="49"/>
      <c r="W346" s="49"/>
      <c r="X346" s="49"/>
      <c r="Y346" s="49"/>
      <c r="Z346" s="49"/>
    </row>
    <row r="347" spans="1:26" ht="15.75" customHeight="1" x14ac:dyDescent="0.25">
      <c r="A347" s="40"/>
      <c r="B347" s="40"/>
      <c r="C347" s="48"/>
      <c r="D347" s="48"/>
      <c r="E347" s="48"/>
      <c r="F347" s="40"/>
      <c r="G347" s="40"/>
      <c r="H347" s="40"/>
      <c r="I347" s="40"/>
      <c r="J347" s="40"/>
      <c r="K347" s="40"/>
      <c r="L347" s="40"/>
      <c r="M347" s="40"/>
      <c r="N347" s="40"/>
      <c r="O347" s="40"/>
      <c r="P347" s="40"/>
      <c r="Q347" s="40"/>
      <c r="R347" s="40"/>
      <c r="S347" s="40"/>
      <c r="T347" s="40"/>
      <c r="U347" s="49"/>
      <c r="V347" s="49"/>
      <c r="W347" s="49"/>
      <c r="X347" s="49"/>
      <c r="Y347" s="49"/>
      <c r="Z347" s="49"/>
    </row>
    <row r="348" spans="1:26" ht="15.75" customHeight="1" x14ac:dyDescent="0.25">
      <c r="A348" s="40"/>
      <c r="B348" s="40"/>
      <c r="C348" s="48"/>
      <c r="D348" s="48"/>
      <c r="E348" s="48"/>
      <c r="F348" s="40"/>
      <c r="G348" s="40"/>
      <c r="H348" s="40"/>
      <c r="I348" s="40"/>
      <c r="J348" s="40"/>
      <c r="K348" s="40"/>
      <c r="L348" s="40"/>
      <c r="M348" s="40"/>
      <c r="N348" s="40"/>
      <c r="O348" s="40"/>
      <c r="P348" s="40"/>
      <c r="Q348" s="40"/>
      <c r="R348" s="40"/>
      <c r="S348" s="40"/>
      <c r="T348" s="40"/>
      <c r="U348" s="49"/>
      <c r="V348" s="49"/>
      <c r="W348" s="49"/>
      <c r="X348" s="49"/>
      <c r="Y348" s="49"/>
      <c r="Z348" s="49"/>
    </row>
    <row r="349" spans="1:26" ht="15.75" customHeight="1" x14ac:dyDescent="0.25">
      <c r="A349" s="40"/>
      <c r="B349" s="40"/>
      <c r="C349" s="48"/>
      <c r="D349" s="48"/>
      <c r="E349" s="48"/>
      <c r="F349" s="40"/>
      <c r="G349" s="40"/>
      <c r="H349" s="40"/>
      <c r="I349" s="40"/>
      <c r="J349" s="40"/>
      <c r="K349" s="40"/>
      <c r="L349" s="40"/>
      <c r="M349" s="40"/>
      <c r="N349" s="40"/>
      <c r="O349" s="40"/>
      <c r="P349" s="40"/>
      <c r="Q349" s="40"/>
      <c r="R349" s="40"/>
      <c r="S349" s="40"/>
      <c r="T349" s="40"/>
      <c r="U349" s="49"/>
      <c r="V349" s="49"/>
      <c r="W349" s="49"/>
      <c r="X349" s="49"/>
      <c r="Y349" s="49"/>
      <c r="Z349" s="49"/>
    </row>
    <row r="350" spans="1:26" ht="15.75" customHeight="1" x14ac:dyDescent="0.25">
      <c r="A350" s="40"/>
      <c r="B350" s="40"/>
      <c r="C350" s="48"/>
      <c r="D350" s="48"/>
      <c r="E350" s="48"/>
      <c r="F350" s="40"/>
      <c r="G350" s="40"/>
      <c r="H350" s="40"/>
      <c r="I350" s="40"/>
      <c r="J350" s="40"/>
      <c r="K350" s="40"/>
      <c r="L350" s="40"/>
      <c r="M350" s="40"/>
      <c r="N350" s="40"/>
      <c r="O350" s="40"/>
      <c r="P350" s="40"/>
      <c r="Q350" s="40"/>
      <c r="R350" s="40"/>
      <c r="S350" s="40"/>
      <c r="T350" s="40"/>
      <c r="U350" s="49"/>
      <c r="V350" s="49"/>
      <c r="W350" s="49"/>
      <c r="X350" s="49"/>
      <c r="Y350" s="49"/>
      <c r="Z350" s="49"/>
    </row>
    <row r="351" spans="1:26" ht="15.75" customHeight="1" x14ac:dyDescent="0.25">
      <c r="A351" s="40"/>
      <c r="B351" s="40"/>
      <c r="C351" s="48"/>
      <c r="D351" s="48"/>
      <c r="E351" s="48"/>
      <c r="F351" s="40"/>
      <c r="G351" s="40"/>
      <c r="H351" s="40"/>
      <c r="I351" s="40"/>
      <c r="J351" s="40"/>
      <c r="K351" s="40"/>
      <c r="L351" s="40"/>
      <c r="M351" s="40"/>
      <c r="N351" s="40"/>
      <c r="O351" s="40"/>
      <c r="P351" s="40"/>
      <c r="Q351" s="40"/>
      <c r="R351" s="40"/>
      <c r="S351" s="40"/>
      <c r="T351" s="40"/>
      <c r="U351" s="49"/>
      <c r="V351" s="49"/>
      <c r="W351" s="49"/>
      <c r="X351" s="49"/>
      <c r="Y351" s="49"/>
      <c r="Z351" s="49"/>
    </row>
    <row r="352" spans="1:26" ht="15.75" customHeight="1" x14ac:dyDescent="0.25">
      <c r="A352" s="40"/>
      <c r="B352" s="40"/>
      <c r="C352" s="48"/>
      <c r="D352" s="48"/>
      <c r="E352" s="48"/>
      <c r="F352" s="40"/>
      <c r="G352" s="40"/>
      <c r="H352" s="40"/>
      <c r="I352" s="40"/>
      <c r="J352" s="40"/>
      <c r="K352" s="40"/>
      <c r="L352" s="40"/>
      <c r="M352" s="40"/>
      <c r="N352" s="40"/>
      <c r="O352" s="40"/>
      <c r="P352" s="40"/>
      <c r="Q352" s="40"/>
      <c r="R352" s="40"/>
      <c r="S352" s="40"/>
      <c r="T352" s="40"/>
      <c r="U352" s="49"/>
      <c r="V352" s="49"/>
      <c r="W352" s="49"/>
      <c r="X352" s="49"/>
      <c r="Y352" s="49"/>
      <c r="Z352" s="49"/>
    </row>
    <row r="353" spans="1:26" ht="15.75" customHeight="1" x14ac:dyDescent="0.25">
      <c r="A353" s="40"/>
      <c r="B353" s="40"/>
      <c r="C353" s="48"/>
      <c r="D353" s="48"/>
      <c r="E353" s="48"/>
      <c r="F353" s="40"/>
      <c r="G353" s="40"/>
      <c r="H353" s="40"/>
      <c r="I353" s="40"/>
      <c r="J353" s="40"/>
      <c r="K353" s="40"/>
      <c r="L353" s="40"/>
      <c r="M353" s="40"/>
      <c r="N353" s="40"/>
      <c r="O353" s="40"/>
      <c r="P353" s="40"/>
      <c r="Q353" s="40"/>
      <c r="R353" s="40"/>
      <c r="S353" s="40"/>
      <c r="T353" s="40"/>
      <c r="U353" s="49"/>
      <c r="V353" s="49"/>
      <c r="W353" s="49"/>
      <c r="X353" s="49"/>
      <c r="Y353" s="49"/>
      <c r="Z353" s="49"/>
    </row>
    <row r="354" spans="1:26" ht="15.75" customHeight="1" x14ac:dyDescent="0.25">
      <c r="A354" s="40"/>
      <c r="B354" s="40"/>
      <c r="C354" s="48"/>
      <c r="D354" s="48"/>
      <c r="E354" s="48"/>
      <c r="F354" s="40"/>
      <c r="G354" s="40"/>
      <c r="H354" s="40"/>
      <c r="I354" s="40"/>
      <c r="J354" s="40"/>
      <c r="K354" s="40"/>
      <c r="L354" s="40"/>
      <c r="M354" s="40"/>
      <c r="N354" s="40"/>
      <c r="O354" s="40"/>
      <c r="P354" s="40"/>
      <c r="Q354" s="40"/>
      <c r="R354" s="40"/>
      <c r="S354" s="40"/>
      <c r="T354" s="40"/>
      <c r="U354" s="49"/>
      <c r="V354" s="49"/>
      <c r="W354" s="49"/>
      <c r="X354" s="49"/>
      <c r="Y354" s="49"/>
      <c r="Z354" s="49"/>
    </row>
    <row r="355" spans="1:26" ht="15.75" customHeight="1" x14ac:dyDescent="0.25">
      <c r="A355" s="40"/>
      <c r="B355" s="40"/>
      <c r="C355" s="48"/>
      <c r="D355" s="48"/>
      <c r="E355" s="48"/>
      <c r="F355" s="40"/>
      <c r="G355" s="40"/>
      <c r="H355" s="40"/>
      <c r="I355" s="40"/>
      <c r="J355" s="40"/>
      <c r="K355" s="40"/>
      <c r="L355" s="40"/>
      <c r="M355" s="40"/>
      <c r="N355" s="40"/>
      <c r="O355" s="40"/>
      <c r="P355" s="40"/>
      <c r="Q355" s="40"/>
      <c r="R355" s="40"/>
      <c r="S355" s="40"/>
      <c r="T355" s="40"/>
      <c r="U355" s="49"/>
      <c r="V355" s="49"/>
      <c r="W355" s="49"/>
      <c r="X355" s="49"/>
      <c r="Y355" s="49"/>
      <c r="Z355" s="49"/>
    </row>
    <row r="356" spans="1:26" ht="15.75" customHeight="1" x14ac:dyDescent="0.25">
      <c r="A356" s="40"/>
      <c r="B356" s="40"/>
      <c r="C356" s="48"/>
      <c r="D356" s="48"/>
      <c r="E356" s="48"/>
      <c r="F356" s="40"/>
      <c r="G356" s="40"/>
      <c r="H356" s="40"/>
      <c r="I356" s="40"/>
      <c r="J356" s="40"/>
      <c r="K356" s="40"/>
      <c r="L356" s="40"/>
      <c r="M356" s="40"/>
      <c r="N356" s="40"/>
      <c r="O356" s="40"/>
      <c r="P356" s="40"/>
      <c r="Q356" s="40"/>
      <c r="R356" s="40"/>
      <c r="S356" s="40"/>
      <c r="T356" s="40"/>
      <c r="U356" s="49"/>
      <c r="V356" s="49"/>
      <c r="W356" s="49"/>
      <c r="X356" s="49"/>
      <c r="Y356" s="49"/>
      <c r="Z356" s="49"/>
    </row>
    <row r="357" spans="1:26" ht="15.75" customHeight="1" x14ac:dyDescent="0.25">
      <c r="A357" s="40"/>
      <c r="B357" s="40"/>
      <c r="C357" s="48"/>
      <c r="D357" s="48"/>
      <c r="E357" s="48"/>
      <c r="F357" s="40"/>
      <c r="G357" s="40"/>
      <c r="H357" s="40"/>
      <c r="I357" s="40"/>
      <c r="J357" s="40"/>
      <c r="K357" s="40"/>
      <c r="L357" s="40"/>
      <c r="M357" s="40"/>
      <c r="N357" s="40"/>
      <c r="O357" s="40"/>
      <c r="P357" s="40"/>
      <c r="Q357" s="40"/>
      <c r="R357" s="40"/>
      <c r="S357" s="40"/>
      <c r="T357" s="40"/>
      <c r="U357" s="49"/>
      <c r="V357" s="49"/>
      <c r="W357" s="49"/>
      <c r="X357" s="49"/>
      <c r="Y357" s="49"/>
      <c r="Z357" s="49"/>
    </row>
    <row r="358" spans="1:26" ht="15.75" customHeight="1" x14ac:dyDescent="0.25">
      <c r="A358" s="40"/>
      <c r="B358" s="40"/>
      <c r="C358" s="48"/>
      <c r="D358" s="48"/>
      <c r="E358" s="48"/>
      <c r="F358" s="40"/>
      <c r="G358" s="40"/>
      <c r="H358" s="40"/>
      <c r="I358" s="40"/>
      <c r="J358" s="40"/>
      <c r="K358" s="40"/>
      <c r="L358" s="40"/>
      <c r="M358" s="40"/>
      <c r="N358" s="40"/>
      <c r="O358" s="40"/>
      <c r="P358" s="40"/>
      <c r="Q358" s="40"/>
      <c r="R358" s="40"/>
      <c r="S358" s="40"/>
      <c r="T358" s="40"/>
      <c r="U358" s="49"/>
      <c r="V358" s="49"/>
      <c r="W358" s="49"/>
      <c r="X358" s="49"/>
      <c r="Y358" s="49"/>
      <c r="Z358" s="49"/>
    </row>
    <row r="359" spans="1:26" ht="15.75" customHeight="1" x14ac:dyDescent="0.25">
      <c r="A359" s="40"/>
      <c r="B359" s="40"/>
      <c r="C359" s="48"/>
      <c r="D359" s="48"/>
      <c r="E359" s="48"/>
      <c r="F359" s="40"/>
      <c r="G359" s="40"/>
      <c r="H359" s="40"/>
      <c r="I359" s="40"/>
      <c r="J359" s="40"/>
      <c r="K359" s="40"/>
      <c r="L359" s="40"/>
      <c r="M359" s="40"/>
      <c r="N359" s="40"/>
      <c r="O359" s="40"/>
      <c r="P359" s="40"/>
      <c r="Q359" s="40"/>
      <c r="R359" s="40"/>
      <c r="S359" s="40"/>
      <c r="T359" s="40"/>
      <c r="U359" s="49"/>
      <c r="V359" s="49"/>
      <c r="W359" s="49"/>
      <c r="X359" s="49"/>
      <c r="Y359" s="49"/>
      <c r="Z359" s="49"/>
    </row>
    <row r="360" spans="1:26" ht="15.75" customHeight="1" x14ac:dyDescent="0.25">
      <c r="A360" s="40"/>
      <c r="B360" s="40"/>
      <c r="C360" s="48"/>
      <c r="D360" s="48"/>
      <c r="E360" s="48"/>
      <c r="F360" s="40"/>
      <c r="G360" s="40"/>
      <c r="H360" s="40"/>
      <c r="I360" s="40"/>
      <c r="J360" s="40"/>
      <c r="K360" s="40"/>
      <c r="L360" s="40"/>
      <c r="M360" s="40"/>
      <c r="N360" s="40"/>
      <c r="O360" s="40"/>
      <c r="P360" s="40"/>
      <c r="Q360" s="40"/>
      <c r="R360" s="40"/>
      <c r="S360" s="40"/>
      <c r="T360" s="40"/>
      <c r="U360" s="49"/>
      <c r="V360" s="49"/>
      <c r="W360" s="49"/>
      <c r="X360" s="49"/>
      <c r="Y360" s="49"/>
      <c r="Z360" s="49"/>
    </row>
    <row r="361" spans="1:26" ht="15.75" customHeight="1" x14ac:dyDescent="0.25">
      <c r="A361" s="40"/>
      <c r="B361" s="40"/>
      <c r="C361" s="48"/>
      <c r="D361" s="48"/>
      <c r="E361" s="48"/>
      <c r="F361" s="40"/>
      <c r="G361" s="40"/>
      <c r="H361" s="40"/>
      <c r="I361" s="40"/>
      <c r="J361" s="40"/>
      <c r="K361" s="40"/>
      <c r="L361" s="40"/>
      <c r="M361" s="40"/>
      <c r="N361" s="40"/>
      <c r="O361" s="40"/>
      <c r="P361" s="40"/>
      <c r="Q361" s="40"/>
      <c r="R361" s="40"/>
      <c r="S361" s="40"/>
      <c r="T361" s="40"/>
      <c r="U361" s="49"/>
      <c r="V361" s="49"/>
      <c r="W361" s="49"/>
      <c r="X361" s="49"/>
      <c r="Y361" s="49"/>
      <c r="Z361" s="49"/>
    </row>
    <row r="362" spans="1:26" ht="15.75" customHeight="1" x14ac:dyDescent="0.25">
      <c r="A362" s="40"/>
      <c r="B362" s="40"/>
      <c r="C362" s="48"/>
      <c r="D362" s="48"/>
      <c r="E362" s="48"/>
      <c r="F362" s="40"/>
      <c r="G362" s="40"/>
      <c r="H362" s="40"/>
      <c r="I362" s="40"/>
      <c r="J362" s="40"/>
      <c r="K362" s="40"/>
      <c r="L362" s="40"/>
      <c r="M362" s="40"/>
      <c r="N362" s="40"/>
      <c r="O362" s="40"/>
      <c r="P362" s="40"/>
      <c r="Q362" s="40"/>
      <c r="R362" s="40"/>
      <c r="S362" s="40"/>
      <c r="T362" s="40"/>
      <c r="U362" s="49"/>
      <c r="V362" s="49"/>
      <c r="W362" s="49"/>
      <c r="X362" s="49"/>
      <c r="Y362" s="49"/>
      <c r="Z362" s="49"/>
    </row>
    <row r="363" spans="1:26" ht="15.75" customHeight="1" x14ac:dyDescent="0.25">
      <c r="A363" s="40"/>
      <c r="B363" s="40"/>
      <c r="C363" s="48"/>
      <c r="D363" s="48"/>
      <c r="E363" s="48"/>
      <c r="F363" s="40"/>
      <c r="G363" s="40"/>
      <c r="H363" s="40"/>
      <c r="I363" s="40"/>
      <c r="J363" s="40"/>
      <c r="K363" s="40"/>
      <c r="L363" s="40"/>
      <c r="M363" s="40"/>
      <c r="N363" s="40"/>
      <c r="O363" s="40"/>
      <c r="P363" s="40"/>
      <c r="Q363" s="40"/>
      <c r="R363" s="40"/>
      <c r="S363" s="40"/>
      <c r="T363" s="40"/>
      <c r="U363" s="49"/>
      <c r="V363" s="49"/>
      <c r="W363" s="49"/>
      <c r="X363" s="49"/>
      <c r="Y363" s="49"/>
      <c r="Z363" s="49"/>
    </row>
    <row r="364" spans="1:26" ht="15.75" customHeight="1" x14ac:dyDescent="0.25">
      <c r="A364" s="40"/>
      <c r="B364" s="40"/>
      <c r="C364" s="48"/>
      <c r="D364" s="48"/>
      <c r="E364" s="48"/>
      <c r="F364" s="40"/>
      <c r="G364" s="40"/>
      <c r="H364" s="40"/>
      <c r="I364" s="40"/>
      <c r="J364" s="40"/>
      <c r="K364" s="40"/>
      <c r="L364" s="40"/>
      <c r="M364" s="40"/>
      <c r="N364" s="40"/>
      <c r="O364" s="40"/>
      <c r="P364" s="40"/>
      <c r="Q364" s="40"/>
      <c r="R364" s="40"/>
      <c r="S364" s="40"/>
      <c r="T364" s="40"/>
      <c r="U364" s="49"/>
      <c r="V364" s="49"/>
      <c r="W364" s="49"/>
      <c r="X364" s="49"/>
      <c r="Y364" s="49"/>
      <c r="Z364" s="49"/>
    </row>
    <row r="365" spans="1:26" ht="15.75" customHeight="1" x14ac:dyDescent="0.25">
      <c r="A365" s="40"/>
      <c r="B365" s="40"/>
      <c r="C365" s="48"/>
      <c r="D365" s="48"/>
      <c r="E365" s="48"/>
      <c r="F365" s="40"/>
      <c r="G365" s="40"/>
      <c r="H365" s="40"/>
      <c r="I365" s="40"/>
      <c r="J365" s="40"/>
      <c r="K365" s="40"/>
      <c r="L365" s="40"/>
      <c r="M365" s="40"/>
      <c r="N365" s="40"/>
      <c r="O365" s="40"/>
      <c r="P365" s="40"/>
      <c r="Q365" s="40"/>
      <c r="R365" s="40"/>
      <c r="S365" s="40"/>
      <c r="T365" s="40"/>
      <c r="U365" s="49"/>
      <c r="V365" s="49"/>
      <c r="W365" s="49"/>
      <c r="X365" s="49"/>
      <c r="Y365" s="49"/>
      <c r="Z365" s="49"/>
    </row>
    <row r="366" spans="1:26" ht="15.75" customHeight="1" x14ac:dyDescent="0.25">
      <c r="A366" s="40"/>
      <c r="B366" s="40"/>
      <c r="C366" s="48"/>
      <c r="D366" s="48"/>
      <c r="E366" s="48"/>
      <c r="F366" s="40"/>
      <c r="G366" s="40"/>
      <c r="H366" s="40"/>
      <c r="I366" s="40"/>
      <c r="J366" s="40"/>
      <c r="K366" s="40"/>
      <c r="L366" s="40"/>
      <c r="M366" s="40"/>
      <c r="N366" s="40"/>
      <c r="O366" s="40"/>
      <c r="P366" s="40"/>
      <c r="Q366" s="40"/>
      <c r="R366" s="40"/>
      <c r="S366" s="40"/>
      <c r="T366" s="40"/>
      <c r="U366" s="49"/>
      <c r="V366" s="49"/>
      <c r="W366" s="49"/>
      <c r="X366" s="49"/>
      <c r="Y366" s="49"/>
      <c r="Z366" s="49"/>
    </row>
    <row r="367" spans="1:26" ht="15.75" customHeight="1" x14ac:dyDescent="0.25">
      <c r="A367" s="40"/>
      <c r="B367" s="40"/>
      <c r="C367" s="48"/>
      <c r="D367" s="48"/>
      <c r="E367" s="48"/>
      <c r="F367" s="40"/>
      <c r="G367" s="40"/>
      <c r="H367" s="40"/>
      <c r="I367" s="40"/>
      <c r="J367" s="40"/>
      <c r="K367" s="40"/>
      <c r="L367" s="40"/>
      <c r="M367" s="40"/>
      <c r="N367" s="40"/>
      <c r="O367" s="40"/>
      <c r="P367" s="40"/>
      <c r="Q367" s="40"/>
      <c r="R367" s="40"/>
      <c r="S367" s="40"/>
      <c r="T367" s="40"/>
      <c r="U367" s="49"/>
      <c r="V367" s="49"/>
      <c r="W367" s="49"/>
      <c r="X367" s="49"/>
      <c r="Y367" s="49"/>
      <c r="Z367" s="49"/>
    </row>
    <row r="368" spans="1:26" ht="15.75" customHeight="1" x14ac:dyDescent="0.25">
      <c r="A368" s="40"/>
      <c r="B368" s="40"/>
      <c r="C368" s="48"/>
      <c r="D368" s="48"/>
      <c r="E368" s="48"/>
      <c r="F368" s="40"/>
      <c r="G368" s="40"/>
      <c r="H368" s="40"/>
      <c r="I368" s="40"/>
      <c r="J368" s="40"/>
      <c r="K368" s="40"/>
      <c r="L368" s="40"/>
      <c r="M368" s="40"/>
      <c r="N368" s="40"/>
      <c r="O368" s="40"/>
      <c r="P368" s="40"/>
      <c r="Q368" s="40"/>
      <c r="R368" s="40"/>
      <c r="S368" s="40"/>
      <c r="T368" s="40"/>
      <c r="U368" s="49"/>
      <c r="V368" s="49"/>
      <c r="W368" s="49"/>
      <c r="X368" s="49"/>
      <c r="Y368" s="49"/>
      <c r="Z368" s="49"/>
    </row>
    <row r="369" spans="1:26" ht="15.75" customHeight="1" x14ac:dyDescent="0.25">
      <c r="A369" s="40"/>
      <c r="B369" s="40"/>
      <c r="C369" s="48"/>
      <c r="D369" s="48"/>
      <c r="E369" s="48"/>
      <c r="F369" s="40"/>
      <c r="G369" s="40"/>
      <c r="H369" s="40"/>
      <c r="I369" s="40"/>
      <c r="J369" s="40"/>
      <c r="K369" s="40"/>
      <c r="L369" s="40"/>
      <c r="M369" s="40"/>
      <c r="N369" s="40"/>
      <c r="O369" s="40"/>
      <c r="P369" s="40"/>
      <c r="Q369" s="40"/>
      <c r="R369" s="40"/>
      <c r="S369" s="40"/>
      <c r="T369" s="40"/>
      <c r="U369" s="49"/>
      <c r="V369" s="49"/>
      <c r="W369" s="49"/>
      <c r="X369" s="49"/>
      <c r="Y369" s="49"/>
      <c r="Z369" s="49"/>
    </row>
    <row r="370" spans="1:26" ht="15.75" customHeight="1" x14ac:dyDescent="0.25">
      <c r="A370" s="40"/>
      <c r="B370" s="40"/>
      <c r="C370" s="48"/>
      <c r="D370" s="48"/>
      <c r="E370" s="48"/>
      <c r="F370" s="40"/>
      <c r="G370" s="40"/>
      <c r="H370" s="40"/>
      <c r="I370" s="40"/>
      <c r="J370" s="40"/>
      <c r="K370" s="40"/>
      <c r="L370" s="40"/>
      <c r="M370" s="40"/>
      <c r="N370" s="40"/>
      <c r="O370" s="40"/>
      <c r="P370" s="40"/>
      <c r="Q370" s="40"/>
      <c r="R370" s="40"/>
      <c r="S370" s="40"/>
      <c r="T370" s="40"/>
      <c r="U370" s="49"/>
      <c r="V370" s="49"/>
      <c r="W370" s="49"/>
      <c r="X370" s="49"/>
      <c r="Y370" s="49"/>
      <c r="Z370" s="49"/>
    </row>
    <row r="371" spans="1:26" ht="15.75" customHeight="1" x14ac:dyDescent="0.25">
      <c r="A371" s="40"/>
      <c r="B371" s="40"/>
      <c r="C371" s="48"/>
      <c r="D371" s="48"/>
      <c r="E371" s="48"/>
      <c r="F371" s="40"/>
      <c r="G371" s="40"/>
      <c r="H371" s="40"/>
      <c r="I371" s="40"/>
      <c r="J371" s="40"/>
      <c r="K371" s="40"/>
      <c r="L371" s="40"/>
      <c r="M371" s="40"/>
      <c r="N371" s="40"/>
      <c r="O371" s="40"/>
      <c r="P371" s="40"/>
      <c r="Q371" s="40"/>
      <c r="R371" s="40"/>
      <c r="S371" s="40"/>
      <c r="T371" s="40"/>
      <c r="U371" s="49"/>
      <c r="V371" s="49"/>
      <c r="W371" s="49"/>
      <c r="X371" s="49"/>
      <c r="Y371" s="49"/>
      <c r="Z371" s="49"/>
    </row>
    <row r="372" spans="1:26" ht="15.75" customHeight="1" x14ac:dyDescent="0.25">
      <c r="A372" s="40"/>
      <c r="B372" s="40"/>
      <c r="C372" s="48"/>
      <c r="D372" s="48"/>
      <c r="E372" s="48"/>
      <c r="F372" s="40"/>
      <c r="G372" s="40"/>
      <c r="H372" s="40"/>
      <c r="I372" s="40"/>
      <c r="J372" s="40"/>
      <c r="K372" s="40"/>
      <c r="L372" s="40"/>
      <c r="M372" s="40"/>
      <c r="N372" s="40"/>
      <c r="O372" s="40"/>
      <c r="P372" s="40"/>
      <c r="Q372" s="40"/>
      <c r="R372" s="40"/>
      <c r="S372" s="40"/>
      <c r="T372" s="40"/>
      <c r="U372" s="49"/>
      <c r="V372" s="49"/>
      <c r="W372" s="49"/>
      <c r="X372" s="49"/>
      <c r="Y372" s="49"/>
      <c r="Z372" s="49"/>
    </row>
    <row r="373" spans="1:26" ht="15.75" customHeight="1" x14ac:dyDescent="0.25">
      <c r="A373" s="40"/>
      <c r="B373" s="40"/>
      <c r="C373" s="48"/>
      <c r="D373" s="48"/>
      <c r="E373" s="48"/>
      <c r="F373" s="40"/>
      <c r="G373" s="40"/>
      <c r="H373" s="40"/>
      <c r="I373" s="40"/>
      <c r="J373" s="40"/>
      <c r="K373" s="40"/>
      <c r="L373" s="40"/>
      <c r="M373" s="40"/>
      <c r="N373" s="40"/>
      <c r="O373" s="40"/>
      <c r="P373" s="40"/>
      <c r="Q373" s="40"/>
      <c r="R373" s="40"/>
      <c r="S373" s="40"/>
      <c r="T373" s="40"/>
      <c r="U373" s="49"/>
      <c r="V373" s="49"/>
      <c r="W373" s="49"/>
      <c r="X373" s="49"/>
      <c r="Y373" s="49"/>
      <c r="Z373" s="49"/>
    </row>
    <row r="374" spans="1:26" ht="15.75" customHeight="1" x14ac:dyDescent="0.25">
      <c r="A374" s="40"/>
      <c r="B374" s="40"/>
      <c r="C374" s="48"/>
      <c r="D374" s="48"/>
      <c r="E374" s="48"/>
      <c r="F374" s="40"/>
      <c r="G374" s="40"/>
      <c r="H374" s="40"/>
      <c r="I374" s="40"/>
      <c r="J374" s="40"/>
      <c r="K374" s="40"/>
      <c r="L374" s="40"/>
      <c r="M374" s="40"/>
      <c r="N374" s="40"/>
      <c r="O374" s="40"/>
      <c r="P374" s="40"/>
      <c r="Q374" s="40"/>
      <c r="R374" s="40"/>
      <c r="S374" s="40"/>
      <c r="T374" s="40"/>
      <c r="U374" s="49"/>
      <c r="V374" s="49"/>
      <c r="W374" s="49"/>
      <c r="X374" s="49"/>
      <c r="Y374" s="49"/>
      <c r="Z374" s="49"/>
    </row>
    <row r="375" spans="1:26" ht="15.75" customHeight="1" x14ac:dyDescent="0.25">
      <c r="A375" s="40"/>
      <c r="B375" s="40"/>
      <c r="C375" s="48"/>
      <c r="D375" s="48"/>
      <c r="E375" s="48"/>
      <c r="F375" s="40"/>
      <c r="G375" s="40"/>
      <c r="H375" s="40"/>
      <c r="I375" s="40"/>
      <c r="J375" s="40"/>
      <c r="K375" s="40"/>
      <c r="L375" s="40"/>
      <c r="M375" s="40"/>
      <c r="N375" s="40"/>
      <c r="O375" s="40"/>
      <c r="P375" s="40"/>
      <c r="Q375" s="40"/>
      <c r="R375" s="40"/>
      <c r="S375" s="40"/>
      <c r="T375" s="40"/>
      <c r="U375" s="49"/>
      <c r="V375" s="49"/>
      <c r="W375" s="49"/>
      <c r="X375" s="49"/>
      <c r="Y375" s="49"/>
      <c r="Z375" s="49"/>
    </row>
    <row r="376" spans="1:26" ht="15.75" customHeight="1" x14ac:dyDescent="0.25">
      <c r="A376" s="40"/>
      <c r="B376" s="40"/>
      <c r="C376" s="48"/>
      <c r="D376" s="48"/>
      <c r="E376" s="48"/>
      <c r="F376" s="40"/>
      <c r="G376" s="40"/>
      <c r="H376" s="40"/>
      <c r="I376" s="40"/>
      <c r="J376" s="40"/>
      <c r="K376" s="40"/>
      <c r="L376" s="40"/>
      <c r="M376" s="40"/>
      <c r="N376" s="40"/>
      <c r="O376" s="40"/>
      <c r="P376" s="40"/>
      <c r="Q376" s="40"/>
      <c r="R376" s="40"/>
      <c r="S376" s="40"/>
      <c r="T376" s="40"/>
      <c r="U376" s="49"/>
      <c r="V376" s="49"/>
      <c r="W376" s="49"/>
      <c r="X376" s="49"/>
      <c r="Y376" s="49"/>
      <c r="Z376" s="49"/>
    </row>
    <row r="377" spans="1:26" ht="15.75" customHeight="1" x14ac:dyDescent="0.25">
      <c r="A377" s="40"/>
      <c r="B377" s="40"/>
      <c r="C377" s="48"/>
      <c r="D377" s="48"/>
      <c r="E377" s="48"/>
      <c r="F377" s="40"/>
      <c r="G377" s="40"/>
      <c r="H377" s="40"/>
      <c r="I377" s="40"/>
      <c r="J377" s="40"/>
      <c r="K377" s="40"/>
      <c r="L377" s="40"/>
      <c r="M377" s="40"/>
      <c r="N377" s="40"/>
      <c r="O377" s="40"/>
      <c r="P377" s="40"/>
      <c r="Q377" s="40"/>
      <c r="R377" s="40"/>
      <c r="S377" s="40"/>
      <c r="T377" s="40"/>
      <c r="U377" s="49"/>
      <c r="V377" s="49"/>
      <c r="W377" s="49"/>
      <c r="X377" s="49"/>
      <c r="Y377" s="49"/>
      <c r="Z377" s="49"/>
    </row>
    <row r="378" spans="1:26" ht="15.75" customHeight="1" x14ac:dyDescent="0.25">
      <c r="A378" s="40"/>
      <c r="B378" s="40"/>
      <c r="C378" s="48"/>
      <c r="D378" s="48"/>
      <c r="E378" s="48"/>
      <c r="F378" s="40"/>
      <c r="G378" s="40"/>
      <c r="H378" s="40"/>
      <c r="I378" s="40"/>
      <c r="J378" s="40"/>
      <c r="K378" s="40"/>
      <c r="L378" s="40"/>
      <c r="M378" s="40"/>
      <c r="N378" s="40"/>
      <c r="O378" s="40"/>
      <c r="P378" s="40"/>
      <c r="Q378" s="40"/>
      <c r="R378" s="40"/>
      <c r="S378" s="40"/>
      <c r="T378" s="40"/>
      <c r="U378" s="49"/>
      <c r="V378" s="49"/>
      <c r="W378" s="49"/>
      <c r="X378" s="49"/>
      <c r="Y378" s="49"/>
      <c r="Z378" s="49"/>
    </row>
    <row r="379" spans="1:26" ht="15.75" customHeight="1" x14ac:dyDescent="0.25">
      <c r="A379" s="40"/>
      <c r="B379" s="40"/>
      <c r="C379" s="48"/>
      <c r="D379" s="48"/>
      <c r="E379" s="48"/>
      <c r="F379" s="40"/>
      <c r="G379" s="40"/>
      <c r="H379" s="40"/>
      <c r="I379" s="40"/>
      <c r="J379" s="40"/>
      <c r="K379" s="40"/>
      <c r="L379" s="40"/>
      <c r="M379" s="40"/>
      <c r="N379" s="40"/>
      <c r="O379" s="40"/>
      <c r="P379" s="40"/>
      <c r="Q379" s="40"/>
      <c r="R379" s="40"/>
      <c r="S379" s="40"/>
      <c r="T379" s="40"/>
      <c r="U379" s="49"/>
      <c r="V379" s="49"/>
      <c r="W379" s="49"/>
      <c r="X379" s="49"/>
      <c r="Y379" s="49"/>
      <c r="Z379" s="49"/>
    </row>
    <row r="380" spans="1:26" ht="15.75" customHeight="1" x14ac:dyDescent="0.25">
      <c r="A380" s="40"/>
      <c r="B380" s="40"/>
      <c r="C380" s="48"/>
      <c r="D380" s="48"/>
      <c r="E380" s="48"/>
      <c r="F380" s="40"/>
      <c r="G380" s="40"/>
      <c r="H380" s="40"/>
      <c r="I380" s="40"/>
      <c r="J380" s="40"/>
      <c r="K380" s="40"/>
      <c r="L380" s="40"/>
      <c r="M380" s="40"/>
      <c r="N380" s="40"/>
      <c r="O380" s="40"/>
      <c r="P380" s="40"/>
      <c r="Q380" s="40"/>
      <c r="R380" s="40"/>
      <c r="S380" s="40"/>
      <c r="T380" s="40"/>
      <c r="U380" s="49"/>
      <c r="V380" s="49"/>
      <c r="W380" s="49"/>
      <c r="X380" s="49"/>
      <c r="Y380" s="49"/>
      <c r="Z380" s="49"/>
    </row>
    <row r="381" spans="1:26" ht="15.75" customHeight="1" x14ac:dyDescent="0.25">
      <c r="A381" s="40"/>
      <c r="B381" s="40"/>
      <c r="C381" s="48"/>
      <c r="D381" s="48"/>
      <c r="E381" s="48"/>
      <c r="F381" s="40"/>
      <c r="G381" s="40"/>
      <c r="H381" s="40"/>
      <c r="I381" s="40"/>
      <c r="J381" s="40"/>
      <c r="K381" s="40"/>
      <c r="L381" s="40"/>
      <c r="M381" s="40"/>
      <c r="N381" s="40"/>
      <c r="O381" s="40"/>
      <c r="P381" s="40"/>
      <c r="Q381" s="40"/>
      <c r="R381" s="40"/>
      <c r="S381" s="40"/>
      <c r="T381" s="40"/>
      <c r="U381" s="49"/>
      <c r="V381" s="49"/>
      <c r="W381" s="49"/>
      <c r="X381" s="49"/>
      <c r="Y381" s="49"/>
      <c r="Z381" s="49"/>
    </row>
    <row r="382" spans="1:26" ht="15.75" customHeight="1" x14ac:dyDescent="0.25">
      <c r="A382" s="40"/>
      <c r="B382" s="40"/>
      <c r="C382" s="48"/>
      <c r="D382" s="48"/>
      <c r="E382" s="48"/>
      <c r="F382" s="40"/>
      <c r="G382" s="40"/>
      <c r="H382" s="40"/>
      <c r="I382" s="40"/>
      <c r="J382" s="40"/>
      <c r="K382" s="40"/>
      <c r="L382" s="40"/>
      <c r="M382" s="40"/>
      <c r="N382" s="40"/>
      <c r="O382" s="40"/>
      <c r="P382" s="40"/>
      <c r="Q382" s="40"/>
      <c r="R382" s="40"/>
      <c r="S382" s="40"/>
      <c r="T382" s="40"/>
      <c r="U382" s="49"/>
      <c r="V382" s="49"/>
      <c r="W382" s="49"/>
      <c r="X382" s="49"/>
      <c r="Y382" s="49"/>
      <c r="Z382" s="49"/>
    </row>
    <row r="383" spans="1:26" ht="15.75" customHeight="1" x14ac:dyDescent="0.25">
      <c r="A383" s="40"/>
      <c r="B383" s="40"/>
      <c r="C383" s="48"/>
      <c r="D383" s="48"/>
      <c r="E383" s="48"/>
      <c r="F383" s="40"/>
      <c r="G383" s="40"/>
      <c r="H383" s="40"/>
      <c r="I383" s="40"/>
      <c r="J383" s="40"/>
      <c r="K383" s="40"/>
      <c r="L383" s="40"/>
      <c r="M383" s="40"/>
      <c r="N383" s="40"/>
      <c r="O383" s="40"/>
      <c r="P383" s="40"/>
      <c r="Q383" s="40"/>
      <c r="R383" s="40"/>
      <c r="S383" s="40"/>
      <c r="T383" s="40"/>
      <c r="U383" s="49"/>
      <c r="V383" s="49"/>
      <c r="W383" s="49"/>
      <c r="X383" s="49"/>
      <c r="Y383" s="49"/>
      <c r="Z383" s="49"/>
    </row>
    <row r="384" spans="1:26" ht="15.75" customHeight="1" x14ac:dyDescent="0.25">
      <c r="A384" s="40"/>
      <c r="B384" s="40"/>
      <c r="C384" s="48"/>
      <c r="D384" s="48"/>
      <c r="E384" s="48"/>
      <c r="F384" s="40"/>
      <c r="G384" s="40"/>
      <c r="H384" s="40"/>
      <c r="I384" s="40"/>
      <c r="J384" s="40"/>
      <c r="K384" s="40"/>
      <c r="L384" s="40"/>
      <c r="M384" s="40"/>
      <c r="N384" s="40"/>
      <c r="O384" s="40"/>
      <c r="P384" s="40"/>
      <c r="Q384" s="40"/>
      <c r="R384" s="40"/>
      <c r="S384" s="40"/>
      <c r="T384" s="40"/>
      <c r="U384" s="49"/>
      <c r="V384" s="49"/>
      <c r="W384" s="49"/>
      <c r="X384" s="49"/>
      <c r="Y384" s="49"/>
      <c r="Z384" s="49"/>
    </row>
    <row r="385" spans="1:26" ht="15.75" customHeight="1" x14ac:dyDescent="0.25">
      <c r="A385" s="40"/>
      <c r="B385" s="40"/>
      <c r="C385" s="48"/>
      <c r="D385" s="48"/>
      <c r="E385" s="48"/>
      <c r="F385" s="40"/>
      <c r="G385" s="40"/>
      <c r="H385" s="40"/>
      <c r="I385" s="40"/>
      <c r="J385" s="40"/>
      <c r="K385" s="40"/>
      <c r="L385" s="40"/>
      <c r="M385" s="40"/>
      <c r="N385" s="40"/>
      <c r="O385" s="40"/>
      <c r="P385" s="40"/>
      <c r="Q385" s="40"/>
      <c r="R385" s="40"/>
      <c r="S385" s="40"/>
      <c r="T385" s="40"/>
      <c r="U385" s="49"/>
      <c r="V385" s="49"/>
      <c r="W385" s="49"/>
      <c r="X385" s="49"/>
      <c r="Y385" s="49"/>
      <c r="Z385" s="49"/>
    </row>
    <row r="386" spans="1:26" ht="15.75" customHeight="1" x14ac:dyDescent="0.25">
      <c r="A386" s="40"/>
      <c r="B386" s="40"/>
      <c r="C386" s="48"/>
      <c r="D386" s="48"/>
      <c r="E386" s="48"/>
      <c r="F386" s="40"/>
      <c r="G386" s="40"/>
      <c r="H386" s="40"/>
      <c r="I386" s="40"/>
      <c r="J386" s="40"/>
      <c r="K386" s="40"/>
      <c r="L386" s="40"/>
      <c r="M386" s="40"/>
      <c r="N386" s="40"/>
      <c r="O386" s="40"/>
      <c r="P386" s="40"/>
      <c r="Q386" s="40"/>
      <c r="R386" s="40"/>
      <c r="S386" s="40"/>
      <c r="T386" s="40"/>
      <c r="U386" s="49"/>
      <c r="V386" s="49"/>
      <c r="W386" s="49"/>
      <c r="X386" s="49"/>
      <c r="Y386" s="49"/>
      <c r="Z386" s="49"/>
    </row>
    <row r="387" spans="1:26" ht="15.75" customHeight="1" x14ac:dyDescent="0.25">
      <c r="A387" s="40"/>
      <c r="B387" s="40"/>
      <c r="C387" s="48"/>
      <c r="D387" s="48"/>
      <c r="E387" s="48"/>
      <c r="F387" s="40"/>
      <c r="G387" s="40"/>
      <c r="H387" s="40"/>
      <c r="I387" s="40"/>
      <c r="J387" s="40"/>
      <c r="K387" s="40"/>
      <c r="L387" s="40"/>
      <c r="M387" s="40"/>
      <c r="N387" s="40"/>
      <c r="O387" s="40"/>
      <c r="P387" s="40"/>
      <c r="Q387" s="40"/>
      <c r="R387" s="40"/>
      <c r="S387" s="40"/>
      <c r="T387" s="40"/>
      <c r="U387" s="49"/>
      <c r="V387" s="49"/>
      <c r="W387" s="49"/>
      <c r="X387" s="49"/>
      <c r="Y387" s="49"/>
      <c r="Z387" s="49"/>
    </row>
    <row r="388" spans="1:26" ht="15.75" customHeight="1" x14ac:dyDescent="0.25">
      <c r="A388" s="40"/>
      <c r="B388" s="40"/>
      <c r="C388" s="48"/>
      <c r="D388" s="48"/>
      <c r="E388" s="48"/>
      <c r="F388" s="40"/>
      <c r="G388" s="40"/>
      <c r="H388" s="40"/>
      <c r="I388" s="40"/>
      <c r="J388" s="40"/>
      <c r="K388" s="40"/>
      <c r="L388" s="40"/>
      <c r="M388" s="40"/>
      <c r="N388" s="40"/>
      <c r="O388" s="40"/>
      <c r="P388" s="40"/>
      <c r="Q388" s="40"/>
      <c r="R388" s="40"/>
      <c r="S388" s="40"/>
      <c r="T388" s="40"/>
      <c r="U388" s="49"/>
      <c r="V388" s="49"/>
      <c r="W388" s="49"/>
      <c r="X388" s="49"/>
      <c r="Y388" s="49"/>
      <c r="Z388" s="49"/>
    </row>
    <row r="389" spans="1:26" ht="15.75" customHeight="1" x14ac:dyDescent="0.25">
      <c r="A389" s="40"/>
      <c r="B389" s="40"/>
      <c r="C389" s="48"/>
      <c r="D389" s="48"/>
      <c r="E389" s="48"/>
      <c r="F389" s="40"/>
      <c r="G389" s="40"/>
      <c r="H389" s="40"/>
      <c r="I389" s="40"/>
      <c r="J389" s="40"/>
      <c r="K389" s="40"/>
      <c r="L389" s="40"/>
      <c r="M389" s="40"/>
      <c r="N389" s="40"/>
      <c r="O389" s="40"/>
      <c r="P389" s="40"/>
      <c r="Q389" s="40"/>
      <c r="R389" s="40"/>
      <c r="S389" s="40"/>
      <c r="T389" s="40"/>
      <c r="U389" s="49"/>
      <c r="V389" s="49"/>
      <c r="W389" s="49"/>
      <c r="X389" s="49"/>
      <c r="Y389" s="49"/>
      <c r="Z389" s="49"/>
    </row>
    <row r="390" spans="1:26" ht="15.75" customHeight="1" x14ac:dyDescent="0.25">
      <c r="A390" s="40"/>
      <c r="B390" s="40"/>
      <c r="C390" s="48"/>
      <c r="D390" s="48"/>
      <c r="E390" s="48"/>
      <c r="F390" s="40"/>
      <c r="G390" s="40"/>
      <c r="H390" s="40"/>
      <c r="I390" s="40"/>
      <c r="J390" s="40"/>
      <c r="K390" s="40"/>
      <c r="L390" s="40"/>
      <c r="M390" s="40"/>
      <c r="N390" s="40"/>
      <c r="O390" s="40"/>
      <c r="P390" s="40"/>
      <c r="Q390" s="40"/>
      <c r="R390" s="40"/>
      <c r="S390" s="40"/>
      <c r="T390" s="40"/>
      <c r="U390" s="49"/>
      <c r="V390" s="49"/>
      <c r="W390" s="49"/>
      <c r="X390" s="49"/>
      <c r="Y390" s="49"/>
      <c r="Z390" s="49"/>
    </row>
    <row r="391" spans="1:26" ht="15.75" customHeight="1" x14ac:dyDescent="0.25">
      <c r="A391" s="40"/>
      <c r="B391" s="40"/>
      <c r="C391" s="48"/>
      <c r="D391" s="48"/>
      <c r="E391" s="48"/>
      <c r="F391" s="40"/>
      <c r="G391" s="40"/>
      <c r="H391" s="40"/>
      <c r="I391" s="40"/>
      <c r="J391" s="40"/>
      <c r="K391" s="40"/>
      <c r="L391" s="40"/>
      <c r="M391" s="40"/>
      <c r="N391" s="40"/>
      <c r="O391" s="40"/>
      <c r="P391" s="40"/>
      <c r="Q391" s="40"/>
      <c r="R391" s="40"/>
      <c r="S391" s="40"/>
      <c r="T391" s="40"/>
      <c r="U391" s="49"/>
      <c r="V391" s="49"/>
      <c r="W391" s="49"/>
      <c r="X391" s="49"/>
      <c r="Y391" s="49"/>
      <c r="Z391" s="49"/>
    </row>
    <row r="392" spans="1:26" ht="15.75" customHeight="1" x14ac:dyDescent="0.25">
      <c r="A392" s="40"/>
      <c r="B392" s="40"/>
      <c r="C392" s="48"/>
      <c r="D392" s="48"/>
      <c r="E392" s="48"/>
      <c r="F392" s="40"/>
      <c r="G392" s="40"/>
      <c r="H392" s="40"/>
      <c r="I392" s="40"/>
      <c r="J392" s="40"/>
      <c r="K392" s="40"/>
      <c r="L392" s="40"/>
      <c r="M392" s="40"/>
      <c r="N392" s="40"/>
      <c r="O392" s="40"/>
      <c r="P392" s="40"/>
      <c r="Q392" s="40"/>
      <c r="R392" s="40"/>
      <c r="S392" s="40"/>
      <c r="T392" s="40"/>
      <c r="U392" s="49"/>
      <c r="V392" s="49"/>
      <c r="W392" s="49"/>
      <c r="X392" s="49"/>
      <c r="Y392" s="49"/>
      <c r="Z392" s="49"/>
    </row>
    <row r="393" spans="1:26" ht="15.75" customHeight="1" x14ac:dyDescent="0.25">
      <c r="A393" s="40"/>
      <c r="B393" s="40"/>
      <c r="C393" s="48"/>
      <c r="D393" s="48"/>
      <c r="E393" s="48"/>
      <c r="F393" s="40"/>
      <c r="G393" s="40"/>
      <c r="H393" s="40"/>
      <c r="I393" s="40"/>
      <c r="J393" s="40"/>
      <c r="K393" s="40"/>
      <c r="L393" s="40"/>
      <c r="M393" s="40"/>
      <c r="N393" s="40"/>
      <c r="O393" s="40"/>
      <c r="P393" s="40"/>
      <c r="Q393" s="40"/>
      <c r="R393" s="40"/>
      <c r="S393" s="40"/>
      <c r="T393" s="40"/>
      <c r="U393" s="49"/>
      <c r="V393" s="49"/>
      <c r="W393" s="49"/>
      <c r="X393" s="49"/>
      <c r="Y393" s="49"/>
      <c r="Z393" s="49"/>
    </row>
    <row r="394" spans="1:26" ht="15.75" customHeight="1" x14ac:dyDescent="0.25">
      <c r="A394" s="40"/>
      <c r="B394" s="40"/>
      <c r="C394" s="48"/>
      <c r="D394" s="48"/>
      <c r="E394" s="48"/>
      <c r="F394" s="40"/>
      <c r="G394" s="40"/>
      <c r="H394" s="40"/>
      <c r="I394" s="40"/>
      <c r="J394" s="40"/>
      <c r="K394" s="40"/>
      <c r="L394" s="40"/>
      <c r="M394" s="40"/>
      <c r="N394" s="40"/>
      <c r="O394" s="40"/>
      <c r="P394" s="40"/>
      <c r="Q394" s="40"/>
      <c r="R394" s="40"/>
      <c r="S394" s="40"/>
      <c r="T394" s="40"/>
      <c r="U394" s="49"/>
      <c r="V394" s="49"/>
      <c r="W394" s="49"/>
      <c r="X394" s="49"/>
      <c r="Y394" s="49"/>
      <c r="Z394" s="49"/>
    </row>
    <row r="395" spans="1:26" ht="15.75" customHeight="1" x14ac:dyDescent="0.25">
      <c r="A395" s="40"/>
      <c r="B395" s="40"/>
      <c r="C395" s="48"/>
      <c r="D395" s="48"/>
      <c r="E395" s="48"/>
      <c r="F395" s="40"/>
      <c r="G395" s="40"/>
      <c r="H395" s="40"/>
      <c r="I395" s="40"/>
      <c r="J395" s="40"/>
      <c r="K395" s="40"/>
      <c r="L395" s="40"/>
      <c r="M395" s="40"/>
      <c r="N395" s="40"/>
      <c r="O395" s="40"/>
      <c r="P395" s="40"/>
      <c r="Q395" s="40"/>
      <c r="R395" s="40"/>
      <c r="S395" s="40"/>
      <c r="T395" s="40"/>
      <c r="U395" s="49"/>
      <c r="V395" s="49"/>
      <c r="W395" s="49"/>
      <c r="X395" s="49"/>
      <c r="Y395" s="49"/>
      <c r="Z395" s="49"/>
    </row>
    <row r="396" spans="1:26" ht="15.75" customHeight="1" x14ac:dyDescent="0.25">
      <c r="A396" s="40"/>
      <c r="B396" s="40"/>
      <c r="C396" s="48"/>
      <c r="D396" s="48"/>
      <c r="E396" s="48"/>
      <c r="F396" s="40"/>
      <c r="G396" s="40"/>
      <c r="H396" s="40"/>
      <c r="I396" s="40"/>
      <c r="J396" s="40"/>
      <c r="K396" s="40"/>
      <c r="L396" s="40"/>
      <c r="M396" s="40"/>
      <c r="N396" s="40"/>
      <c r="O396" s="40"/>
      <c r="P396" s="40"/>
      <c r="Q396" s="40"/>
      <c r="R396" s="40"/>
      <c r="S396" s="40"/>
      <c r="T396" s="40"/>
      <c r="U396" s="49"/>
      <c r="V396" s="49"/>
      <c r="W396" s="49"/>
      <c r="X396" s="49"/>
      <c r="Y396" s="49"/>
      <c r="Z396" s="49"/>
    </row>
    <row r="397" spans="1:26" ht="15.75" customHeight="1" x14ac:dyDescent="0.25">
      <c r="A397" s="40"/>
      <c r="B397" s="40"/>
      <c r="C397" s="48"/>
      <c r="D397" s="48"/>
      <c r="E397" s="48"/>
      <c r="F397" s="40"/>
      <c r="G397" s="40"/>
      <c r="H397" s="40"/>
      <c r="I397" s="40"/>
      <c r="J397" s="40"/>
      <c r="K397" s="40"/>
      <c r="L397" s="40"/>
      <c r="M397" s="40"/>
      <c r="N397" s="40"/>
      <c r="O397" s="40"/>
      <c r="P397" s="40"/>
      <c r="Q397" s="40"/>
      <c r="R397" s="40"/>
      <c r="S397" s="40"/>
      <c r="T397" s="40"/>
      <c r="U397" s="49"/>
      <c r="V397" s="49"/>
      <c r="W397" s="49"/>
      <c r="X397" s="49"/>
      <c r="Y397" s="49"/>
      <c r="Z397" s="49"/>
    </row>
    <row r="398" spans="1:26" ht="15.75" customHeight="1" x14ac:dyDescent="0.25">
      <c r="A398" s="40"/>
      <c r="B398" s="40"/>
      <c r="C398" s="48"/>
      <c r="D398" s="48"/>
      <c r="E398" s="48"/>
      <c r="F398" s="40"/>
      <c r="G398" s="40"/>
      <c r="H398" s="40"/>
      <c r="I398" s="40"/>
      <c r="J398" s="40"/>
      <c r="K398" s="40"/>
      <c r="L398" s="40"/>
      <c r="M398" s="40"/>
      <c r="N398" s="40"/>
      <c r="O398" s="40"/>
      <c r="P398" s="40"/>
      <c r="Q398" s="40"/>
      <c r="R398" s="40"/>
      <c r="S398" s="40"/>
      <c r="T398" s="40"/>
      <c r="U398" s="49"/>
      <c r="V398" s="49"/>
      <c r="W398" s="49"/>
      <c r="X398" s="49"/>
      <c r="Y398" s="49"/>
      <c r="Z398" s="49"/>
    </row>
    <row r="399" spans="1:26" ht="15.75" customHeight="1" x14ac:dyDescent="0.25">
      <c r="A399" s="40"/>
      <c r="B399" s="40"/>
      <c r="C399" s="48"/>
      <c r="D399" s="48"/>
      <c r="E399" s="48"/>
      <c r="F399" s="40"/>
      <c r="G399" s="40"/>
      <c r="H399" s="40"/>
      <c r="I399" s="40"/>
      <c r="J399" s="40"/>
      <c r="K399" s="40"/>
      <c r="L399" s="40"/>
      <c r="M399" s="40"/>
      <c r="N399" s="40"/>
      <c r="O399" s="40"/>
      <c r="P399" s="40"/>
      <c r="Q399" s="40"/>
      <c r="R399" s="40"/>
      <c r="S399" s="40"/>
      <c r="T399" s="40"/>
      <c r="U399" s="49"/>
      <c r="V399" s="49"/>
      <c r="W399" s="49"/>
      <c r="X399" s="49"/>
      <c r="Y399" s="49"/>
      <c r="Z399" s="49"/>
    </row>
    <row r="400" spans="1:26" ht="15.75" customHeight="1" x14ac:dyDescent="0.25">
      <c r="A400" s="40"/>
      <c r="B400" s="40"/>
      <c r="C400" s="48"/>
      <c r="D400" s="48"/>
      <c r="E400" s="48"/>
      <c r="F400" s="40"/>
      <c r="G400" s="40"/>
      <c r="H400" s="40"/>
      <c r="I400" s="40"/>
      <c r="J400" s="40"/>
      <c r="K400" s="40"/>
      <c r="L400" s="40"/>
      <c r="M400" s="40"/>
      <c r="N400" s="40"/>
      <c r="O400" s="40"/>
      <c r="P400" s="40"/>
      <c r="Q400" s="40"/>
      <c r="R400" s="40"/>
      <c r="S400" s="40"/>
      <c r="T400" s="40"/>
      <c r="U400" s="49"/>
      <c r="V400" s="49"/>
      <c r="W400" s="49"/>
      <c r="X400" s="49"/>
      <c r="Y400" s="49"/>
      <c r="Z400" s="49"/>
    </row>
    <row r="401" spans="1:26" ht="15.75" customHeight="1" x14ac:dyDescent="0.25">
      <c r="A401" s="40"/>
      <c r="B401" s="40"/>
      <c r="C401" s="48"/>
      <c r="D401" s="48"/>
      <c r="E401" s="48"/>
      <c r="F401" s="40"/>
      <c r="G401" s="40"/>
      <c r="H401" s="40"/>
      <c r="I401" s="40"/>
      <c r="J401" s="40"/>
      <c r="K401" s="40"/>
      <c r="L401" s="40"/>
      <c r="M401" s="40"/>
      <c r="N401" s="40"/>
      <c r="O401" s="40"/>
      <c r="P401" s="40"/>
      <c r="Q401" s="40"/>
      <c r="R401" s="40"/>
      <c r="S401" s="40"/>
      <c r="T401" s="40"/>
      <c r="U401" s="49"/>
      <c r="V401" s="49"/>
      <c r="W401" s="49"/>
      <c r="X401" s="49"/>
      <c r="Y401" s="49"/>
      <c r="Z401" s="49"/>
    </row>
    <row r="402" spans="1:26" ht="15.75" customHeight="1" x14ac:dyDescent="0.25">
      <c r="A402" s="40"/>
      <c r="B402" s="40"/>
      <c r="C402" s="48"/>
      <c r="D402" s="48"/>
      <c r="E402" s="48"/>
      <c r="F402" s="40"/>
      <c r="G402" s="40"/>
      <c r="H402" s="40"/>
      <c r="I402" s="40"/>
      <c r="J402" s="40"/>
      <c r="K402" s="40"/>
      <c r="L402" s="40"/>
      <c r="M402" s="40"/>
      <c r="N402" s="40"/>
      <c r="O402" s="40"/>
      <c r="P402" s="40"/>
      <c r="Q402" s="40"/>
      <c r="R402" s="40"/>
      <c r="S402" s="40"/>
      <c r="T402" s="40"/>
      <c r="U402" s="49"/>
      <c r="V402" s="49"/>
      <c r="W402" s="49"/>
      <c r="X402" s="49"/>
      <c r="Y402" s="49"/>
      <c r="Z402" s="49"/>
    </row>
    <row r="403" spans="1:26" ht="15.75" customHeight="1" x14ac:dyDescent="0.25">
      <c r="A403" s="40"/>
      <c r="B403" s="40"/>
      <c r="C403" s="48"/>
      <c r="D403" s="48"/>
      <c r="E403" s="48"/>
      <c r="F403" s="40"/>
      <c r="G403" s="40"/>
      <c r="H403" s="40"/>
      <c r="I403" s="40"/>
      <c r="J403" s="40"/>
      <c r="K403" s="40"/>
      <c r="L403" s="40"/>
      <c r="M403" s="40"/>
      <c r="N403" s="40"/>
      <c r="O403" s="40"/>
      <c r="P403" s="40"/>
      <c r="Q403" s="40"/>
      <c r="R403" s="40"/>
      <c r="S403" s="40"/>
      <c r="T403" s="40"/>
      <c r="U403" s="49"/>
      <c r="V403" s="49"/>
      <c r="W403" s="49"/>
      <c r="X403" s="49"/>
      <c r="Y403" s="49"/>
      <c r="Z403" s="49"/>
    </row>
    <row r="404" spans="1:26" ht="15.75" customHeight="1" x14ac:dyDescent="0.25">
      <c r="A404" s="40"/>
      <c r="B404" s="40"/>
      <c r="C404" s="48"/>
      <c r="D404" s="48"/>
      <c r="E404" s="48"/>
      <c r="F404" s="40"/>
      <c r="G404" s="40"/>
      <c r="H404" s="40"/>
      <c r="I404" s="40"/>
      <c r="J404" s="40"/>
      <c r="K404" s="40"/>
      <c r="L404" s="40"/>
      <c r="M404" s="40"/>
      <c r="N404" s="40"/>
      <c r="O404" s="40"/>
      <c r="P404" s="40"/>
      <c r="Q404" s="40"/>
      <c r="R404" s="40"/>
      <c r="S404" s="40"/>
      <c r="T404" s="40"/>
      <c r="U404" s="49"/>
      <c r="V404" s="49"/>
      <c r="W404" s="49"/>
      <c r="X404" s="49"/>
      <c r="Y404" s="49"/>
      <c r="Z404" s="49"/>
    </row>
    <row r="405" spans="1:26" ht="15.75" customHeight="1" x14ac:dyDescent="0.25">
      <c r="A405" s="40"/>
      <c r="B405" s="40"/>
      <c r="C405" s="48"/>
      <c r="D405" s="48"/>
      <c r="E405" s="48"/>
      <c r="F405" s="40"/>
      <c r="G405" s="40"/>
      <c r="H405" s="40"/>
      <c r="I405" s="40"/>
      <c r="J405" s="40"/>
      <c r="K405" s="40"/>
      <c r="L405" s="40"/>
      <c r="M405" s="40"/>
      <c r="N405" s="40"/>
      <c r="O405" s="40"/>
      <c r="P405" s="40"/>
      <c r="Q405" s="40"/>
      <c r="R405" s="40"/>
      <c r="S405" s="40"/>
      <c r="T405" s="40"/>
      <c r="U405" s="49"/>
      <c r="V405" s="49"/>
      <c r="W405" s="49"/>
      <c r="X405" s="49"/>
      <c r="Y405" s="49"/>
      <c r="Z405" s="49"/>
    </row>
    <row r="406" spans="1:26" ht="15.75" customHeight="1" x14ac:dyDescent="0.25">
      <c r="A406" s="40"/>
      <c r="B406" s="40"/>
      <c r="C406" s="48"/>
      <c r="D406" s="48"/>
      <c r="E406" s="48"/>
      <c r="F406" s="40"/>
      <c r="G406" s="40"/>
      <c r="H406" s="40"/>
      <c r="I406" s="40"/>
      <c r="J406" s="40"/>
      <c r="K406" s="40"/>
      <c r="L406" s="40"/>
      <c r="M406" s="40"/>
      <c r="N406" s="40"/>
      <c r="O406" s="40"/>
      <c r="P406" s="40"/>
      <c r="Q406" s="40"/>
      <c r="R406" s="40"/>
      <c r="S406" s="40"/>
      <c r="T406" s="40"/>
      <c r="U406" s="49"/>
      <c r="V406" s="49"/>
      <c r="W406" s="49"/>
      <c r="X406" s="49"/>
      <c r="Y406" s="49"/>
      <c r="Z406" s="49"/>
    </row>
    <row r="407" spans="1:26" ht="15.75" customHeight="1" x14ac:dyDescent="0.25">
      <c r="A407" s="40"/>
      <c r="B407" s="40"/>
      <c r="C407" s="48"/>
      <c r="D407" s="48"/>
      <c r="E407" s="48"/>
      <c r="F407" s="40"/>
      <c r="G407" s="40"/>
      <c r="H407" s="40"/>
      <c r="I407" s="40"/>
      <c r="J407" s="40"/>
      <c r="K407" s="40"/>
      <c r="L407" s="40"/>
      <c r="M407" s="40"/>
      <c r="N407" s="40"/>
      <c r="O407" s="40"/>
      <c r="P407" s="40"/>
      <c r="Q407" s="40"/>
      <c r="R407" s="40"/>
      <c r="S407" s="40"/>
      <c r="T407" s="40"/>
      <c r="U407" s="49"/>
      <c r="V407" s="49"/>
      <c r="W407" s="49"/>
      <c r="X407" s="49"/>
      <c r="Y407" s="49"/>
      <c r="Z407" s="49"/>
    </row>
    <row r="408" spans="1:26" ht="15.75" customHeight="1" x14ac:dyDescent="0.25">
      <c r="A408" s="40"/>
      <c r="B408" s="40"/>
      <c r="C408" s="48"/>
      <c r="D408" s="48"/>
      <c r="E408" s="48"/>
      <c r="F408" s="40"/>
      <c r="G408" s="40"/>
      <c r="H408" s="40"/>
      <c r="I408" s="40"/>
      <c r="J408" s="40"/>
      <c r="K408" s="40"/>
      <c r="L408" s="40"/>
      <c r="M408" s="40"/>
      <c r="N408" s="40"/>
      <c r="O408" s="40"/>
      <c r="P408" s="40"/>
      <c r="Q408" s="40"/>
      <c r="R408" s="40"/>
      <c r="S408" s="40"/>
      <c r="T408" s="40"/>
      <c r="U408" s="49"/>
      <c r="V408" s="49"/>
      <c r="W408" s="49"/>
      <c r="X408" s="49"/>
      <c r="Y408" s="49"/>
      <c r="Z408" s="49"/>
    </row>
    <row r="409" spans="1:26" ht="15.75" customHeight="1" x14ac:dyDescent="0.25">
      <c r="A409" s="40"/>
      <c r="B409" s="40"/>
      <c r="C409" s="48"/>
      <c r="D409" s="48"/>
      <c r="E409" s="48"/>
      <c r="F409" s="40"/>
      <c r="G409" s="40"/>
      <c r="H409" s="40"/>
      <c r="I409" s="40"/>
      <c r="J409" s="40"/>
      <c r="K409" s="40"/>
      <c r="L409" s="40"/>
      <c r="M409" s="40"/>
      <c r="N409" s="40"/>
      <c r="O409" s="40"/>
      <c r="P409" s="40"/>
      <c r="Q409" s="40"/>
      <c r="R409" s="40"/>
      <c r="S409" s="40"/>
      <c r="T409" s="40"/>
      <c r="U409" s="49"/>
      <c r="V409" s="49"/>
      <c r="W409" s="49"/>
      <c r="X409" s="49"/>
      <c r="Y409" s="49"/>
      <c r="Z409" s="49"/>
    </row>
    <row r="410" spans="1:26" ht="15.75" customHeight="1" x14ac:dyDescent="0.25">
      <c r="A410" s="40"/>
      <c r="B410" s="40"/>
      <c r="C410" s="48"/>
      <c r="D410" s="48"/>
      <c r="E410" s="48"/>
      <c r="F410" s="40"/>
      <c r="G410" s="40"/>
      <c r="H410" s="40"/>
      <c r="I410" s="40"/>
      <c r="J410" s="40"/>
      <c r="K410" s="40"/>
      <c r="L410" s="40"/>
      <c r="M410" s="40"/>
      <c r="N410" s="40"/>
      <c r="O410" s="40"/>
      <c r="P410" s="40"/>
      <c r="Q410" s="40"/>
      <c r="R410" s="40"/>
      <c r="S410" s="40"/>
      <c r="T410" s="40"/>
      <c r="U410" s="49"/>
      <c r="V410" s="49"/>
      <c r="W410" s="49"/>
      <c r="X410" s="49"/>
      <c r="Y410" s="49"/>
      <c r="Z410" s="49"/>
    </row>
    <row r="411" spans="1:26" ht="15.75" customHeight="1" x14ac:dyDescent="0.25">
      <c r="A411" s="40"/>
      <c r="B411" s="40"/>
      <c r="C411" s="48"/>
      <c r="D411" s="48"/>
      <c r="E411" s="48"/>
      <c r="F411" s="40"/>
      <c r="G411" s="40"/>
      <c r="H411" s="40"/>
      <c r="I411" s="40"/>
      <c r="J411" s="40"/>
      <c r="K411" s="40"/>
      <c r="L411" s="40"/>
      <c r="M411" s="40"/>
      <c r="N411" s="40"/>
      <c r="O411" s="40"/>
      <c r="P411" s="40"/>
      <c r="Q411" s="40"/>
      <c r="R411" s="40"/>
      <c r="S411" s="40"/>
      <c r="T411" s="40"/>
      <c r="U411" s="49"/>
      <c r="V411" s="49"/>
      <c r="W411" s="49"/>
      <c r="X411" s="49"/>
      <c r="Y411" s="49"/>
      <c r="Z411" s="49"/>
    </row>
    <row r="412" spans="1:26" ht="15.75" customHeight="1" x14ac:dyDescent="0.25">
      <c r="A412" s="40"/>
      <c r="B412" s="40"/>
      <c r="C412" s="48"/>
      <c r="D412" s="48"/>
      <c r="E412" s="48"/>
      <c r="F412" s="40"/>
      <c r="G412" s="40"/>
      <c r="H412" s="40"/>
      <c r="I412" s="40"/>
      <c r="J412" s="40"/>
      <c r="K412" s="40"/>
      <c r="L412" s="40"/>
      <c r="M412" s="40"/>
      <c r="N412" s="40"/>
      <c r="O412" s="40"/>
      <c r="P412" s="40"/>
      <c r="Q412" s="40"/>
      <c r="R412" s="40"/>
      <c r="S412" s="40"/>
      <c r="T412" s="40"/>
      <c r="U412" s="49"/>
      <c r="V412" s="49"/>
      <c r="W412" s="49"/>
      <c r="X412" s="49"/>
      <c r="Y412" s="49"/>
      <c r="Z412" s="49"/>
    </row>
    <row r="413" spans="1:26" ht="15.75" customHeight="1" x14ac:dyDescent="0.25">
      <c r="A413" s="40"/>
      <c r="B413" s="40"/>
      <c r="C413" s="48"/>
      <c r="D413" s="48"/>
      <c r="E413" s="48"/>
      <c r="F413" s="40"/>
      <c r="G413" s="40"/>
      <c r="H413" s="40"/>
      <c r="I413" s="40"/>
      <c r="J413" s="40"/>
      <c r="K413" s="40"/>
      <c r="L413" s="40"/>
      <c r="M413" s="40"/>
      <c r="N413" s="40"/>
      <c r="O413" s="40"/>
      <c r="P413" s="40"/>
      <c r="Q413" s="40"/>
      <c r="R413" s="40"/>
      <c r="S413" s="40"/>
      <c r="T413" s="40"/>
      <c r="U413" s="49"/>
      <c r="V413" s="49"/>
      <c r="W413" s="49"/>
      <c r="X413" s="49"/>
      <c r="Y413" s="49"/>
      <c r="Z413" s="49"/>
    </row>
    <row r="414" spans="1:26" ht="15.75" customHeight="1" x14ac:dyDescent="0.25">
      <c r="A414" s="40"/>
      <c r="B414" s="40"/>
      <c r="C414" s="48"/>
      <c r="D414" s="48"/>
      <c r="E414" s="48"/>
      <c r="F414" s="40"/>
      <c r="G414" s="40"/>
      <c r="H414" s="40"/>
      <c r="I414" s="40"/>
      <c r="J414" s="40"/>
      <c r="K414" s="40"/>
      <c r="L414" s="40"/>
      <c r="M414" s="40"/>
      <c r="N414" s="40"/>
      <c r="O414" s="40"/>
      <c r="P414" s="40"/>
      <c r="Q414" s="40"/>
      <c r="R414" s="40"/>
      <c r="S414" s="40"/>
      <c r="T414" s="40"/>
      <c r="U414" s="49"/>
      <c r="V414" s="49"/>
      <c r="W414" s="49"/>
      <c r="X414" s="49"/>
      <c r="Y414" s="49"/>
      <c r="Z414" s="49"/>
    </row>
    <row r="415" spans="1:26" ht="15.75" customHeight="1" x14ac:dyDescent="0.25">
      <c r="A415" s="40"/>
      <c r="B415" s="40"/>
      <c r="C415" s="48"/>
      <c r="D415" s="48"/>
      <c r="E415" s="48"/>
      <c r="F415" s="40"/>
      <c r="G415" s="40"/>
      <c r="H415" s="40"/>
      <c r="I415" s="40"/>
      <c r="J415" s="40"/>
      <c r="K415" s="40"/>
      <c r="L415" s="40"/>
      <c r="M415" s="40"/>
      <c r="N415" s="40"/>
      <c r="O415" s="40"/>
      <c r="P415" s="40"/>
      <c r="Q415" s="40"/>
      <c r="R415" s="40"/>
      <c r="S415" s="40"/>
      <c r="T415" s="40"/>
      <c r="U415" s="49"/>
      <c r="V415" s="49"/>
      <c r="W415" s="49"/>
      <c r="X415" s="49"/>
      <c r="Y415" s="49"/>
      <c r="Z415" s="49"/>
    </row>
    <row r="416" spans="1:26" ht="15.75" customHeight="1" x14ac:dyDescent="0.25">
      <c r="A416" s="40"/>
      <c r="B416" s="40"/>
      <c r="C416" s="48"/>
      <c r="D416" s="48"/>
      <c r="E416" s="48"/>
      <c r="F416" s="40"/>
      <c r="G416" s="40"/>
      <c r="H416" s="40"/>
      <c r="I416" s="40"/>
      <c r="J416" s="40"/>
      <c r="K416" s="40"/>
      <c r="L416" s="40"/>
      <c r="M416" s="40"/>
      <c r="N416" s="40"/>
      <c r="O416" s="40"/>
      <c r="P416" s="40"/>
      <c r="Q416" s="40"/>
      <c r="R416" s="40"/>
      <c r="S416" s="40"/>
      <c r="T416" s="40"/>
      <c r="U416" s="49"/>
      <c r="V416" s="49"/>
      <c r="W416" s="49"/>
      <c r="X416" s="49"/>
      <c r="Y416" s="49"/>
      <c r="Z416" s="49"/>
    </row>
    <row r="417" spans="1:26" ht="15.75" customHeight="1" x14ac:dyDescent="0.25">
      <c r="A417" s="40"/>
      <c r="B417" s="40"/>
      <c r="C417" s="48"/>
      <c r="D417" s="48"/>
      <c r="E417" s="48"/>
      <c r="F417" s="40"/>
      <c r="G417" s="40"/>
      <c r="H417" s="40"/>
      <c r="I417" s="40"/>
      <c r="J417" s="40"/>
      <c r="K417" s="40"/>
      <c r="L417" s="40"/>
      <c r="M417" s="40"/>
      <c r="N417" s="40"/>
      <c r="O417" s="40"/>
      <c r="P417" s="40"/>
      <c r="Q417" s="40"/>
      <c r="R417" s="40"/>
      <c r="S417" s="40"/>
      <c r="T417" s="40"/>
      <c r="U417" s="49"/>
      <c r="V417" s="49"/>
      <c r="W417" s="49"/>
      <c r="X417" s="49"/>
      <c r="Y417" s="49"/>
      <c r="Z417" s="49"/>
    </row>
    <row r="418" spans="1:26" ht="15.75" customHeight="1" x14ac:dyDescent="0.25">
      <c r="A418" s="40"/>
      <c r="B418" s="40"/>
      <c r="C418" s="48"/>
      <c r="D418" s="48"/>
      <c r="E418" s="48"/>
      <c r="F418" s="40"/>
      <c r="G418" s="40"/>
      <c r="H418" s="40"/>
      <c r="I418" s="40"/>
      <c r="J418" s="40"/>
      <c r="K418" s="40"/>
      <c r="L418" s="40"/>
      <c r="M418" s="40"/>
      <c r="N418" s="40"/>
      <c r="O418" s="40"/>
      <c r="P418" s="40"/>
      <c r="Q418" s="40"/>
      <c r="R418" s="40"/>
      <c r="S418" s="40"/>
      <c r="T418" s="40"/>
      <c r="U418" s="49"/>
      <c r="V418" s="49"/>
      <c r="W418" s="49"/>
      <c r="X418" s="49"/>
      <c r="Y418" s="49"/>
      <c r="Z418" s="49"/>
    </row>
    <row r="419" spans="1:26" ht="15.75" customHeight="1" x14ac:dyDescent="0.25">
      <c r="A419" s="40"/>
      <c r="B419" s="40"/>
      <c r="C419" s="48"/>
      <c r="D419" s="48"/>
      <c r="E419" s="48"/>
      <c r="F419" s="40"/>
      <c r="G419" s="40"/>
      <c r="H419" s="40"/>
      <c r="I419" s="40"/>
      <c r="J419" s="40"/>
      <c r="K419" s="40"/>
      <c r="L419" s="40"/>
      <c r="M419" s="40"/>
      <c r="N419" s="40"/>
      <c r="O419" s="40"/>
      <c r="P419" s="40"/>
      <c r="Q419" s="40"/>
      <c r="R419" s="40"/>
      <c r="S419" s="40"/>
      <c r="T419" s="40"/>
      <c r="U419" s="49"/>
      <c r="V419" s="49"/>
      <c r="W419" s="49"/>
      <c r="X419" s="49"/>
      <c r="Y419" s="49"/>
      <c r="Z419" s="49"/>
    </row>
    <row r="420" spans="1:26" ht="15.75" customHeight="1" x14ac:dyDescent="0.25">
      <c r="A420" s="40"/>
      <c r="B420" s="40"/>
      <c r="C420" s="48"/>
      <c r="D420" s="48"/>
      <c r="E420" s="48"/>
      <c r="F420" s="40"/>
      <c r="G420" s="40"/>
      <c r="H420" s="40"/>
      <c r="I420" s="40"/>
      <c r="J420" s="40"/>
      <c r="K420" s="40"/>
      <c r="L420" s="40"/>
      <c r="M420" s="40"/>
      <c r="N420" s="40"/>
      <c r="O420" s="40"/>
      <c r="P420" s="40"/>
      <c r="Q420" s="40"/>
      <c r="R420" s="40"/>
      <c r="S420" s="40"/>
      <c r="T420" s="40"/>
      <c r="U420" s="49"/>
      <c r="V420" s="49"/>
      <c r="W420" s="49"/>
      <c r="X420" s="49"/>
      <c r="Y420" s="49"/>
      <c r="Z420" s="49"/>
    </row>
    <row r="421" spans="1:26" ht="15.75" customHeight="1" x14ac:dyDescent="0.25">
      <c r="A421" s="40"/>
      <c r="B421" s="40"/>
      <c r="C421" s="48"/>
      <c r="D421" s="48"/>
      <c r="E421" s="48"/>
      <c r="F421" s="40"/>
      <c r="G421" s="40"/>
      <c r="H421" s="40"/>
      <c r="I421" s="40"/>
      <c r="J421" s="40"/>
      <c r="K421" s="40"/>
      <c r="L421" s="40"/>
      <c r="M421" s="40"/>
      <c r="N421" s="40"/>
      <c r="O421" s="40"/>
      <c r="P421" s="40"/>
      <c r="Q421" s="40"/>
      <c r="R421" s="40"/>
      <c r="S421" s="40"/>
      <c r="T421" s="40"/>
      <c r="U421" s="49"/>
      <c r="V421" s="49"/>
      <c r="W421" s="49"/>
      <c r="X421" s="49"/>
      <c r="Y421" s="49"/>
      <c r="Z421" s="49"/>
    </row>
    <row r="422" spans="1:26" ht="15.75" customHeight="1" x14ac:dyDescent="0.25">
      <c r="A422" s="40"/>
      <c r="B422" s="40"/>
      <c r="C422" s="48"/>
      <c r="D422" s="48"/>
      <c r="E422" s="48"/>
      <c r="F422" s="40"/>
      <c r="G422" s="40"/>
      <c r="H422" s="40"/>
      <c r="I422" s="40"/>
      <c r="J422" s="40"/>
      <c r="K422" s="40"/>
      <c r="L422" s="40"/>
      <c r="M422" s="40"/>
      <c r="N422" s="40"/>
      <c r="O422" s="40"/>
      <c r="P422" s="40"/>
      <c r="Q422" s="40"/>
      <c r="R422" s="40"/>
      <c r="S422" s="40"/>
      <c r="T422" s="40"/>
      <c r="U422" s="49"/>
      <c r="V422" s="49"/>
      <c r="W422" s="49"/>
      <c r="X422" s="49"/>
      <c r="Y422" s="49"/>
      <c r="Z422" s="49"/>
    </row>
    <row r="423" spans="1:26" ht="15.75" customHeight="1" x14ac:dyDescent="0.25">
      <c r="A423" s="40"/>
      <c r="B423" s="40"/>
      <c r="C423" s="48"/>
      <c r="D423" s="48"/>
      <c r="E423" s="48"/>
      <c r="F423" s="40"/>
      <c r="G423" s="40"/>
      <c r="H423" s="40"/>
      <c r="I423" s="40"/>
      <c r="J423" s="40"/>
      <c r="K423" s="40"/>
      <c r="L423" s="40"/>
      <c r="M423" s="40"/>
      <c r="N423" s="40"/>
      <c r="O423" s="40"/>
      <c r="P423" s="40"/>
      <c r="Q423" s="40"/>
      <c r="R423" s="40"/>
      <c r="S423" s="40"/>
      <c r="T423" s="40"/>
      <c r="U423" s="49"/>
      <c r="V423" s="49"/>
      <c r="W423" s="49"/>
      <c r="X423" s="49"/>
      <c r="Y423" s="49"/>
      <c r="Z423" s="49"/>
    </row>
    <row r="424" spans="1:26" ht="15.75" customHeight="1" x14ac:dyDescent="0.25">
      <c r="A424" s="40"/>
      <c r="B424" s="40"/>
      <c r="C424" s="48"/>
      <c r="D424" s="48"/>
      <c r="E424" s="48"/>
      <c r="F424" s="40"/>
      <c r="G424" s="40"/>
      <c r="H424" s="40"/>
      <c r="I424" s="40"/>
      <c r="J424" s="40"/>
      <c r="K424" s="40"/>
      <c r="L424" s="40"/>
      <c r="M424" s="40"/>
      <c r="N424" s="40"/>
      <c r="O424" s="40"/>
      <c r="P424" s="40"/>
      <c r="Q424" s="40"/>
      <c r="R424" s="40"/>
      <c r="S424" s="40"/>
      <c r="T424" s="40"/>
      <c r="U424" s="49"/>
      <c r="V424" s="49"/>
      <c r="W424" s="49"/>
      <c r="X424" s="49"/>
      <c r="Y424" s="49"/>
      <c r="Z424" s="49"/>
    </row>
    <row r="425" spans="1:26" ht="15.75" customHeight="1" x14ac:dyDescent="0.25">
      <c r="A425" s="40"/>
      <c r="B425" s="40"/>
      <c r="C425" s="48"/>
      <c r="D425" s="48"/>
      <c r="E425" s="48"/>
      <c r="F425" s="40"/>
      <c r="G425" s="40"/>
      <c r="H425" s="40"/>
      <c r="I425" s="40"/>
      <c r="J425" s="40"/>
      <c r="K425" s="40"/>
      <c r="L425" s="40"/>
      <c r="M425" s="40"/>
      <c r="N425" s="40"/>
      <c r="O425" s="40"/>
      <c r="P425" s="40"/>
      <c r="Q425" s="40"/>
      <c r="R425" s="40"/>
      <c r="S425" s="40"/>
      <c r="T425" s="40"/>
      <c r="U425" s="49"/>
      <c r="V425" s="49"/>
      <c r="W425" s="49"/>
      <c r="X425" s="49"/>
      <c r="Y425" s="49"/>
      <c r="Z425" s="49"/>
    </row>
    <row r="426" spans="1:26" ht="15.75" customHeight="1" x14ac:dyDescent="0.25">
      <c r="A426" s="40"/>
      <c r="B426" s="40"/>
      <c r="C426" s="48"/>
      <c r="D426" s="48"/>
      <c r="E426" s="48"/>
      <c r="F426" s="40"/>
      <c r="G426" s="40"/>
      <c r="H426" s="40"/>
      <c r="I426" s="40"/>
      <c r="J426" s="40"/>
      <c r="K426" s="40"/>
      <c r="L426" s="40"/>
      <c r="M426" s="40"/>
      <c r="N426" s="40"/>
      <c r="O426" s="40"/>
      <c r="P426" s="40"/>
      <c r="Q426" s="40"/>
      <c r="R426" s="40"/>
      <c r="S426" s="40"/>
      <c r="T426" s="40"/>
      <c r="U426" s="49"/>
      <c r="V426" s="49"/>
      <c r="W426" s="49"/>
      <c r="X426" s="49"/>
      <c r="Y426" s="49"/>
      <c r="Z426" s="49"/>
    </row>
    <row r="427" spans="1:26" ht="15.75" customHeight="1" x14ac:dyDescent="0.25">
      <c r="A427" s="40"/>
      <c r="B427" s="40"/>
      <c r="C427" s="48"/>
      <c r="D427" s="48"/>
      <c r="E427" s="48"/>
      <c r="F427" s="40"/>
      <c r="G427" s="40"/>
      <c r="H427" s="40"/>
      <c r="I427" s="40"/>
      <c r="J427" s="40"/>
      <c r="K427" s="40"/>
      <c r="L427" s="40"/>
      <c r="M427" s="40"/>
      <c r="N427" s="40"/>
      <c r="O427" s="40"/>
      <c r="P427" s="40"/>
      <c r="Q427" s="40"/>
      <c r="R427" s="40"/>
      <c r="S427" s="40"/>
      <c r="T427" s="40"/>
      <c r="U427" s="49"/>
      <c r="V427" s="49"/>
      <c r="W427" s="49"/>
      <c r="X427" s="49"/>
      <c r="Y427" s="49"/>
      <c r="Z427" s="49"/>
    </row>
    <row r="428" spans="1:26" ht="15.75" customHeight="1" x14ac:dyDescent="0.25">
      <c r="A428" s="40"/>
      <c r="B428" s="40"/>
      <c r="C428" s="48"/>
      <c r="D428" s="48"/>
      <c r="E428" s="48"/>
      <c r="F428" s="40"/>
      <c r="G428" s="40"/>
      <c r="H428" s="40"/>
      <c r="I428" s="40"/>
      <c r="J428" s="40"/>
      <c r="K428" s="40"/>
      <c r="L428" s="40"/>
      <c r="M428" s="40"/>
      <c r="N428" s="40"/>
      <c r="O428" s="40"/>
      <c r="P428" s="40"/>
      <c r="Q428" s="40"/>
      <c r="R428" s="40"/>
      <c r="S428" s="40"/>
      <c r="T428" s="40"/>
      <c r="U428" s="49"/>
      <c r="V428" s="49"/>
      <c r="W428" s="49"/>
      <c r="X428" s="49"/>
      <c r="Y428" s="49"/>
      <c r="Z428" s="49"/>
    </row>
    <row r="429" spans="1:26" ht="15.75" customHeight="1" x14ac:dyDescent="0.25">
      <c r="A429" s="40"/>
      <c r="B429" s="40"/>
      <c r="C429" s="48"/>
      <c r="D429" s="48"/>
      <c r="E429" s="48"/>
      <c r="F429" s="40"/>
      <c r="G429" s="40"/>
      <c r="H429" s="40"/>
      <c r="I429" s="40"/>
      <c r="J429" s="40"/>
      <c r="K429" s="40"/>
      <c r="L429" s="40"/>
      <c r="M429" s="40"/>
      <c r="N429" s="40"/>
      <c r="O429" s="40"/>
      <c r="P429" s="40"/>
      <c r="Q429" s="40"/>
      <c r="R429" s="40"/>
      <c r="S429" s="40"/>
      <c r="T429" s="40"/>
      <c r="U429" s="49"/>
      <c r="V429" s="49"/>
      <c r="W429" s="49"/>
      <c r="X429" s="49"/>
      <c r="Y429" s="49"/>
      <c r="Z429" s="49"/>
    </row>
    <row r="430" spans="1:26" ht="15.75" customHeight="1" x14ac:dyDescent="0.25">
      <c r="A430" s="40"/>
      <c r="B430" s="40"/>
      <c r="C430" s="48"/>
      <c r="D430" s="48"/>
      <c r="E430" s="48"/>
      <c r="F430" s="40"/>
      <c r="G430" s="40"/>
      <c r="H430" s="40"/>
      <c r="I430" s="40"/>
      <c r="J430" s="40"/>
      <c r="K430" s="40"/>
      <c r="L430" s="40"/>
      <c r="M430" s="40"/>
      <c r="N430" s="40"/>
      <c r="O430" s="40"/>
      <c r="P430" s="40"/>
      <c r="Q430" s="40"/>
      <c r="R430" s="40"/>
      <c r="S430" s="40"/>
      <c r="T430" s="40"/>
      <c r="U430" s="49"/>
      <c r="V430" s="49"/>
      <c r="W430" s="49"/>
      <c r="X430" s="49"/>
      <c r="Y430" s="49"/>
      <c r="Z430" s="49"/>
    </row>
    <row r="431" spans="1:26" ht="15.75" customHeight="1" x14ac:dyDescent="0.25">
      <c r="A431" s="40"/>
      <c r="B431" s="40"/>
      <c r="C431" s="48"/>
      <c r="D431" s="48"/>
      <c r="E431" s="48"/>
      <c r="F431" s="40"/>
      <c r="G431" s="40"/>
      <c r="H431" s="40"/>
      <c r="I431" s="40"/>
      <c r="J431" s="40"/>
      <c r="K431" s="40"/>
      <c r="L431" s="40"/>
      <c r="M431" s="40"/>
      <c r="N431" s="40"/>
      <c r="O431" s="40"/>
      <c r="P431" s="40"/>
      <c r="Q431" s="40"/>
      <c r="R431" s="40"/>
      <c r="S431" s="40"/>
      <c r="T431" s="40"/>
      <c r="U431" s="49"/>
      <c r="V431" s="49"/>
      <c r="W431" s="49"/>
      <c r="X431" s="49"/>
      <c r="Y431" s="49"/>
      <c r="Z431" s="49"/>
    </row>
    <row r="432" spans="1:26" ht="15.75" customHeight="1" x14ac:dyDescent="0.25">
      <c r="A432" s="40"/>
      <c r="B432" s="40"/>
      <c r="C432" s="48"/>
      <c r="D432" s="48"/>
      <c r="E432" s="48"/>
      <c r="F432" s="40"/>
      <c r="G432" s="40"/>
      <c r="H432" s="40"/>
      <c r="I432" s="40"/>
      <c r="J432" s="40"/>
      <c r="K432" s="40"/>
      <c r="L432" s="40"/>
      <c r="M432" s="40"/>
      <c r="N432" s="40"/>
      <c r="O432" s="40"/>
      <c r="P432" s="40"/>
      <c r="Q432" s="40"/>
      <c r="R432" s="40"/>
      <c r="S432" s="40"/>
      <c r="T432" s="40"/>
      <c r="U432" s="49"/>
      <c r="V432" s="49"/>
      <c r="W432" s="49"/>
      <c r="X432" s="49"/>
      <c r="Y432" s="49"/>
      <c r="Z432" s="49"/>
    </row>
    <row r="433" spans="1:26" ht="15.75" customHeight="1" x14ac:dyDescent="0.25">
      <c r="A433" s="40"/>
      <c r="B433" s="40"/>
      <c r="C433" s="48"/>
      <c r="D433" s="48"/>
      <c r="E433" s="48"/>
      <c r="F433" s="40"/>
      <c r="G433" s="40"/>
      <c r="H433" s="40"/>
      <c r="I433" s="40"/>
      <c r="J433" s="40"/>
      <c r="K433" s="40"/>
      <c r="L433" s="40"/>
      <c r="M433" s="40"/>
      <c r="N433" s="40"/>
      <c r="O433" s="40"/>
      <c r="P433" s="40"/>
      <c r="Q433" s="40"/>
      <c r="R433" s="40"/>
      <c r="S433" s="40"/>
      <c r="T433" s="40"/>
      <c r="U433" s="49"/>
      <c r="V433" s="49"/>
      <c r="W433" s="49"/>
      <c r="X433" s="49"/>
      <c r="Y433" s="49"/>
      <c r="Z433" s="49"/>
    </row>
    <row r="434" spans="1:26" ht="15.75" customHeight="1" x14ac:dyDescent="0.25">
      <c r="A434" s="40"/>
      <c r="B434" s="40"/>
      <c r="C434" s="48"/>
      <c r="D434" s="48"/>
      <c r="E434" s="48"/>
      <c r="F434" s="40"/>
      <c r="G434" s="40"/>
      <c r="H434" s="40"/>
      <c r="I434" s="40"/>
      <c r="J434" s="40"/>
      <c r="K434" s="40"/>
      <c r="L434" s="40"/>
      <c r="M434" s="40"/>
      <c r="N434" s="40"/>
      <c r="O434" s="40"/>
      <c r="P434" s="40"/>
      <c r="Q434" s="40"/>
      <c r="R434" s="40"/>
      <c r="S434" s="40"/>
      <c r="T434" s="40"/>
      <c r="U434" s="49"/>
      <c r="V434" s="49"/>
      <c r="W434" s="49"/>
      <c r="X434" s="49"/>
      <c r="Y434" s="49"/>
      <c r="Z434" s="49"/>
    </row>
    <row r="435" spans="1:26" ht="15.75" customHeight="1" x14ac:dyDescent="0.25">
      <c r="A435" s="40"/>
      <c r="B435" s="40"/>
      <c r="C435" s="48"/>
      <c r="D435" s="48"/>
      <c r="E435" s="48"/>
      <c r="F435" s="40"/>
      <c r="G435" s="40"/>
      <c r="H435" s="40"/>
      <c r="I435" s="40"/>
      <c r="J435" s="40"/>
      <c r="K435" s="40"/>
      <c r="L435" s="40"/>
      <c r="M435" s="40"/>
      <c r="N435" s="40"/>
      <c r="O435" s="40"/>
      <c r="P435" s="40"/>
      <c r="Q435" s="40"/>
      <c r="R435" s="40"/>
      <c r="S435" s="40"/>
      <c r="T435" s="40"/>
      <c r="U435" s="49"/>
      <c r="V435" s="49"/>
      <c r="W435" s="49"/>
      <c r="X435" s="49"/>
      <c r="Y435" s="49"/>
      <c r="Z435" s="49"/>
    </row>
    <row r="436" spans="1:26" ht="15.75" customHeight="1" x14ac:dyDescent="0.25">
      <c r="A436" s="40"/>
      <c r="B436" s="40"/>
      <c r="C436" s="48"/>
      <c r="D436" s="48"/>
      <c r="E436" s="48"/>
      <c r="F436" s="40"/>
      <c r="G436" s="40"/>
      <c r="H436" s="40"/>
      <c r="I436" s="40"/>
      <c r="J436" s="40"/>
      <c r="K436" s="40"/>
      <c r="L436" s="40"/>
      <c r="M436" s="40"/>
      <c r="N436" s="40"/>
      <c r="O436" s="40"/>
      <c r="P436" s="40"/>
      <c r="Q436" s="40"/>
      <c r="R436" s="40"/>
      <c r="S436" s="40"/>
      <c r="T436" s="40"/>
      <c r="U436" s="49"/>
      <c r="V436" s="49"/>
      <c r="W436" s="49"/>
      <c r="X436" s="49"/>
      <c r="Y436" s="49"/>
      <c r="Z436" s="49"/>
    </row>
    <row r="437" spans="1:26" ht="15.75" customHeight="1" x14ac:dyDescent="0.25">
      <c r="A437" s="40"/>
      <c r="B437" s="40"/>
      <c r="C437" s="48"/>
      <c r="D437" s="48"/>
      <c r="E437" s="48"/>
      <c r="F437" s="40"/>
      <c r="G437" s="40"/>
      <c r="H437" s="40"/>
      <c r="I437" s="40"/>
      <c r="J437" s="40"/>
      <c r="K437" s="40"/>
      <c r="L437" s="40"/>
      <c r="M437" s="40"/>
      <c r="N437" s="40"/>
      <c r="O437" s="40"/>
      <c r="P437" s="40"/>
      <c r="Q437" s="40"/>
      <c r="R437" s="40"/>
      <c r="S437" s="40"/>
      <c r="T437" s="40"/>
      <c r="U437" s="49"/>
      <c r="V437" s="49"/>
      <c r="W437" s="49"/>
      <c r="X437" s="49"/>
      <c r="Y437" s="49"/>
      <c r="Z437" s="49"/>
    </row>
    <row r="438" spans="1:26" ht="15.75" customHeight="1" x14ac:dyDescent="0.25">
      <c r="A438" s="40"/>
      <c r="B438" s="40"/>
      <c r="C438" s="48"/>
      <c r="D438" s="48"/>
      <c r="E438" s="48"/>
      <c r="F438" s="40"/>
      <c r="G438" s="40"/>
      <c r="H438" s="40"/>
      <c r="I438" s="40"/>
      <c r="J438" s="40"/>
      <c r="K438" s="40"/>
      <c r="L438" s="40"/>
      <c r="M438" s="40"/>
      <c r="N438" s="40"/>
      <c r="O438" s="40"/>
      <c r="P438" s="40"/>
      <c r="Q438" s="40"/>
      <c r="R438" s="40"/>
      <c r="S438" s="40"/>
      <c r="T438" s="40"/>
      <c r="U438" s="49"/>
      <c r="V438" s="49"/>
      <c r="W438" s="49"/>
      <c r="X438" s="49"/>
      <c r="Y438" s="49"/>
      <c r="Z438" s="49"/>
    </row>
    <row r="439" spans="1:26" ht="15.75" customHeight="1" x14ac:dyDescent="0.25">
      <c r="A439" s="40"/>
      <c r="B439" s="40"/>
      <c r="C439" s="48"/>
      <c r="D439" s="48"/>
      <c r="E439" s="48"/>
      <c r="F439" s="40"/>
      <c r="G439" s="40"/>
      <c r="H439" s="40"/>
      <c r="I439" s="40"/>
      <c r="J439" s="40"/>
      <c r="K439" s="40"/>
      <c r="L439" s="40"/>
      <c r="M439" s="40"/>
      <c r="N439" s="40"/>
      <c r="O439" s="40"/>
      <c r="P439" s="40"/>
      <c r="Q439" s="40"/>
      <c r="R439" s="40"/>
      <c r="S439" s="40"/>
      <c r="T439" s="40"/>
      <c r="U439" s="49"/>
      <c r="V439" s="49"/>
      <c r="W439" s="49"/>
      <c r="X439" s="49"/>
      <c r="Y439" s="49"/>
      <c r="Z439" s="49"/>
    </row>
    <row r="440" spans="1:26" ht="15.75" customHeight="1" x14ac:dyDescent="0.25">
      <c r="A440" s="40"/>
      <c r="B440" s="40"/>
      <c r="C440" s="48"/>
      <c r="D440" s="48"/>
      <c r="E440" s="48"/>
      <c r="F440" s="40"/>
      <c r="G440" s="40"/>
      <c r="H440" s="40"/>
      <c r="I440" s="40"/>
      <c r="J440" s="40"/>
      <c r="K440" s="40"/>
      <c r="L440" s="40"/>
      <c r="M440" s="40"/>
      <c r="N440" s="40"/>
      <c r="O440" s="40"/>
      <c r="P440" s="40"/>
      <c r="Q440" s="40"/>
      <c r="R440" s="40"/>
      <c r="S440" s="40"/>
      <c r="T440" s="40"/>
      <c r="U440" s="49"/>
      <c r="V440" s="49"/>
      <c r="W440" s="49"/>
      <c r="X440" s="49"/>
      <c r="Y440" s="49"/>
      <c r="Z440" s="49"/>
    </row>
    <row r="441" spans="1:26" ht="15.75" customHeight="1" x14ac:dyDescent="0.25">
      <c r="A441" s="40"/>
      <c r="B441" s="40"/>
      <c r="C441" s="48"/>
      <c r="D441" s="48"/>
      <c r="E441" s="48"/>
      <c r="F441" s="40"/>
      <c r="G441" s="40"/>
      <c r="H441" s="40"/>
      <c r="I441" s="40"/>
      <c r="J441" s="40"/>
      <c r="K441" s="40"/>
      <c r="L441" s="40"/>
      <c r="M441" s="40"/>
      <c r="N441" s="40"/>
      <c r="O441" s="40"/>
      <c r="P441" s="40"/>
      <c r="Q441" s="40"/>
      <c r="R441" s="40"/>
      <c r="S441" s="40"/>
      <c r="T441" s="40"/>
      <c r="U441" s="49"/>
      <c r="V441" s="49"/>
      <c r="W441" s="49"/>
      <c r="X441" s="49"/>
      <c r="Y441" s="49"/>
      <c r="Z441" s="49"/>
    </row>
    <row r="442" spans="1:26" ht="15.75" customHeight="1" x14ac:dyDescent="0.25">
      <c r="A442" s="40"/>
      <c r="B442" s="40"/>
      <c r="C442" s="48"/>
      <c r="D442" s="48"/>
      <c r="E442" s="48"/>
      <c r="F442" s="40"/>
      <c r="G442" s="40"/>
      <c r="H442" s="40"/>
      <c r="I442" s="40"/>
      <c r="J442" s="40"/>
      <c r="K442" s="40"/>
      <c r="L442" s="40"/>
      <c r="M442" s="40"/>
      <c r="N442" s="40"/>
      <c r="O442" s="40"/>
      <c r="P442" s="40"/>
      <c r="Q442" s="40"/>
      <c r="R442" s="40"/>
      <c r="S442" s="40"/>
      <c r="T442" s="40"/>
      <c r="U442" s="49"/>
      <c r="V442" s="49"/>
      <c r="W442" s="49"/>
      <c r="X442" s="49"/>
      <c r="Y442" s="49"/>
      <c r="Z442" s="49"/>
    </row>
    <row r="443" spans="1:26" ht="15.75" customHeight="1" x14ac:dyDescent="0.25">
      <c r="A443" s="40"/>
      <c r="B443" s="40"/>
      <c r="C443" s="48"/>
      <c r="D443" s="48"/>
      <c r="E443" s="48"/>
      <c r="F443" s="40"/>
      <c r="G443" s="40"/>
      <c r="H443" s="40"/>
      <c r="I443" s="40"/>
      <c r="J443" s="40"/>
      <c r="K443" s="40"/>
      <c r="L443" s="40"/>
      <c r="M443" s="40"/>
      <c r="N443" s="40"/>
      <c r="O443" s="40"/>
      <c r="P443" s="40"/>
      <c r="Q443" s="40"/>
      <c r="R443" s="40"/>
      <c r="S443" s="40"/>
      <c r="T443" s="40"/>
      <c r="U443" s="49"/>
      <c r="V443" s="49"/>
      <c r="W443" s="49"/>
      <c r="X443" s="49"/>
      <c r="Y443" s="49"/>
      <c r="Z443" s="49"/>
    </row>
    <row r="444" spans="1:26" ht="15.75" customHeight="1" x14ac:dyDescent="0.25">
      <c r="A444" s="40"/>
      <c r="B444" s="40"/>
      <c r="C444" s="48"/>
      <c r="D444" s="48"/>
      <c r="E444" s="48"/>
      <c r="F444" s="40"/>
      <c r="G444" s="40"/>
      <c r="H444" s="40"/>
      <c r="I444" s="40"/>
      <c r="J444" s="40"/>
      <c r="K444" s="40"/>
      <c r="L444" s="40"/>
      <c r="M444" s="40"/>
      <c r="N444" s="40"/>
      <c r="O444" s="40"/>
      <c r="P444" s="40"/>
      <c r="Q444" s="40"/>
      <c r="R444" s="40"/>
      <c r="S444" s="40"/>
      <c r="T444" s="40"/>
      <c r="U444" s="49"/>
      <c r="V444" s="49"/>
      <c r="W444" s="49"/>
      <c r="X444" s="49"/>
      <c r="Y444" s="49"/>
      <c r="Z444" s="49"/>
    </row>
    <row r="445" spans="1:26" ht="15.75" customHeight="1" x14ac:dyDescent="0.25">
      <c r="A445" s="40"/>
      <c r="B445" s="40"/>
      <c r="C445" s="48"/>
      <c r="D445" s="48"/>
      <c r="E445" s="48"/>
      <c r="F445" s="40"/>
      <c r="G445" s="40"/>
      <c r="H445" s="40"/>
      <c r="I445" s="40"/>
      <c r="J445" s="40"/>
      <c r="K445" s="40"/>
      <c r="L445" s="40"/>
      <c r="M445" s="40"/>
      <c r="N445" s="40"/>
      <c r="O445" s="40"/>
      <c r="P445" s="40"/>
      <c r="Q445" s="40"/>
      <c r="R445" s="40"/>
      <c r="S445" s="40"/>
      <c r="T445" s="40"/>
      <c r="U445" s="49"/>
      <c r="V445" s="49"/>
      <c r="W445" s="49"/>
      <c r="X445" s="49"/>
      <c r="Y445" s="49"/>
      <c r="Z445" s="49"/>
    </row>
    <row r="446" spans="1:26" ht="15.75" customHeight="1" x14ac:dyDescent="0.25">
      <c r="A446" s="40"/>
      <c r="B446" s="40"/>
      <c r="C446" s="48"/>
      <c r="D446" s="48"/>
      <c r="E446" s="48"/>
      <c r="F446" s="40"/>
      <c r="G446" s="40"/>
      <c r="H446" s="40"/>
      <c r="I446" s="40"/>
      <c r="J446" s="40"/>
      <c r="K446" s="40"/>
      <c r="L446" s="40"/>
      <c r="M446" s="40"/>
      <c r="N446" s="40"/>
      <c r="O446" s="40"/>
      <c r="P446" s="40"/>
      <c r="Q446" s="40"/>
      <c r="R446" s="40"/>
      <c r="S446" s="40"/>
      <c r="T446" s="40"/>
      <c r="U446" s="49"/>
      <c r="V446" s="49"/>
      <c r="W446" s="49"/>
      <c r="X446" s="49"/>
      <c r="Y446" s="49"/>
      <c r="Z446" s="49"/>
    </row>
    <row r="447" spans="1:26" ht="15.75" customHeight="1" x14ac:dyDescent="0.25">
      <c r="A447" s="40"/>
      <c r="B447" s="40"/>
      <c r="C447" s="48"/>
      <c r="D447" s="48"/>
      <c r="E447" s="48"/>
      <c r="F447" s="40"/>
      <c r="G447" s="40"/>
      <c r="H447" s="40"/>
      <c r="I447" s="40"/>
      <c r="J447" s="40"/>
      <c r="K447" s="40"/>
      <c r="L447" s="40"/>
      <c r="M447" s="40"/>
      <c r="N447" s="40"/>
      <c r="O447" s="40"/>
      <c r="P447" s="40"/>
      <c r="Q447" s="40"/>
      <c r="R447" s="40"/>
      <c r="S447" s="40"/>
      <c r="T447" s="40"/>
      <c r="U447" s="49"/>
      <c r="V447" s="49"/>
      <c r="W447" s="49"/>
      <c r="X447" s="49"/>
      <c r="Y447" s="49"/>
      <c r="Z447" s="49"/>
    </row>
    <row r="448" spans="1:26" ht="15.75" customHeight="1" x14ac:dyDescent="0.25">
      <c r="A448" s="40"/>
      <c r="B448" s="40"/>
      <c r="C448" s="48"/>
      <c r="D448" s="48"/>
      <c r="E448" s="48"/>
      <c r="F448" s="40"/>
      <c r="G448" s="40"/>
      <c r="H448" s="40"/>
      <c r="I448" s="40"/>
      <c r="J448" s="40"/>
      <c r="K448" s="40"/>
      <c r="L448" s="40"/>
      <c r="M448" s="40"/>
      <c r="N448" s="40"/>
      <c r="O448" s="40"/>
      <c r="P448" s="40"/>
      <c r="Q448" s="40"/>
      <c r="R448" s="40"/>
      <c r="S448" s="40"/>
      <c r="T448" s="40"/>
      <c r="U448" s="49"/>
      <c r="V448" s="49"/>
      <c r="W448" s="49"/>
      <c r="X448" s="49"/>
      <c r="Y448" s="49"/>
      <c r="Z448" s="49"/>
    </row>
    <row r="449" spans="1:26" ht="15.75" customHeight="1" x14ac:dyDescent="0.25">
      <c r="A449" s="40"/>
      <c r="B449" s="40"/>
      <c r="C449" s="48"/>
      <c r="D449" s="48"/>
      <c r="E449" s="48"/>
      <c r="F449" s="40"/>
      <c r="G449" s="40"/>
      <c r="H449" s="40"/>
      <c r="I449" s="40"/>
      <c r="J449" s="40"/>
      <c r="K449" s="40"/>
      <c r="L449" s="40"/>
      <c r="M449" s="40"/>
      <c r="N449" s="40"/>
      <c r="O449" s="40"/>
      <c r="P449" s="40"/>
      <c r="Q449" s="40"/>
      <c r="R449" s="40"/>
      <c r="S449" s="40"/>
      <c r="T449" s="40"/>
      <c r="U449" s="49"/>
      <c r="V449" s="49"/>
      <c r="W449" s="49"/>
      <c r="X449" s="49"/>
      <c r="Y449" s="49"/>
      <c r="Z449" s="49"/>
    </row>
    <row r="450" spans="1:26" ht="15.75" customHeight="1" x14ac:dyDescent="0.25">
      <c r="A450" s="40"/>
      <c r="B450" s="40"/>
      <c r="C450" s="48"/>
      <c r="D450" s="48"/>
      <c r="E450" s="48"/>
      <c r="F450" s="40"/>
      <c r="G450" s="40"/>
      <c r="H450" s="40"/>
      <c r="I450" s="40"/>
      <c r="J450" s="40"/>
      <c r="K450" s="40"/>
      <c r="L450" s="40"/>
      <c r="M450" s="40"/>
      <c r="N450" s="40"/>
      <c r="O450" s="40"/>
      <c r="P450" s="40"/>
      <c r="Q450" s="40"/>
      <c r="R450" s="40"/>
      <c r="S450" s="40"/>
      <c r="T450" s="40"/>
      <c r="U450" s="49"/>
      <c r="V450" s="49"/>
      <c r="W450" s="49"/>
      <c r="X450" s="49"/>
      <c r="Y450" s="49"/>
      <c r="Z450" s="49"/>
    </row>
    <row r="451" spans="1:26" ht="15.75" customHeight="1" x14ac:dyDescent="0.25">
      <c r="A451" s="40"/>
      <c r="B451" s="40"/>
      <c r="C451" s="48"/>
      <c r="D451" s="48"/>
      <c r="E451" s="48"/>
      <c r="F451" s="40"/>
      <c r="G451" s="40"/>
      <c r="H451" s="40"/>
      <c r="I451" s="40"/>
      <c r="J451" s="40"/>
      <c r="K451" s="40"/>
      <c r="L451" s="40"/>
      <c r="M451" s="40"/>
      <c r="N451" s="40"/>
      <c r="O451" s="40"/>
      <c r="P451" s="40"/>
      <c r="Q451" s="40"/>
      <c r="R451" s="40"/>
      <c r="S451" s="40"/>
      <c r="T451" s="40"/>
      <c r="U451" s="49"/>
      <c r="V451" s="49"/>
      <c r="W451" s="49"/>
      <c r="X451" s="49"/>
      <c r="Y451" s="49"/>
      <c r="Z451" s="49"/>
    </row>
    <row r="452" spans="1:26" ht="15.75" customHeight="1" x14ac:dyDescent="0.25">
      <c r="A452" s="40"/>
      <c r="B452" s="40"/>
      <c r="C452" s="48"/>
      <c r="D452" s="48"/>
      <c r="E452" s="48"/>
      <c r="F452" s="40"/>
      <c r="G452" s="40"/>
      <c r="H452" s="40"/>
      <c r="I452" s="40"/>
      <c r="J452" s="40"/>
      <c r="K452" s="40"/>
      <c r="L452" s="40"/>
      <c r="M452" s="40"/>
      <c r="N452" s="40"/>
      <c r="O452" s="40"/>
      <c r="P452" s="40"/>
      <c r="Q452" s="40"/>
      <c r="R452" s="40"/>
      <c r="S452" s="40"/>
      <c r="T452" s="40"/>
      <c r="U452" s="49"/>
      <c r="V452" s="49"/>
      <c r="W452" s="49"/>
      <c r="X452" s="49"/>
      <c r="Y452" s="49"/>
      <c r="Z452" s="49"/>
    </row>
    <row r="453" spans="1:26" ht="15.75" customHeight="1" x14ac:dyDescent="0.25">
      <c r="A453" s="40"/>
      <c r="B453" s="40"/>
      <c r="C453" s="48"/>
      <c r="D453" s="48"/>
      <c r="E453" s="48"/>
      <c r="F453" s="40"/>
      <c r="G453" s="40"/>
      <c r="H453" s="40"/>
      <c r="I453" s="40"/>
      <c r="J453" s="40"/>
      <c r="K453" s="40"/>
      <c r="L453" s="40"/>
      <c r="M453" s="40"/>
      <c r="N453" s="40"/>
      <c r="O453" s="40"/>
      <c r="P453" s="40"/>
      <c r="Q453" s="40"/>
      <c r="R453" s="40"/>
      <c r="S453" s="40"/>
      <c r="T453" s="40"/>
      <c r="U453" s="49"/>
      <c r="V453" s="49"/>
      <c r="W453" s="49"/>
      <c r="X453" s="49"/>
      <c r="Y453" s="49"/>
      <c r="Z453" s="49"/>
    </row>
    <row r="454" spans="1:26" ht="15.75" customHeight="1" x14ac:dyDescent="0.25">
      <c r="A454" s="40"/>
      <c r="B454" s="40"/>
      <c r="C454" s="48"/>
      <c r="D454" s="48"/>
      <c r="E454" s="48"/>
      <c r="F454" s="40"/>
      <c r="G454" s="40"/>
      <c r="H454" s="40"/>
      <c r="I454" s="40"/>
      <c r="J454" s="40"/>
      <c r="K454" s="40"/>
      <c r="L454" s="40"/>
      <c r="M454" s="40"/>
      <c r="N454" s="40"/>
      <c r="O454" s="40"/>
      <c r="P454" s="40"/>
      <c r="Q454" s="40"/>
      <c r="R454" s="40"/>
      <c r="S454" s="40"/>
      <c r="T454" s="40"/>
      <c r="U454" s="49"/>
      <c r="V454" s="49"/>
      <c r="W454" s="49"/>
      <c r="X454" s="49"/>
      <c r="Y454" s="49"/>
      <c r="Z454" s="49"/>
    </row>
    <row r="455" spans="1:26" ht="15.75" customHeight="1" x14ac:dyDescent="0.25">
      <c r="A455" s="40"/>
      <c r="B455" s="40"/>
      <c r="C455" s="48"/>
      <c r="D455" s="48"/>
      <c r="E455" s="48"/>
      <c r="F455" s="40"/>
      <c r="G455" s="40"/>
      <c r="H455" s="40"/>
      <c r="I455" s="40"/>
      <c r="J455" s="40"/>
      <c r="K455" s="40"/>
      <c r="L455" s="40"/>
      <c r="M455" s="40"/>
      <c r="N455" s="40"/>
      <c r="O455" s="40"/>
      <c r="P455" s="40"/>
      <c r="Q455" s="40"/>
      <c r="R455" s="40"/>
      <c r="S455" s="40"/>
      <c r="T455" s="40"/>
      <c r="U455" s="49"/>
      <c r="V455" s="49"/>
      <c r="W455" s="49"/>
      <c r="X455" s="49"/>
      <c r="Y455" s="49"/>
      <c r="Z455" s="49"/>
    </row>
    <row r="456" spans="1:26" ht="15.75" customHeight="1" x14ac:dyDescent="0.25">
      <c r="A456" s="40"/>
      <c r="B456" s="40"/>
      <c r="C456" s="48"/>
      <c r="D456" s="48"/>
      <c r="E456" s="48"/>
      <c r="F456" s="40"/>
      <c r="G456" s="40"/>
      <c r="H456" s="40"/>
      <c r="I456" s="40"/>
      <c r="J456" s="40"/>
      <c r="K456" s="40"/>
      <c r="L456" s="40"/>
      <c r="M456" s="40"/>
      <c r="N456" s="40"/>
      <c r="O456" s="40"/>
      <c r="P456" s="40"/>
      <c r="Q456" s="40"/>
      <c r="R456" s="40"/>
      <c r="S456" s="40"/>
      <c r="T456" s="40"/>
      <c r="U456" s="49"/>
      <c r="V456" s="49"/>
      <c r="W456" s="49"/>
      <c r="X456" s="49"/>
      <c r="Y456" s="49"/>
      <c r="Z456" s="49"/>
    </row>
    <row r="457" spans="1:26" ht="15.75" customHeight="1" x14ac:dyDescent="0.25">
      <c r="A457" s="40"/>
      <c r="B457" s="40"/>
      <c r="C457" s="48"/>
      <c r="D457" s="48"/>
      <c r="E457" s="48"/>
      <c r="F457" s="40"/>
      <c r="G457" s="40"/>
      <c r="H457" s="40"/>
      <c r="I457" s="40"/>
      <c r="J457" s="40"/>
      <c r="K457" s="40"/>
      <c r="L457" s="40"/>
      <c r="M457" s="40"/>
      <c r="N457" s="40"/>
      <c r="O457" s="40"/>
      <c r="P457" s="40"/>
      <c r="Q457" s="40"/>
      <c r="R457" s="40"/>
      <c r="S457" s="40"/>
      <c r="T457" s="40"/>
      <c r="U457" s="49"/>
      <c r="V457" s="49"/>
      <c r="W457" s="49"/>
      <c r="X457" s="49"/>
      <c r="Y457" s="49"/>
      <c r="Z457" s="49"/>
    </row>
    <row r="458" spans="1:26" ht="15.75" customHeight="1" x14ac:dyDescent="0.25">
      <c r="A458" s="40"/>
      <c r="B458" s="40"/>
      <c r="C458" s="48"/>
      <c r="D458" s="48"/>
      <c r="E458" s="48"/>
      <c r="F458" s="40"/>
      <c r="G458" s="40"/>
      <c r="H458" s="40"/>
      <c r="I458" s="40"/>
      <c r="J458" s="40"/>
      <c r="K458" s="40"/>
      <c r="L458" s="40"/>
      <c r="M458" s="40"/>
      <c r="N458" s="40"/>
      <c r="O458" s="40"/>
      <c r="P458" s="40"/>
      <c r="Q458" s="40"/>
      <c r="R458" s="40"/>
      <c r="S458" s="40"/>
      <c r="T458" s="40"/>
      <c r="U458" s="49"/>
      <c r="V458" s="49"/>
      <c r="W458" s="49"/>
      <c r="X458" s="49"/>
      <c r="Y458" s="49"/>
      <c r="Z458" s="49"/>
    </row>
    <row r="459" spans="1:26" ht="15.75" customHeight="1" x14ac:dyDescent="0.25">
      <c r="A459" s="40"/>
      <c r="B459" s="40"/>
      <c r="C459" s="48"/>
      <c r="D459" s="48"/>
      <c r="E459" s="48"/>
      <c r="F459" s="40"/>
      <c r="G459" s="40"/>
      <c r="H459" s="40"/>
      <c r="I459" s="40"/>
      <c r="J459" s="40"/>
      <c r="K459" s="40"/>
      <c r="L459" s="40"/>
      <c r="M459" s="40"/>
      <c r="N459" s="40"/>
      <c r="O459" s="40"/>
      <c r="P459" s="40"/>
      <c r="Q459" s="40"/>
      <c r="R459" s="40"/>
      <c r="S459" s="40"/>
      <c r="T459" s="40"/>
      <c r="U459" s="49"/>
      <c r="V459" s="49"/>
      <c r="W459" s="49"/>
      <c r="X459" s="49"/>
      <c r="Y459" s="49"/>
      <c r="Z459" s="49"/>
    </row>
    <row r="460" spans="1:26" ht="15.75" customHeight="1" x14ac:dyDescent="0.25">
      <c r="A460" s="40"/>
      <c r="B460" s="40"/>
      <c r="C460" s="48"/>
      <c r="D460" s="48"/>
      <c r="E460" s="48"/>
      <c r="F460" s="40"/>
      <c r="G460" s="40"/>
      <c r="H460" s="40"/>
      <c r="I460" s="40"/>
      <c r="J460" s="40"/>
      <c r="K460" s="40"/>
      <c r="L460" s="40"/>
      <c r="M460" s="40"/>
      <c r="N460" s="40"/>
      <c r="O460" s="40"/>
      <c r="P460" s="40"/>
      <c r="Q460" s="40"/>
      <c r="R460" s="40"/>
      <c r="S460" s="40"/>
      <c r="T460" s="40"/>
      <c r="U460" s="49"/>
      <c r="V460" s="49"/>
      <c r="W460" s="49"/>
      <c r="X460" s="49"/>
      <c r="Y460" s="49"/>
      <c r="Z460" s="49"/>
    </row>
    <row r="461" spans="1:26" ht="15.75" customHeight="1" x14ac:dyDescent="0.25">
      <c r="A461" s="40"/>
      <c r="B461" s="40"/>
      <c r="C461" s="48"/>
      <c r="D461" s="48"/>
      <c r="E461" s="48"/>
      <c r="F461" s="40"/>
      <c r="G461" s="40"/>
      <c r="H461" s="40"/>
      <c r="I461" s="40"/>
      <c r="J461" s="40"/>
      <c r="K461" s="40"/>
      <c r="L461" s="40"/>
      <c r="M461" s="40"/>
      <c r="N461" s="40"/>
      <c r="O461" s="40"/>
      <c r="P461" s="40"/>
      <c r="Q461" s="40"/>
      <c r="R461" s="40"/>
      <c r="S461" s="40"/>
      <c r="T461" s="40"/>
      <c r="U461" s="49"/>
      <c r="V461" s="49"/>
      <c r="W461" s="49"/>
      <c r="X461" s="49"/>
      <c r="Y461" s="49"/>
      <c r="Z461" s="49"/>
    </row>
    <row r="462" spans="1:26" ht="15.75" customHeight="1" x14ac:dyDescent="0.25">
      <c r="A462" s="40"/>
      <c r="B462" s="40"/>
      <c r="C462" s="48"/>
      <c r="D462" s="48"/>
      <c r="E462" s="48"/>
      <c r="F462" s="40"/>
      <c r="G462" s="40"/>
      <c r="H462" s="40"/>
      <c r="I462" s="40"/>
      <c r="J462" s="40"/>
      <c r="K462" s="40"/>
      <c r="L462" s="40"/>
      <c r="M462" s="40"/>
      <c r="N462" s="40"/>
      <c r="O462" s="40"/>
      <c r="P462" s="40"/>
      <c r="Q462" s="40"/>
      <c r="R462" s="40"/>
      <c r="S462" s="40"/>
      <c r="T462" s="40"/>
      <c r="U462" s="49"/>
      <c r="V462" s="49"/>
      <c r="W462" s="49"/>
      <c r="X462" s="49"/>
      <c r="Y462" s="49"/>
      <c r="Z462" s="49"/>
    </row>
    <row r="463" spans="1:26" ht="15.75" customHeight="1" x14ac:dyDescent="0.25">
      <c r="A463" s="40"/>
      <c r="B463" s="40"/>
      <c r="C463" s="48"/>
      <c r="D463" s="48"/>
      <c r="E463" s="48"/>
      <c r="F463" s="40"/>
      <c r="G463" s="40"/>
      <c r="H463" s="40"/>
      <c r="I463" s="40"/>
      <c r="J463" s="40"/>
      <c r="K463" s="40"/>
      <c r="L463" s="40"/>
      <c r="M463" s="40"/>
      <c r="N463" s="40"/>
      <c r="O463" s="40"/>
      <c r="P463" s="40"/>
      <c r="Q463" s="40"/>
      <c r="R463" s="40"/>
      <c r="S463" s="40"/>
      <c r="T463" s="40"/>
      <c r="U463" s="49"/>
      <c r="V463" s="49"/>
      <c r="W463" s="49"/>
      <c r="X463" s="49"/>
      <c r="Y463" s="49"/>
      <c r="Z463" s="49"/>
    </row>
    <row r="464" spans="1:26" ht="15.75" customHeight="1" x14ac:dyDescent="0.25">
      <c r="A464" s="40"/>
      <c r="B464" s="40"/>
      <c r="C464" s="48"/>
      <c r="D464" s="48"/>
      <c r="E464" s="48"/>
      <c r="F464" s="40"/>
      <c r="G464" s="40"/>
      <c r="H464" s="40"/>
      <c r="I464" s="40"/>
      <c r="J464" s="40"/>
      <c r="K464" s="40"/>
      <c r="L464" s="40"/>
      <c r="M464" s="40"/>
      <c r="N464" s="40"/>
      <c r="O464" s="40"/>
      <c r="P464" s="40"/>
      <c r="Q464" s="40"/>
      <c r="R464" s="40"/>
      <c r="S464" s="40"/>
      <c r="T464" s="40"/>
      <c r="U464" s="49"/>
      <c r="V464" s="49"/>
      <c r="W464" s="49"/>
      <c r="X464" s="49"/>
      <c r="Y464" s="49"/>
      <c r="Z464" s="49"/>
    </row>
    <row r="465" spans="1:26" ht="15.75" customHeight="1" x14ac:dyDescent="0.25">
      <c r="A465" s="40"/>
      <c r="B465" s="40"/>
      <c r="C465" s="48"/>
      <c r="D465" s="48"/>
      <c r="E465" s="48"/>
      <c r="F465" s="40"/>
      <c r="G465" s="40"/>
      <c r="H465" s="40"/>
      <c r="I465" s="40"/>
      <c r="J465" s="40"/>
      <c r="K465" s="40"/>
      <c r="L465" s="40"/>
      <c r="M465" s="40"/>
      <c r="N465" s="40"/>
      <c r="O465" s="40"/>
      <c r="P465" s="40"/>
      <c r="Q465" s="40"/>
      <c r="R465" s="40"/>
      <c r="S465" s="40"/>
      <c r="T465" s="40"/>
      <c r="U465" s="49"/>
      <c r="V465" s="49"/>
      <c r="W465" s="49"/>
      <c r="X465" s="49"/>
      <c r="Y465" s="49"/>
      <c r="Z465" s="49"/>
    </row>
    <row r="466" spans="1:26" ht="15.75" customHeight="1" x14ac:dyDescent="0.25">
      <c r="A466" s="40"/>
      <c r="B466" s="40"/>
      <c r="C466" s="48"/>
      <c r="D466" s="48"/>
      <c r="E466" s="48"/>
      <c r="F466" s="40"/>
      <c r="G466" s="40"/>
      <c r="H466" s="40"/>
      <c r="I466" s="40"/>
      <c r="J466" s="40"/>
      <c r="K466" s="40"/>
      <c r="L466" s="40"/>
      <c r="M466" s="40"/>
      <c r="N466" s="40"/>
      <c r="O466" s="40"/>
      <c r="P466" s="40"/>
      <c r="Q466" s="40"/>
      <c r="R466" s="40"/>
      <c r="S466" s="40"/>
      <c r="T466" s="40"/>
      <c r="U466" s="49"/>
      <c r="V466" s="49"/>
      <c r="W466" s="49"/>
      <c r="X466" s="49"/>
      <c r="Y466" s="49"/>
      <c r="Z466" s="49"/>
    </row>
    <row r="467" spans="1:26" ht="15.75" customHeight="1" x14ac:dyDescent="0.25">
      <c r="A467" s="40"/>
      <c r="B467" s="40"/>
      <c r="C467" s="48"/>
      <c r="D467" s="48"/>
      <c r="E467" s="48"/>
      <c r="F467" s="40"/>
      <c r="G467" s="40"/>
      <c r="H467" s="40"/>
      <c r="I467" s="40"/>
      <c r="J467" s="40"/>
      <c r="K467" s="40"/>
      <c r="L467" s="40"/>
      <c r="M467" s="40"/>
      <c r="N467" s="40"/>
      <c r="O467" s="40"/>
      <c r="P467" s="40"/>
      <c r="Q467" s="40"/>
      <c r="R467" s="40"/>
      <c r="S467" s="40"/>
      <c r="T467" s="40"/>
      <c r="U467" s="49"/>
      <c r="V467" s="49"/>
      <c r="W467" s="49"/>
      <c r="X467" s="49"/>
      <c r="Y467" s="49"/>
      <c r="Z467" s="49"/>
    </row>
    <row r="468" spans="1:26" ht="15.75" customHeight="1" x14ac:dyDescent="0.25">
      <c r="A468" s="40"/>
      <c r="B468" s="40"/>
      <c r="C468" s="48"/>
      <c r="D468" s="48"/>
      <c r="E468" s="48"/>
      <c r="F468" s="40"/>
      <c r="G468" s="40"/>
      <c r="H468" s="40"/>
      <c r="I468" s="40"/>
      <c r="J468" s="40"/>
      <c r="K468" s="40"/>
      <c r="L468" s="40"/>
      <c r="M468" s="40"/>
      <c r="N468" s="40"/>
      <c r="O468" s="40"/>
      <c r="P468" s="40"/>
      <c r="Q468" s="40"/>
      <c r="R468" s="40"/>
      <c r="S468" s="40"/>
      <c r="T468" s="40"/>
      <c r="U468" s="49"/>
      <c r="V468" s="49"/>
      <c r="W468" s="49"/>
      <c r="X468" s="49"/>
      <c r="Y468" s="49"/>
      <c r="Z468" s="49"/>
    </row>
    <row r="469" spans="1:26" ht="15.75" customHeight="1" x14ac:dyDescent="0.25">
      <c r="A469" s="40"/>
      <c r="B469" s="40"/>
      <c r="C469" s="48"/>
      <c r="D469" s="48"/>
      <c r="E469" s="48"/>
      <c r="F469" s="40"/>
      <c r="G469" s="40"/>
      <c r="H469" s="40"/>
      <c r="I469" s="40"/>
      <c r="J469" s="40"/>
      <c r="K469" s="40"/>
      <c r="L469" s="40"/>
      <c r="M469" s="40"/>
      <c r="N469" s="40"/>
      <c r="O469" s="40"/>
      <c r="P469" s="40"/>
      <c r="Q469" s="40"/>
      <c r="R469" s="40"/>
      <c r="S469" s="40"/>
      <c r="T469" s="40"/>
      <c r="U469" s="49"/>
      <c r="V469" s="49"/>
      <c r="W469" s="49"/>
      <c r="X469" s="49"/>
      <c r="Y469" s="49"/>
      <c r="Z469" s="49"/>
    </row>
    <row r="470" spans="1:26" ht="15.75" customHeight="1" x14ac:dyDescent="0.25">
      <c r="A470" s="40"/>
      <c r="B470" s="40"/>
      <c r="C470" s="48"/>
      <c r="D470" s="48"/>
      <c r="E470" s="48"/>
      <c r="F470" s="40"/>
      <c r="G470" s="40"/>
      <c r="H470" s="40"/>
      <c r="I470" s="40"/>
      <c r="J470" s="40"/>
      <c r="K470" s="40"/>
      <c r="L470" s="40"/>
      <c r="M470" s="40"/>
      <c r="N470" s="40"/>
      <c r="O470" s="40"/>
      <c r="P470" s="40"/>
      <c r="Q470" s="40"/>
      <c r="R470" s="40"/>
      <c r="S470" s="40"/>
      <c r="T470" s="40"/>
      <c r="U470" s="49"/>
      <c r="V470" s="49"/>
      <c r="W470" s="49"/>
      <c r="X470" s="49"/>
      <c r="Y470" s="49"/>
      <c r="Z470" s="49"/>
    </row>
    <row r="471" spans="1:26" ht="15.75" customHeight="1" x14ac:dyDescent="0.25">
      <c r="A471" s="40"/>
      <c r="B471" s="40"/>
      <c r="C471" s="48"/>
      <c r="D471" s="48"/>
      <c r="E471" s="48"/>
      <c r="F471" s="40"/>
      <c r="G471" s="40"/>
      <c r="H471" s="40"/>
      <c r="I471" s="40"/>
      <c r="J471" s="40"/>
      <c r="K471" s="40"/>
      <c r="L471" s="40"/>
      <c r="M471" s="40"/>
      <c r="N471" s="40"/>
      <c r="O471" s="40"/>
      <c r="P471" s="40"/>
      <c r="Q471" s="40"/>
      <c r="R471" s="40"/>
      <c r="S471" s="40"/>
      <c r="T471" s="40"/>
      <c r="U471" s="49"/>
      <c r="V471" s="49"/>
      <c r="W471" s="49"/>
      <c r="X471" s="49"/>
      <c r="Y471" s="49"/>
      <c r="Z471" s="49"/>
    </row>
    <row r="472" spans="1:26" ht="15.75" customHeight="1" x14ac:dyDescent="0.25">
      <c r="A472" s="40"/>
      <c r="B472" s="40"/>
      <c r="C472" s="48"/>
      <c r="D472" s="48"/>
      <c r="E472" s="48"/>
      <c r="F472" s="40"/>
      <c r="G472" s="40"/>
      <c r="H472" s="40"/>
      <c r="I472" s="40"/>
      <c r="J472" s="40"/>
      <c r="K472" s="40"/>
      <c r="L472" s="40"/>
      <c r="M472" s="40"/>
      <c r="N472" s="40"/>
      <c r="O472" s="40"/>
      <c r="P472" s="40"/>
      <c r="Q472" s="40"/>
      <c r="R472" s="40"/>
      <c r="S472" s="40"/>
      <c r="T472" s="40"/>
      <c r="U472" s="49"/>
      <c r="V472" s="49"/>
      <c r="W472" s="49"/>
      <c r="X472" s="49"/>
      <c r="Y472" s="49"/>
      <c r="Z472" s="49"/>
    </row>
    <row r="473" spans="1:26" ht="15.75" customHeight="1" x14ac:dyDescent="0.25">
      <c r="A473" s="40"/>
      <c r="B473" s="40"/>
      <c r="C473" s="48"/>
      <c r="D473" s="48"/>
      <c r="E473" s="48"/>
      <c r="F473" s="40"/>
      <c r="G473" s="40"/>
      <c r="H473" s="40"/>
      <c r="I473" s="40"/>
      <c r="J473" s="40"/>
      <c r="K473" s="40"/>
      <c r="L473" s="40"/>
      <c r="M473" s="40"/>
      <c r="N473" s="40"/>
      <c r="O473" s="40"/>
      <c r="P473" s="40"/>
      <c r="Q473" s="40"/>
      <c r="R473" s="40"/>
      <c r="S473" s="40"/>
      <c r="T473" s="40"/>
      <c r="U473" s="49"/>
      <c r="V473" s="49"/>
      <c r="W473" s="49"/>
      <c r="X473" s="49"/>
      <c r="Y473" s="49"/>
      <c r="Z473" s="49"/>
    </row>
    <row r="474" spans="1:26" ht="15.75" customHeight="1" x14ac:dyDescent="0.25">
      <c r="A474" s="40"/>
      <c r="B474" s="40"/>
      <c r="C474" s="48"/>
      <c r="D474" s="48"/>
      <c r="E474" s="48"/>
      <c r="F474" s="40"/>
      <c r="G474" s="40"/>
      <c r="H474" s="40"/>
      <c r="I474" s="40"/>
      <c r="J474" s="40"/>
      <c r="K474" s="40"/>
      <c r="L474" s="40"/>
      <c r="M474" s="40"/>
      <c r="N474" s="40"/>
      <c r="O474" s="40"/>
      <c r="P474" s="40"/>
      <c r="Q474" s="40"/>
      <c r="R474" s="40"/>
      <c r="S474" s="40"/>
      <c r="T474" s="40"/>
      <c r="U474" s="49"/>
      <c r="V474" s="49"/>
      <c r="W474" s="49"/>
      <c r="X474" s="49"/>
      <c r="Y474" s="49"/>
      <c r="Z474" s="49"/>
    </row>
    <row r="475" spans="1:26" ht="15.75" customHeight="1" x14ac:dyDescent="0.25">
      <c r="A475" s="40"/>
      <c r="B475" s="40"/>
      <c r="C475" s="48"/>
      <c r="D475" s="48"/>
      <c r="E475" s="48"/>
      <c r="F475" s="40"/>
      <c r="G475" s="40"/>
      <c r="H475" s="40"/>
      <c r="I475" s="40"/>
      <c r="J475" s="40"/>
      <c r="K475" s="40"/>
      <c r="L475" s="40"/>
      <c r="M475" s="40"/>
      <c r="N475" s="40"/>
      <c r="O475" s="40"/>
      <c r="P475" s="40"/>
      <c r="Q475" s="40"/>
      <c r="R475" s="40"/>
      <c r="S475" s="40"/>
      <c r="T475" s="40"/>
      <c r="U475" s="49"/>
      <c r="V475" s="49"/>
      <c r="W475" s="49"/>
      <c r="X475" s="49"/>
      <c r="Y475" s="49"/>
      <c r="Z475" s="49"/>
    </row>
    <row r="476" spans="1:26" ht="15.75" customHeight="1" x14ac:dyDescent="0.25">
      <c r="A476" s="40"/>
      <c r="B476" s="40"/>
      <c r="C476" s="48"/>
      <c r="D476" s="48"/>
      <c r="E476" s="48"/>
      <c r="F476" s="40"/>
      <c r="G476" s="40"/>
      <c r="H476" s="40"/>
      <c r="I476" s="40"/>
      <c r="J476" s="40"/>
      <c r="K476" s="40"/>
      <c r="L476" s="40"/>
      <c r="M476" s="40"/>
      <c r="N476" s="40"/>
      <c r="O476" s="40"/>
      <c r="P476" s="40"/>
      <c r="Q476" s="40"/>
      <c r="R476" s="40"/>
      <c r="S476" s="40"/>
      <c r="T476" s="40"/>
      <c r="U476" s="49"/>
      <c r="V476" s="49"/>
      <c r="W476" s="49"/>
      <c r="X476" s="49"/>
      <c r="Y476" s="49"/>
      <c r="Z476" s="49"/>
    </row>
    <row r="477" spans="1:26" ht="15.75" customHeight="1" x14ac:dyDescent="0.25">
      <c r="A477" s="40"/>
      <c r="B477" s="40"/>
      <c r="C477" s="48"/>
      <c r="D477" s="48"/>
      <c r="E477" s="48"/>
      <c r="F477" s="40"/>
      <c r="G477" s="40"/>
      <c r="H477" s="40"/>
      <c r="I477" s="40"/>
      <c r="J477" s="40"/>
      <c r="K477" s="40"/>
      <c r="L477" s="40"/>
      <c r="M477" s="40"/>
      <c r="N477" s="40"/>
      <c r="O477" s="40"/>
      <c r="P477" s="40"/>
      <c r="Q477" s="40"/>
      <c r="R477" s="40"/>
      <c r="S477" s="40"/>
      <c r="T477" s="40"/>
      <c r="U477" s="49"/>
      <c r="V477" s="49"/>
      <c r="W477" s="49"/>
      <c r="X477" s="49"/>
      <c r="Y477" s="49"/>
      <c r="Z477" s="49"/>
    </row>
    <row r="478" spans="1:26" ht="15.75" customHeight="1" x14ac:dyDescent="0.25">
      <c r="A478" s="40"/>
      <c r="B478" s="40"/>
      <c r="C478" s="48"/>
      <c r="D478" s="48"/>
      <c r="E478" s="48"/>
      <c r="F478" s="40"/>
      <c r="G478" s="40"/>
      <c r="H478" s="40"/>
      <c r="I478" s="40"/>
      <c r="J478" s="40"/>
      <c r="K478" s="40"/>
      <c r="L478" s="40"/>
      <c r="M478" s="40"/>
      <c r="N478" s="40"/>
      <c r="O478" s="40"/>
      <c r="P478" s="40"/>
      <c r="Q478" s="40"/>
      <c r="R478" s="40"/>
      <c r="S478" s="40"/>
      <c r="T478" s="40"/>
      <c r="U478" s="49"/>
      <c r="V478" s="49"/>
      <c r="W478" s="49"/>
      <c r="X478" s="49"/>
      <c r="Y478" s="49"/>
      <c r="Z478" s="49"/>
    </row>
    <row r="479" spans="1:26" ht="15.75" customHeight="1" x14ac:dyDescent="0.25">
      <c r="A479" s="40"/>
      <c r="B479" s="40"/>
      <c r="C479" s="48"/>
      <c r="D479" s="48"/>
      <c r="E479" s="48"/>
      <c r="F479" s="40"/>
      <c r="G479" s="40"/>
      <c r="H479" s="40"/>
      <c r="I479" s="40"/>
      <c r="J479" s="40"/>
      <c r="K479" s="40"/>
      <c r="L479" s="40"/>
      <c r="M479" s="40"/>
      <c r="N479" s="40"/>
      <c r="O479" s="40"/>
      <c r="P479" s="40"/>
      <c r="Q479" s="40"/>
      <c r="R479" s="40"/>
      <c r="S479" s="40"/>
      <c r="T479" s="40"/>
      <c r="U479" s="49"/>
      <c r="V479" s="49"/>
      <c r="W479" s="49"/>
      <c r="X479" s="49"/>
      <c r="Y479" s="49"/>
      <c r="Z479" s="49"/>
    </row>
    <row r="480" spans="1:26" ht="15.75" customHeight="1" x14ac:dyDescent="0.25">
      <c r="A480" s="40"/>
      <c r="B480" s="40"/>
      <c r="C480" s="48"/>
      <c r="D480" s="48"/>
      <c r="E480" s="48"/>
      <c r="F480" s="40"/>
      <c r="G480" s="40"/>
      <c r="H480" s="40"/>
      <c r="I480" s="40"/>
      <c r="J480" s="40"/>
      <c r="K480" s="40"/>
      <c r="L480" s="40"/>
      <c r="M480" s="40"/>
      <c r="N480" s="40"/>
      <c r="O480" s="40"/>
      <c r="P480" s="40"/>
      <c r="Q480" s="40"/>
      <c r="R480" s="40"/>
      <c r="S480" s="40"/>
      <c r="T480" s="40"/>
      <c r="U480" s="49"/>
      <c r="V480" s="49"/>
      <c r="W480" s="49"/>
      <c r="X480" s="49"/>
      <c r="Y480" s="49"/>
      <c r="Z480" s="49"/>
    </row>
    <row r="481" spans="1:26" ht="15.75" customHeight="1" x14ac:dyDescent="0.25">
      <c r="A481" s="40"/>
      <c r="B481" s="40"/>
      <c r="C481" s="48"/>
      <c r="D481" s="48"/>
      <c r="E481" s="48"/>
      <c r="F481" s="40"/>
      <c r="G481" s="40"/>
      <c r="H481" s="40"/>
      <c r="I481" s="40"/>
      <c r="J481" s="40"/>
      <c r="K481" s="40"/>
      <c r="L481" s="40"/>
      <c r="M481" s="40"/>
      <c r="N481" s="40"/>
      <c r="O481" s="40"/>
      <c r="P481" s="40"/>
      <c r="Q481" s="40"/>
      <c r="R481" s="40"/>
      <c r="S481" s="40"/>
      <c r="T481" s="40"/>
      <c r="U481" s="49"/>
      <c r="V481" s="49"/>
      <c r="W481" s="49"/>
      <c r="X481" s="49"/>
      <c r="Y481" s="49"/>
      <c r="Z481" s="49"/>
    </row>
    <row r="482" spans="1:26" ht="15.75" customHeight="1" x14ac:dyDescent="0.25">
      <c r="A482" s="40"/>
      <c r="B482" s="40"/>
      <c r="C482" s="48"/>
      <c r="D482" s="48"/>
      <c r="E482" s="48"/>
      <c r="F482" s="40"/>
      <c r="G482" s="40"/>
      <c r="H482" s="40"/>
      <c r="I482" s="40"/>
      <c r="J482" s="40"/>
      <c r="K482" s="40"/>
      <c r="L482" s="40"/>
      <c r="M482" s="40"/>
      <c r="N482" s="40"/>
      <c r="O482" s="40"/>
      <c r="P482" s="40"/>
      <c r="Q482" s="40"/>
      <c r="R482" s="40"/>
      <c r="S482" s="40"/>
      <c r="T482" s="40"/>
      <c r="U482" s="49"/>
      <c r="V482" s="49"/>
      <c r="W482" s="49"/>
      <c r="X482" s="49"/>
      <c r="Y482" s="49"/>
      <c r="Z482" s="49"/>
    </row>
    <row r="483" spans="1:26" ht="15.75" customHeight="1" x14ac:dyDescent="0.25">
      <c r="A483" s="40"/>
      <c r="B483" s="40"/>
      <c r="C483" s="48"/>
      <c r="D483" s="48"/>
      <c r="E483" s="48"/>
      <c r="F483" s="40"/>
      <c r="G483" s="40"/>
      <c r="H483" s="40"/>
      <c r="I483" s="40"/>
      <c r="J483" s="40"/>
      <c r="K483" s="40"/>
      <c r="L483" s="40"/>
      <c r="M483" s="40"/>
      <c r="N483" s="40"/>
      <c r="O483" s="40"/>
      <c r="P483" s="40"/>
      <c r="Q483" s="40"/>
      <c r="R483" s="40"/>
      <c r="S483" s="40"/>
      <c r="T483" s="40"/>
      <c r="U483" s="49"/>
      <c r="V483" s="49"/>
      <c r="W483" s="49"/>
      <c r="X483" s="49"/>
      <c r="Y483" s="49"/>
      <c r="Z483" s="49"/>
    </row>
    <row r="484" spans="1:26" ht="15.75" customHeight="1" x14ac:dyDescent="0.25">
      <c r="A484" s="40"/>
      <c r="B484" s="40"/>
      <c r="C484" s="48"/>
      <c r="D484" s="48"/>
      <c r="E484" s="48"/>
      <c r="F484" s="40"/>
      <c r="G484" s="40"/>
      <c r="H484" s="40"/>
      <c r="I484" s="40"/>
      <c r="J484" s="40"/>
      <c r="K484" s="40"/>
      <c r="L484" s="40"/>
      <c r="M484" s="40"/>
      <c r="N484" s="40"/>
      <c r="O484" s="40"/>
      <c r="P484" s="40"/>
      <c r="Q484" s="40"/>
      <c r="R484" s="40"/>
      <c r="S484" s="40"/>
      <c r="T484" s="40"/>
      <c r="U484" s="49"/>
      <c r="V484" s="49"/>
      <c r="W484" s="49"/>
      <c r="X484" s="49"/>
      <c r="Y484" s="49"/>
      <c r="Z484" s="49"/>
    </row>
    <row r="485" spans="1:26" ht="15.75" customHeight="1" x14ac:dyDescent="0.25">
      <c r="A485" s="40"/>
      <c r="B485" s="40"/>
      <c r="C485" s="48"/>
      <c r="D485" s="48"/>
      <c r="E485" s="48"/>
      <c r="F485" s="40"/>
      <c r="G485" s="40"/>
      <c r="H485" s="40"/>
      <c r="I485" s="40"/>
      <c r="J485" s="40"/>
      <c r="K485" s="40"/>
      <c r="L485" s="40"/>
      <c r="M485" s="40"/>
      <c r="N485" s="40"/>
      <c r="O485" s="40"/>
      <c r="P485" s="40"/>
      <c r="Q485" s="40"/>
      <c r="R485" s="40"/>
      <c r="S485" s="40"/>
      <c r="T485" s="40"/>
      <c r="U485" s="49"/>
      <c r="V485" s="49"/>
      <c r="W485" s="49"/>
      <c r="X485" s="49"/>
      <c r="Y485" s="49"/>
      <c r="Z485" s="49"/>
    </row>
    <row r="486" spans="1:26" ht="15.75" customHeight="1" x14ac:dyDescent="0.25">
      <c r="A486" s="40"/>
      <c r="B486" s="40"/>
      <c r="C486" s="48"/>
      <c r="D486" s="48"/>
      <c r="E486" s="48"/>
      <c r="F486" s="40"/>
      <c r="G486" s="40"/>
      <c r="H486" s="40"/>
      <c r="I486" s="40"/>
      <c r="J486" s="40"/>
      <c r="K486" s="40"/>
      <c r="L486" s="40"/>
      <c r="M486" s="40"/>
      <c r="N486" s="40"/>
      <c r="O486" s="40"/>
      <c r="P486" s="40"/>
      <c r="Q486" s="40"/>
      <c r="R486" s="40"/>
      <c r="S486" s="40"/>
      <c r="T486" s="40"/>
      <c r="U486" s="49"/>
      <c r="V486" s="49"/>
      <c r="W486" s="49"/>
      <c r="X486" s="49"/>
      <c r="Y486" s="49"/>
      <c r="Z486" s="49"/>
    </row>
    <row r="487" spans="1:26" ht="15.75" customHeight="1" x14ac:dyDescent="0.25">
      <c r="A487" s="40"/>
      <c r="B487" s="40"/>
      <c r="C487" s="48"/>
      <c r="D487" s="48"/>
      <c r="E487" s="48"/>
      <c r="F487" s="40"/>
      <c r="G487" s="40"/>
      <c r="H487" s="40"/>
      <c r="I487" s="40"/>
      <c r="J487" s="40"/>
      <c r="K487" s="40"/>
      <c r="L487" s="40"/>
      <c r="M487" s="40"/>
      <c r="N487" s="40"/>
      <c r="O487" s="40"/>
      <c r="P487" s="40"/>
      <c r="Q487" s="40"/>
      <c r="R487" s="40"/>
      <c r="S487" s="40"/>
      <c r="T487" s="40"/>
      <c r="U487" s="49"/>
      <c r="V487" s="49"/>
      <c r="W487" s="49"/>
      <c r="X487" s="49"/>
      <c r="Y487" s="49"/>
      <c r="Z487" s="49"/>
    </row>
    <row r="488" spans="1:26" ht="15.75" customHeight="1" x14ac:dyDescent="0.25">
      <c r="A488" s="40"/>
      <c r="B488" s="40"/>
      <c r="C488" s="48"/>
      <c r="D488" s="48"/>
      <c r="E488" s="48"/>
      <c r="F488" s="40"/>
      <c r="G488" s="40"/>
      <c r="H488" s="40"/>
      <c r="I488" s="40"/>
      <c r="J488" s="40"/>
      <c r="K488" s="40"/>
      <c r="L488" s="40"/>
      <c r="M488" s="40"/>
      <c r="N488" s="40"/>
      <c r="O488" s="40"/>
      <c r="P488" s="40"/>
      <c r="Q488" s="40"/>
      <c r="R488" s="40"/>
      <c r="S488" s="40"/>
      <c r="T488" s="40"/>
      <c r="U488" s="49"/>
      <c r="V488" s="49"/>
      <c r="W488" s="49"/>
      <c r="X488" s="49"/>
      <c r="Y488" s="49"/>
      <c r="Z488" s="49"/>
    </row>
    <row r="489" spans="1:26" ht="15.75" customHeight="1" x14ac:dyDescent="0.25">
      <c r="A489" s="40"/>
      <c r="B489" s="40"/>
      <c r="C489" s="48"/>
      <c r="D489" s="48"/>
      <c r="E489" s="48"/>
      <c r="F489" s="40"/>
      <c r="G489" s="40"/>
      <c r="H489" s="40"/>
      <c r="I489" s="40"/>
      <c r="J489" s="40"/>
      <c r="K489" s="40"/>
      <c r="L489" s="40"/>
      <c r="M489" s="40"/>
      <c r="N489" s="40"/>
      <c r="O489" s="40"/>
      <c r="P489" s="40"/>
      <c r="Q489" s="40"/>
      <c r="R489" s="40"/>
      <c r="S489" s="40"/>
      <c r="T489" s="40"/>
      <c r="U489" s="49"/>
      <c r="V489" s="49"/>
      <c r="W489" s="49"/>
      <c r="X489" s="49"/>
      <c r="Y489" s="49"/>
      <c r="Z489" s="49"/>
    </row>
    <row r="490" spans="1:26" ht="15.75" customHeight="1" x14ac:dyDescent="0.25">
      <c r="A490" s="40"/>
      <c r="B490" s="40"/>
      <c r="C490" s="48"/>
      <c r="D490" s="48"/>
      <c r="E490" s="48"/>
      <c r="F490" s="40"/>
      <c r="G490" s="40"/>
      <c r="H490" s="40"/>
      <c r="I490" s="40"/>
      <c r="J490" s="40"/>
      <c r="K490" s="40"/>
      <c r="L490" s="40"/>
      <c r="M490" s="40"/>
      <c r="N490" s="40"/>
      <c r="O490" s="40"/>
      <c r="P490" s="40"/>
      <c r="Q490" s="40"/>
      <c r="R490" s="40"/>
      <c r="S490" s="40"/>
      <c r="T490" s="40"/>
      <c r="U490" s="49"/>
      <c r="V490" s="49"/>
      <c r="W490" s="49"/>
      <c r="X490" s="49"/>
      <c r="Y490" s="49"/>
      <c r="Z490" s="49"/>
    </row>
    <row r="491" spans="1:26" ht="15.75" customHeight="1" x14ac:dyDescent="0.25">
      <c r="A491" s="40"/>
      <c r="B491" s="40"/>
      <c r="C491" s="48"/>
      <c r="D491" s="48"/>
      <c r="E491" s="48"/>
      <c r="F491" s="40"/>
      <c r="G491" s="40"/>
      <c r="H491" s="40"/>
      <c r="I491" s="40"/>
      <c r="J491" s="40"/>
      <c r="K491" s="40"/>
      <c r="L491" s="40"/>
      <c r="M491" s="40"/>
      <c r="N491" s="40"/>
      <c r="O491" s="40"/>
      <c r="P491" s="40"/>
      <c r="Q491" s="40"/>
      <c r="R491" s="40"/>
      <c r="S491" s="40"/>
      <c r="T491" s="40"/>
      <c r="U491" s="49"/>
      <c r="V491" s="49"/>
      <c r="W491" s="49"/>
      <c r="X491" s="49"/>
      <c r="Y491" s="49"/>
      <c r="Z491" s="49"/>
    </row>
    <row r="492" spans="1:26" ht="15.75" customHeight="1" x14ac:dyDescent="0.25">
      <c r="A492" s="40"/>
      <c r="B492" s="40"/>
      <c r="C492" s="48"/>
      <c r="D492" s="48"/>
      <c r="E492" s="48"/>
      <c r="F492" s="40"/>
      <c r="G492" s="40"/>
      <c r="H492" s="40"/>
      <c r="I492" s="40"/>
      <c r="J492" s="40"/>
      <c r="K492" s="40"/>
      <c r="L492" s="40"/>
      <c r="M492" s="40"/>
      <c r="N492" s="40"/>
      <c r="O492" s="40"/>
      <c r="P492" s="40"/>
      <c r="Q492" s="40"/>
      <c r="R492" s="40"/>
      <c r="S492" s="40"/>
      <c r="T492" s="40"/>
      <c r="U492" s="49"/>
      <c r="V492" s="49"/>
      <c r="W492" s="49"/>
      <c r="X492" s="49"/>
      <c r="Y492" s="49"/>
      <c r="Z492" s="49"/>
    </row>
    <row r="493" spans="1:26" ht="15.75" customHeight="1" x14ac:dyDescent="0.25">
      <c r="A493" s="40"/>
      <c r="B493" s="40"/>
      <c r="C493" s="48"/>
      <c r="D493" s="48"/>
      <c r="E493" s="48"/>
      <c r="F493" s="40"/>
      <c r="G493" s="40"/>
      <c r="H493" s="40"/>
      <c r="I493" s="40"/>
      <c r="J493" s="40"/>
      <c r="K493" s="40"/>
      <c r="L493" s="40"/>
      <c r="M493" s="40"/>
      <c r="N493" s="40"/>
      <c r="O493" s="40"/>
      <c r="P493" s="40"/>
      <c r="Q493" s="40"/>
      <c r="R493" s="40"/>
      <c r="S493" s="40"/>
      <c r="T493" s="40"/>
      <c r="U493" s="49"/>
      <c r="V493" s="49"/>
      <c r="W493" s="49"/>
      <c r="X493" s="49"/>
      <c r="Y493" s="49"/>
      <c r="Z493" s="49"/>
    </row>
    <row r="494" spans="1:26" ht="15.75" customHeight="1" x14ac:dyDescent="0.25">
      <c r="A494" s="40"/>
      <c r="B494" s="40"/>
      <c r="C494" s="48"/>
      <c r="D494" s="48"/>
      <c r="E494" s="48"/>
      <c r="F494" s="40"/>
      <c r="G494" s="40"/>
      <c r="H494" s="40"/>
      <c r="I494" s="40"/>
      <c r="J494" s="40"/>
      <c r="K494" s="40"/>
      <c r="L494" s="40"/>
      <c r="M494" s="40"/>
      <c r="N494" s="40"/>
      <c r="O494" s="40"/>
      <c r="P494" s="40"/>
      <c r="Q494" s="40"/>
      <c r="R494" s="40"/>
      <c r="S494" s="40"/>
      <c r="T494" s="40"/>
      <c r="U494" s="49"/>
      <c r="V494" s="49"/>
      <c r="W494" s="49"/>
      <c r="X494" s="49"/>
      <c r="Y494" s="49"/>
      <c r="Z494" s="49"/>
    </row>
    <row r="495" spans="1:26" ht="15.75" customHeight="1" x14ac:dyDescent="0.25">
      <c r="A495" s="40"/>
      <c r="B495" s="40"/>
      <c r="C495" s="48"/>
      <c r="D495" s="48"/>
      <c r="E495" s="48"/>
      <c r="F495" s="40"/>
      <c r="G495" s="40"/>
      <c r="H495" s="40"/>
      <c r="I495" s="40"/>
      <c r="J495" s="40"/>
      <c r="K495" s="40"/>
      <c r="L495" s="40"/>
      <c r="M495" s="40"/>
      <c r="N495" s="40"/>
      <c r="O495" s="40"/>
      <c r="P495" s="40"/>
      <c r="Q495" s="40"/>
      <c r="R495" s="40"/>
      <c r="S495" s="40"/>
      <c r="T495" s="40"/>
      <c r="U495" s="49"/>
      <c r="V495" s="49"/>
      <c r="W495" s="49"/>
      <c r="X495" s="49"/>
      <c r="Y495" s="49"/>
      <c r="Z495" s="49"/>
    </row>
    <row r="496" spans="1:26" ht="15.75" customHeight="1" x14ac:dyDescent="0.25">
      <c r="A496" s="40"/>
      <c r="B496" s="40"/>
      <c r="C496" s="48"/>
      <c r="D496" s="48"/>
      <c r="E496" s="48"/>
      <c r="F496" s="40"/>
      <c r="G496" s="40"/>
      <c r="H496" s="40"/>
      <c r="I496" s="40"/>
      <c r="J496" s="40"/>
      <c r="K496" s="40"/>
      <c r="L496" s="40"/>
      <c r="M496" s="40"/>
      <c r="N496" s="40"/>
      <c r="O496" s="40"/>
      <c r="P496" s="40"/>
      <c r="Q496" s="40"/>
      <c r="R496" s="40"/>
      <c r="S496" s="40"/>
      <c r="T496" s="40"/>
      <c r="U496" s="49"/>
      <c r="V496" s="49"/>
      <c r="W496" s="49"/>
      <c r="X496" s="49"/>
      <c r="Y496" s="49"/>
      <c r="Z496" s="49"/>
    </row>
    <row r="497" spans="1:26" ht="15.75" customHeight="1" x14ac:dyDescent="0.25">
      <c r="A497" s="40"/>
      <c r="B497" s="40"/>
      <c r="C497" s="48"/>
      <c r="D497" s="48"/>
      <c r="E497" s="48"/>
      <c r="F497" s="40"/>
      <c r="G497" s="40"/>
      <c r="H497" s="40"/>
      <c r="I497" s="40"/>
      <c r="J497" s="40"/>
      <c r="K497" s="40"/>
      <c r="L497" s="40"/>
      <c r="M497" s="40"/>
      <c r="N497" s="40"/>
      <c r="O497" s="40"/>
      <c r="P497" s="40"/>
      <c r="Q497" s="40"/>
      <c r="R497" s="40"/>
      <c r="S497" s="40"/>
      <c r="T497" s="40"/>
      <c r="U497" s="49"/>
      <c r="V497" s="49"/>
      <c r="W497" s="49"/>
      <c r="X497" s="49"/>
      <c r="Y497" s="49"/>
      <c r="Z497" s="49"/>
    </row>
    <row r="498" spans="1:26" ht="15.75" customHeight="1" x14ac:dyDescent="0.25">
      <c r="A498" s="40"/>
      <c r="B498" s="40"/>
      <c r="C498" s="48"/>
      <c r="D498" s="48"/>
      <c r="E498" s="48"/>
      <c r="F498" s="40"/>
      <c r="G498" s="40"/>
      <c r="H498" s="40"/>
      <c r="I498" s="40"/>
      <c r="J498" s="40"/>
      <c r="K498" s="40"/>
      <c r="L498" s="40"/>
      <c r="M498" s="40"/>
      <c r="N498" s="40"/>
      <c r="O498" s="40"/>
      <c r="P498" s="40"/>
      <c r="Q498" s="40"/>
      <c r="R498" s="40"/>
      <c r="S498" s="40"/>
      <c r="T498" s="40"/>
      <c r="U498" s="49"/>
      <c r="V498" s="49"/>
      <c r="W498" s="49"/>
      <c r="X498" s="49"/>
      <c r="Y498" s="49"/>
      <c r="Z498" s="49"/>
    </row>
    <row r="499" spans="1:26" ht="15.75" customHeight="1" x14ac:dyDescent="0.25">
      <c r="A499" s="40"/>
      <c r="B499" s="40"/>
      <c r="C499" s="48"/>
      <c r="D499" s="48"/>
      <c r="E499" s="48"/>
      <c r="F499" s="40"/>
      <c r="G499" s="40"/>
      <c r="H499" s="40"/>
      <c r="I499" s="40"/>
      <c r="J499" s="40"/>
      <c r="K499" s="40"/>
      <c r="L499" s="40"/>
      <c r="M499" s="40"/>
      <c r="N499" s="40"/>
      <c r="O499" s="40"/>
      <c r="P499" s="40"/>
      <c r="Q499" s="40"/>
      <c r="R499" s="40"/>
      <c r="S499" s="40"/>
      <c r="T499" s="40"/>
      <c r="U499" s="49"/>
      <c r="V499" s="49"/>
      <c r="W499" s="49"/>
      <c r="X499" s="49"/>
      <c r="Y499" s="49"/>
      <c r="Z499" s="49"/>
    </row>
    <row r="500" spans="1:26" ht="15.75" customHeight="1" x14ac:dyDescent="0.25">
      <c r="A500" s="40"/>
      <c r="B500" s="40"/>
      <c r="C500" s="48"/>
      <c r="D500" s="48"/>
      <c r="E500" s="48"/>
      <c r="F500" s="40"/>
      <c r="G500" s="40"/>
      <c r="H500" s="40"/>
      <c r="I500" s="40"/>
      <c r="J500" s="40"/>
      <c r="K500" s="40"/>
      <c r="L500" s="40"/>
      <c r="M500" s="40"/>
      <c r="N500" s="40"/>
      <c r="O500" s="40"/>
      <c r="P500" s="40"/>
      <c r="Q500" s="40"/>
      <c r="R500" s="40"/>
      <c r="S500" s="40"/>
      <c r="T500" s="40"/>
      <c r="U500" s="49"/>
      <c r="V500" s="49"/>
      <c r="W500" s="49"/>
      <c r="X500" s="49"/>
      <c r="Y500" s="49"/>
      <c r="Z500" s="49"/>
    </row>
    <row r="501" spans="1:26" ht="15.75" customHeight="1" x14ac:dyDescent="0.25">
      <c r="A501" s="40"/>
      <c r="B501" s="40"/>
      <c r="C501" s="48"/>
      <c r="D501" s="48"/>
      <c r="E501" s="48"/>
      <c r="F501" s="40"/>
      <c r="G501" s="40"/>
      <c r="H501" s="40"/>
      <c r="I501" s="40"/>
      <c r="J501" s="40"/>
      <c r="K501" s="40"/>
      <c r="L501" s="40"/>
      <c r="M501" s="40"/>
      <c r="N501" s="40"/>
      <c r="O501" s="40"/>
      <c r="P501" s="40"/>
      <c r="Q501" s="40"/>
      <c r="R501" s="40"/>
      <c r="S501" s="40"/>
      <c r="T501" s="40"/>
      <c r="U501" s="49"/>
      <c r="V501" s="49"/>
      <c r="W501" s="49"/>
      <c r="X501" s="49"/>
      <c r="Y501" s="49"/>
      <c r="Z501" s="49"/>
    </row>
    <row r="502" spans="1:26" ht="15.75" customHeight="1" x14ac:dyDescent="0.25">
      <c r="A502" s="40"/>
      <c r="B502" s="40"/>
      <c r="C502" s="48"/>
      <c r="D502" s="48"/>
      <c r="E502" s="48"/>
      <c r="F502" s="40"/>
      <c r="G502" s="40"/>
      <c r="H502" s="40"/>
      <c r="I502" s="40"/>
      <c r="J502" s="40"/>
      <c r="K502" s="40"/>
      <c r="L502" s="40"/>
      <c r="M502" s="40"/>
      <c r="N502" s="40"/>
      <c r="O502" s="40"/>
      <c r="P502" s="40"/>
      <c r="Q502" s="40"/>
      <c r="R502" s="40"/>
      <c r="S502" s="40"/>
      <c r="T502" s="40"/>
      <c r="U502" s="49"/>
      <c r="V502" s="49"/>
      <c r="W502" s="49"/>
      <c r="X502" s="49"/>
      <c r="Y502" s="49"/>
      <c r="Z502" s="49"/>
    </row>
    <row r="503" spans="1:26" ht="15.75" customHeight="1" x14ac:dyDescent="0.25">
      <c r="A503" s="40"/>
      <c r="B503" s="40"/>
      <c r="C503" s="48"/>
      <c r="D503" s="48"/>
      <c r="E503" s="48"/>
      <c r="F503" s="40"/>
      <c r="G503" s="40"/>
      <c r="H503" s="40"/>
      <c r="I503" s="40"/>
      <c r="J503" s="40"/>
      <c r="K503" s="40"/>
      <c r="L503" s="40"/>
      <c r="M503" s="40"/>
      <c r="N503" s="40"/>
      <c r="O503" s="40"/>
      <c r="P503" s="40"/>
      <c r="Q503" s="40"/>
      <c r="R503" s="40"/>
      <c r="S503" s="40"/>
      <c r="T503" s="40"/>
      <c r="U503" s="49"/>
      <c r="V503" s="49"/>
      <c r="W503" s="49"/>
      <c r="X503" s="49"/>
      <c r="Y503" s="49"/>
      <c r="Z503" s="49"/>
    </row>
    <row r="504" spans="1:26" ht="15.75" customHeight="1" x14ac:dyDescent="0.25">
      <c r="A504" s="40"/>
      <c r="B504" s="40"/>
      <c r="C504" s="48"/>
      <c r="D504" s="48"/>
      <c r="E504" s="48"/>
      <c r="F504" s="40"/>
      <c r="G504" s="40"/>
      <c r="H504" s="40"/>
      <c r="I504" s="40"/>
      <c r="J504" s="40"/>
      <c r="K504" s="40"/>
      <c r="L504" s="40"/>
      <c r="M504" s="40"/>
      <c r="N504" s="40"/>
      <c r="O504" s="40"/>
      <c r="P504" s="40"/>
      <c r="Q504" s="40"/>
      <c r="R504" s="40"/>
      <c r="S504" s="40"/>
      <c r="T504" s="40"/>
      <c r="U504" s="49"/>
      <c r="V504" s="49"/>
      <c r="W504" s="49"/>
      <c r="X504" s="49"/>
      <c r="Y504" s="49"/>
      <c r="Z504" s="49"/>
    </row>
    <row r="505" spans="1:26" ht="15.75" customHeight="1" x14ac:dyDescent="0.25">
      <c r="A505" s="40"/>
      <c r="B505" s="40"/>
      <c r="C505" s="48"/>
      <c r="D505" s="48"/>
      <c r="E505" s="48"/>
      <c r="F505" s="40"/>
      <c r="G505" s="40"/>
      <c r="H505" s="40"/>
      <c r="I505" s="40"/>
      <c r="J505" s="40"/>
      <c r="K505" s="40"/>
      <c r="L505" s="40"/>
      <c r="M505" s="40"/>
      <c r="N505" s="40"/>
      <c r="O505" s="40"/>
      <c r="P505" s="40"/>
      <c r="Q505" s="40"/>
      <c r="R505" s="40"/>
      <c r="S505" s="40"/>
      <c r="T505" s="40"/>
      <c r="U505" s="49"/>
      <c r="V505" s="49"/>
      <c r="W505" s="49"/>
      <c r="X505" s="49"/>
      <c r="Y505" s="49"/>
      <c r="Z505" s="49"/>
    </row>
    <row r="506" spans="1:26" ht="15.75" customHeight="1" x14ac:dyDescent="0.25">
      <c r="A506" s="40"/>
      <c r="B506" s="40"/>
      <c r="C506" s="48"/>
      <c r="D506" s="48"/>
      <c r="E506" s="48"/>
      <c r="F506" s="40"/>
      <c r="G506" s="40"/>
      <c r="H506" s="40"/>
      <c r="I506" s="40"/>
      <c r="J506" s="40"/>
      <c r="K506" s="40"/>
      <c r="L506" s="40"/>
      <c r="M506" s="40"/>
      <c r="N506" s="40"/>
      <c r="O506" s="40"/>
      <c r="P506" s="40"/>
      <c r="Q506" s="40"/>
      <c r="R506" s="40"/>
      <c r="S506" s="40"/>
      <c r="T506" s="40"/>
      <c r="U506" s="49"/>
      <c r="V506" s="49"/>
      <c r="W506" s="49"/>
      <c r="X506" s="49"/>
      <c r="Y506" s="49"/>
      <c r="Z506" s="49"/>
    </row>
    <row r="507" spans="1:26" ht="15.75" customHeight="1" x14ac:dyDescent="0.25">
      <c r="A507" s="40"/>
      <c r="B507" s="40"/>
      <c r="C507" s="48"/>
      <c r="D507" s="48"/>
      <c r="E507" s="48"/>
      <c r="F507" s="40"/>
      <c r="G507" s="40"/>
      <c r="H507" s="40"/>
      <c r="I507" s="40"/>
      <c r="J507" s="40"/>
      <c r="K507" s="40"/>
      <c r="L507" s="40"/>
      <c r="M507" s="40"/>
      <c r="N507" s="40"/>
      <c r="O507" s="40"/>
      <c r="P507" s="40"/>
      <c r="Q507" s="40"/>
      <c r="R507" s="40"/>
      <c r="S507" s="40"/>
      <c r="T507" s="40"/>
      <c r="U507" s="49"/>
      <c r="V507" s="49"/>
      <c r="W507" s="49"/>
      <c r="X507" s="49"/>
      <c r="Y507" s="49"/>
      <c r="Z507" s="49"/>
    </row>
    <row r="508" spans="1:26" ht="15.75" customHeight="1" x14ac:dyDescent="0.25">
      <c r="A508" s="40"/>
      <c r="B508" s="40"/>
      <c r="C508" s="48"/>
      <c r="D508" s="48"/>
      <c r="E508" s="48"/>
      <c r="F508" s="40"/>
      <c r="G508" s="40"/>
      <c r="H508" s="40"/>
      <c r="I508" s="40"/>
      <c r="J508" s="40"/>
      <c r="K508" s="40"/>
      <c r="L508" s="40"/>
      <c r="M508" s="40"/>
      <c r="N508" s="40"/>
      <c r="O508" s="40"/>
      <c r="P508" s="40"/>
      <c r="Q508" s="40"/>
      <c r="R508" s="40"/>
      <c r="S508" s="40"/>
      <c r="T508" s="40"/>
      <c r="U508" s="49"/>
      <c r="V508" s="49"/>
      <c r="W508" s="49"/>
      <c r="X508" s="49"/>
      <c r="Y508" s="49"/>
      <c r="Z508" s="49"/>
    </row>
    <row r="509" spans="1:26" ht="15.75" customHeight="1" x14ac:dyDescent="0.25">
      <c r="A509" s="40"/>
      <c r="B509" s="40"/>
      <c r="C509" s="48"/>
      <c r="D509" s="48"/>
      <c r="E509" s="48"/>
      <c r="F509" s="40"/>
      <c r="G509" s="40"/>
      <c r="H509" s="40"/>
      <c r="I509" s="40"/>
      <c r="J509" s="40"/>
      <c r="K509" s="40"/>
      <c r="L509" s="40"/>
      <c r="M509" s="40"/>
      <c r="N509" s="40"/>
      <c r="O509" s="40"/>
      <c r="P509" s="40"/>
      <c r="Q509" s="40"/>
      <c r="R509" s="40"/>
      <c r="S509" s="40"/>
      <c r="T509" s="40"/>
      <c r="U509" s="49"/>
      <c r="V509" s="49"/>
      <c r="W509" s="49"/>
      <c r="X509" s="49"/>
      <c r="Y509" s="49"/>
      <c r="Z509" s="49"/>
    </row>
    <row r="510" spans="1:26" ht="15.75" customHeight="1" x14ac:dyDescent="0.25">
      <c r="A510" s="40"/>
      <c r="B510" s="40"/>
      <c r="C510" s="48"/>
      <c r="D510" s="48"/>
      <c r="E510" s="48"/>
      <c r="F510" s="40"/>
      <c r="G510" s="40"/>
      <c r="H510" s="40"/>
      <c r="I510" s="40"/>
      <c r="J510" s="40"/>
      <c r="K510" s="40"/>
      <c r="L510" s="40"/>
      <c r="M510" s="40"/>
      <c r="N510" s="40"/>
      <c r="O510" s="40"/>
      <c r="P510" s="40"/>
      <c r="Q510" s="40"/>
      <c r="R510" s="40"/>
      <c r="S510" s="40"/>
      <c r="T510" s="40"/>
      <c r="U510" s="49"/>
      <c r="V510" s="49"/>
      <c r="W510" s="49"/>
      <c r="X510" s="49"/>
      <c r="Y510" s="49"/>
      <c r="Z510" s="49"/>
    </row>
    <row r="511" spans="1:26" ht="15.75" customHeight="1" x14ac:dyDescent="0.25">
      <c r="A511" s="40"/>
      <c r="B511" s="40"/>
      <c r="C511" s="48"/>
      <c r="D511" s="48"/>
      <c r="E511" s="48"/>
      <c r="F511" s="40"/>
      <c r="G511" s="40"/>
      <c r="H511" s="40"/>
      <c r="I511" s="40"/>
      <c r="J511" s="40"/>
      <c r="K511" s="40"/>
      <c r="L511" s="40"/>
      <c r="M511" s="40"/>
      <c r="N511" s="40"/>
      <c r="O511" s="40"/>
      <c r="P511" s="40"/>
      <c r="Q511" s="40"/>
      <c r="R511" s="40"/>
      <c r="S511" s="40"/>
      <c r="T511" s="40"/>
      <c r="U511" s="49"/>
      <c r="V511" s="49"/>
      <c r="W511" s="49"/>
      <c r="X511" s="49"/>
      <c r="Y511" s="49"/>
      <c r="Z511" s="49"/>
    </row>
    <row r="512" spans="1:26" ht="15.75" customHeight="1" x14ac:dyDescent="0.25">
      <c r="A512" s="40"/>
      <c r="B512" s="40"/>
      <c r="C512" s="48"/>
      <c r="D512" s="48"/>
      <c r="E512" s="48"/>
      <c r="F512" s="40"/>
      <c r="G512" s="40"/>
      <c r="H512" s="40"/>
      <c r="I512" s="40"/>
      <c r="J512" s="40"/>
      <c r="K512" s="40"/>
      <c r="L512" s="40"/>
      <c r="M512" s="40"/>
      <c r="N512" s="40"/>
      <c r="O512" s="40"/>
      <c r="P512" s="40"/>
      <c r="Q512" s="40"/>
      <c r="R512" s="40"/>
      <c r="S512" s="40"/>
      <c r="T512" s="40"/>
      <c r="U512" s="49"/>
      <c r="V512" s="49"/>
      <c r="W512" s="49"/>
      <c r="X512" s="49"/>
      <c r="Y512" s="49"/>
      <c r="Z512" s="49"/>
    </row>
    <row r="513" spans="1:26" ht="15.75" customHeight="1" x14ac:dyDescent="0.25">
      <c r="A513" s="40"/>
      <c r="B513" s="40"/>
      <c r="C513" s="48"/>
      <c r="D513" s="48"/>
      <c r="E513" s="48"/>
      <c r="F513" s="40"/>
      <c r="G513" s="40"/>
      <c r="H513" s="40"/>
      <c r="I513" s="40"/>
      <c r="J513" s="40"/>
      <c r="K513" s="40"/>
      <c r="L513" s="40"/>
      <c r="M513" s="40"/>
      <c r="N513" s="40"/>
      <c r="O513" s="40"/>
      <c r="P513" s="40"/>
      <c r="Q513" s="40"/>
      <c r="R513" s="40"/>
      <c r="S513" s="40"/>
      <c r="T513" s="40"/>
      <c r="U513" s="49"/>
      <c r="V513" s="49"/>
      <c r="W513" s="49"/>
      <c r="X513" s="49"/>
      <c r="Y513" s="49"/>
      <c r="Z513" s="49"/>
    </row>
    <row r="514" spans="1:26" ht="15.75" customHeight="1" x14ac:dyDescent="0.25">
      <c r="A514" s="40"/>
      <c r="B514" s="40"/>
      <c r="C514" s="48"/>
      <c r="D514" s="48"/>
      <c r="E514" s="48"/>
      <c r="F514" s="40"/>
      <c r="G514" s="40"/>
      <c r="H514" s="40"/>
      <c r="I514" s="40"/>
      <c r="J514" s="40"/>
      <c r="K514" s="40"/>
      <c r="L514" s="40"/>
      <c r="M514" s="40"/>
      <c r="N514" s="40"/>
      <c r="O514" s="40"/>
      <c r="P514" s="40"/>
      <c r="Q514" s="40"/>
      <c r="R514" s="40"/>
      <c r="S514" s="40"/>
      <c r="T514" s="40"/>
      <c r="U514" s="49"/>
      <c r="V514" s="49"/>
      <c r="W514" s="49"/>
      <c r="X514" s="49"/>
      <c r="Y514" s="49"/>
      <c r="Z514" s="49"/>
    </row>
    <row r="515" spans="1:26" ht="15.75" customHeight="1" x14ac:dyDescent="0.25">
      <c r="A515" s="40"/>
      <c r="B515" s="40"/>
      <c r="C515" s="48"/>
      <c r="D515" s="48"/>
      <c r="E515" s="48"/>
      <c r="F515" s="40"/>
      <c r="G515" s="40"/>
      <c r="H515" s="40"/>
      <c r="I515" s="40"/>
      <c r="J515" s="40"/>
      <c r="K515" s="40"/>
      <c r="L515" s="40"/>
      <c r="M515" s="40"/>
      <c r="N515" s="40"/>
      <c r="O515" s="40"/>
      <c r="P515" s="40"/>
      <c r="Q515" s="40"/>
      <c r="R515" s="40"/>
      <c r="S515" s="40"/>
      <c r="T515" s="40"/>
      <c r="U515" s="49"/>
      <c r="V515" s="49"/>
      <c r="W515" s="49"/>
      <c r="X515" s="49"/>
      <c r="Y515" s="49"/>
      <c r="Z515" s="49"/>
    </row>
    <row r="516" spans="1:26" ht="15.75" customHeight="1" x14ac:dyDescent="0.25">
      <c r="A516" s="40"/>
      <c r="B516" s="40"/>
      <c r="C516" s="48"/>
      <c r="D516" s="48"/>
      <c r="E516" s="48"/>
      <c r="F516" s="40"/>
      <c r="G516" s="40"/>
      <c r="H516" s="40"/>
      <c r="I516" s="40"/>
      <c r="J516" s="40"/>
      <c r="K516" s="40"/>
      <c r="L516" s="40"/>
      <c r="M516" s="40"/>
      <c r="N516" s="40"/>
      <c r="O516" s="40"/>
      <c r="P516" s="40"/>
      <c r="Q516" s="40"/>
      <c r="R516" s="40"/>
      <c r="S516" s="40"/>
      <c r="T516" s="40"/>
      <c r="U516" s="49"/>
      <c r="V516" s="49"/>
      <c r="W516" s="49"/>
      <c r="X516" s="49"/>
      <c r="Y516" s="49"/>
      <c r="Z516" s="49"/>
    </row>
    <row r="517" spans="1:26" ht="15.75" customHeight="1" x14ac:dyDescent="0.25">
      <c r="A517" s="40"/>
      <c r="B517" s="40"/>
      <c r="C517" s="48"/>
      <c r="D517" s="48"/>
      <c r="E517" s="48"/>
      <c r="F517" s="40"/>
      <c r="G517" s="40"/>
      <c r="H517" s="40"/>
      <c r="I517" s="40"/>
      <c r="J517" s="40"/>
      <c r="K517" s="40"/>
      <c r="L517" s="40"/>
      <c r="M517" s="40"/>
      <c r="N517" s="40"/>
      <c r="O517" s="40"/>
      <c r="P517" s="40"/>
      <c r="Q517" s="40"/>
      <c r="R517" s="40"/>
      <c r="S517" s="40"/>
      <c r="T517" s="40"/>
      <c r="U517" s="49"/>
      <c r="V517" s="49"/>
      <c r="W517" s="49"/>
      <c r="X517" s="49"/>
      <c r="Y517" s="49"/>
      <c r="Z517" s="49"/>
    </row>
    <row r="518" spans="1:26" ht="15.75" customHeight="1" x14ac:dyDescent="0.25">
      <c r="A518" s="40"/>
      <c r="B518" s="40"/>
      <c r="C518" s="48"/>
      <c r="D518" s="48"/>
      <c r="E518" s="48"/>
      <c r="F518" s="40"/>
      <c r="G518" s="40"/>
      <c r="H518" s="40"/>
      <c r="I518" s="40"/>
      <c r="J518" s="40"/>
      <c r="K518" s="40"/>
      <c r="L518" s="40"/>
      <c r="M518" s="40"/>
      <c r="N518" s="40"/>
      <c r="O518" s="40"/>
      <c r="P518" s="40"/>
      <c r="Q518" s="40"/>
      <c r="R518" s="40"/>
      <c r="S518" s="40"/>
      <c r="T518" s="40"/>
      <c r="U518" s="49"/>
      <c r="V518" s="49"/>
      <c r="W518" s="49"/>
      <c r="X518" s="49"/>
      <c r="Y518" s="49"/>
      <c r="Z518" s="49"/>
    </row>
    <row r="519" spans="1:26" ht="15.75" customHeight="1" x14ac:dyDescent="0.25">
      <c r="A519" s="40"/>
      <c r="B519" s="40"/>
      <c r="C519" s="48"/>
      <c r="D519" s="48"/>
      <c r="E519" s="48"/>
      <c r="F519" s="40"/>
      <c r="G519" s="40"/>
      <c r="H519" s="40"/>
      <c r="I519" s="40"/>
      <c r="J519" s="40"/>
      <c r="K519" s="40"/>
      <c r="L519" s="40"/>
      <c r="M519" s="40"/>
      <c r="N519" s="40"/>
      <c r="O519" s="40"/>
      <c r="P519" s="40"/>
      <c r="Q519" s="40"/>
      <c r="R519" s="40"/>
      <c r="S519" s="40"/>
      <c r="T519" s="40"/>
      <c r="U519" s="49"/>
      <c r="V519" s="49"/>
      <c r="W519" s="49"/>
      <c r="X519" s="49"/>
      <c r="Y519" s="49"/>
      <c r="Z519" s="49"/>
    </row>
    <row r="520" spans="1:26" ht="15.75" customHeight="1" x14ac:dyDescent="0.25">
      <c r="A520" s="40"/>
      <c r="B520" s="40"/>
      <c r="C520" s="48"/>
      <c r="D520" s="48"/>
      <c r="E520" s="48"/>
      <c r="F520" s="40"/>
      <c r="G520" s="40"/>
      <c r="H520" s="40"/>
      <c r="I520" s="40"/>
      <c r="J520" s="40"/>
      <c r="K520" s="40"/>
      <c r="L520" s="40"/>
      <c r="M520" s="40"/>
      <c r="N520" s="40"/>
      <c r="O520" s="40"/>
      <c r="P520" s="40"/>
      <c r="Q520" s="40"/>
      <c r="R520" s="40"/>
      <c r="S520" s="40"/>
      <c r="T520" s="40"/>
      <c r="U520" s="49"/>
      <c r="V520" s="49"/>
      <c r="W520" s="49"/>
      <c r="X520" s="49"/>
      <c r="Y520" s="49"/>
      <c r="Z520" s="49"/>
    </row>
    <row r="521" spans="1:26" ht="15.75" customHeight="1" x14ac:dyDescent="0.25">
      <c r="A521" s="40"/>
      <c r="B521" s="40"/>
      <c r="C521" s="48"/>
      <c r="D521" s="48"/>
      <c r="E521" s="48"/>
      <c r="F521" s="40"/>
      <c r="G521" s="40"/>
      <c r="H521" s="40"/>
      <c r="I521" s="40"/>
      <c r="J521" s="40"/>
      <c r="K521" s="40"/>
      <c r="L521" s="40"/>
      <c r="M521" s="40"/>
      <c r="N521" s="40"/>
      <c r="O521" s="40"/>
      <c r="P521" s="40"/>
      <c r="Q521" s="40"/>
      <c r="R521" s="40"/>
      <c r="S521" s="40"/>
      <c r="T521" s="40"/>
      <c r="U521" s="49"/>
      <c r="V521" s="49"/>
      <c r="W521" s="49"/>
      <c r="X521" s="49"/>
      <c r="Y521" s="49"/>
      <c r="Z521" s="49"/>
    </row>
    <row r="522" spans="1:26" ht="15.75" customHeight="1" x14ac:dyDescent="0.25">
      <c r="A522" s="40"/>
      <c r="B522" s="40"/>
      <c r="C522" s="48"/>
      <c r="D522" s="48"/>
      <c r="E522" s="48"/>
      <c r="F522" s="40"/>
      <c r="G522" s="40"/>
      <c r="H522" s="40"/>
      <c r="I522" s="40"/>
      <c r="J522" s="40"/>
      <c r="K522" s="40"/>
      <c r="L522" s="40"/>
      <c r="M522" s="40"/>
      <c r="N522" s="40"/>
      <c r="O522" s="40"/>
      <c r="P522" s="40"/>
      <c r="Q522" s="40"/>
      <c r="R522" s="40"/>
      <c r="S522" s="40"/>
      <c r="T522" s="40"/>
      <c r="U522" s="49"/>
      <c r="V522" s="49"/>
      <c r="W522" s="49"/>
      <c r="X522" s="49"/>
      <c r="Y522" s="49"/>
      <c r="Z522" s="49"/>
    </row>
    <row r="523" spans="1:26" ht="15.75" customHeight="1" x14ac:dyDescent="0.25">
      <c r="A523" s="40"/>
      <c r="B523" s="40"/>
      <c r="C523" s="48"/>
      <c r="D523" s="48"/>
      <c r="E523" s="48"/>
      <c r="F523" s="40"/>
      <c r="G523" s="40"/>
      <c r="H523" s="40"/>
      <c r="I523" s="40"/>
      <c r="J523" s="40"/>
      <c r="K523" s="40"/>
      <c r="L523" s="40"/>
      <c r="M523" s="40"/>
      <c r="N523" s="40"/>
      <c r="O523" s="40"/>
      <c r="P523" s="40"/>
      <c r="Q523" s="40"/>
      <c r="R523" s="40"/>
      <c r="S523" s="40"/>
      <c r="T523" s="40"/>
      <c r="U523" s="49"/>
      <c r="V523" s="49"/>
      <c r="W523" s="49"/>
      <c r="X523" s="49"/>
      <c r="Y523" s="49"/>
      <c r="Z523" s="49"/>
    </row>
    <row r="524" spans="1:26" ht="15.75" customHeight="1" x14ac:dyDescent="0.25">
      <c r="A524" s="40"/>
      <c r="B524" s="40"/>
      <c r="C524" s="48"/>
      <c r="D524" s="48"/>
      <c r="E524" s="48"/>
      <c r="F524" s="40"/>
      <c r="G524" s="40"/>
      <c r="H524" s="40"/>
      <c r="I524" s="40"/>
      <c r="J524" s="40"/>
      <c r="K524" s="40"/>
      <c r="L524" s="40"/>
      <c r="M524" s="40"/>
      <c r="N524" s="40"/>
      <c r="O524" s="40"/>
      <c r="P524" s="40"/>
      <c r="Q524" s="40"/>
      <c r="R524" s="40"/>
      <c r="S524" s="40"/>
      <c r="T524" s="40"/>
      <c r="U524" s="49"/>
      <c r="V524" s="49"/>
      <c r="W524" s="49"/>
      <c r="X524" s="49"/>
      <c r="Y524" s="49"/>
      <c r="Z524" s="49"/>
    </row>
    <row r="525" spans="1:26" ht="15.75" customHeight="1" x14ac:dyDescent="0.25">
      <c r="A525" s="40"/>
      <c r="B525" s="40"/>
      <c r="C525" s="48"/>
      <c r="D525" s="48"/>
      <c r="E525" s="48"/>
      <c r="F525" s="40"/>
      <c r="G525" s="40"/>
      <c r="H525" s="40"/>
      <c r="I525" s="40"/>
      <c r="J525" s="40"/>
      <c r="K525" s="40"/>
      <c r="L525" s="40"/>
      <c r="M525" s="40"/>
      <c r="N525" s="40"/>
      <c r="O525" s="40"/>
      <c r="P525" s="40"/>
      <c r="Q525" s="40"/>
      <c r="R525" s="40"/>
      <c r="S525" s="40"/>
      <c r="T525" s="40"/>
      <c r="U525" s="49"/>
      <c r="V525" s="49"/>
      <c r="W525" s="49"/>
      <c r="X525" s="49"/>
      <c r="Y525" s="49"/>
      <c r="Z525" s="49"/>
    </row>
    <row r="526" spans="1:26" ht="15.75" customHeight="1" x14ac:dyDescent="0.25">
      <c r="A526" s="40"/>
      <c r="B526" s="40"/>
      <c r="C526" s="48"/>
      <c r="D526" s="48"/>
      <c r="E526" s="48"/>
      <c r="F526" s="40"/>
      <c r="G526" s="40"/>
      <c r="H526" s="40"/>
      <c r="I526" s="40"/>
      <c r="J526" s="40"/>
      <c r="K526" s="40"/>
      <c r="L526" s="40"/>
      <c r="M526" s="40"/>
      <c r="N526" s="40"/>
      <c r="O526" s="40"/>
      <c r="P526" s="40"/>
      <c r="Q526" s="40"/>
      <c r="R526" s="40"/>
      <c r="S526" s="40"/>
      <c r="T526" s="40"/>
      <c r="U526" s="49"/>
      <c r="V526" s="49"/>
      <c r="W526" s="49"/>
      <c r="X526" s="49"/>
      <c r="Y526" s="49"/>
      <c r="Z526" s="49"/>
    </row>
    <row r="527" spans="1:26" ht="15.75" customHeight="1" x14ac:dyDescent="0.25">
      <c r="A527" s="40"/>
      <c r="B527" s="40"/>
      <c r="C527" s="48"/>
      <c r="D527" s="48"/>
      <c r="E527" s="48"/>
      <c r="F527" s="40"/>
      <c r="G527" s="40"/>
      <c r="H527" s="40"/>
      <c r="I527" s="40"/>
      <c r="J527" s="40"/>
      <c r="K527" s="40"/>
      <c r="L527" s="40"/>
      <c r="M527" s="40"/>
      <c r="N527" s="40"/>
      <c r="O527" s="40"/>
      <c r="P527" s="40"/>
      <c r="Q527" s="40"/>
      <c r="R527" s="40"/>
      <c r="S527" s="40"/>
      <c r="T527" s="40"/>
      <c r="U527" s="49"/>
      <c r="V527" s="49"/>
      <c r="W527" s="49"/>
      <c r="X527" s="49"/>
      <c r="Y527" s="49"/>
      <c r="Z527" s="49"/>
    </row>
    <row r="528" spans="1:26" ht="15.75" customHeight="1" x14ac:dyDescent="0.25">
      <c r="A528" s="40"/>
      <c r="B528" s="40"/>
      <c r="C528" s="48"/>
      <c r="D528" s="48"/>
      <c r="E528" s="48"/>
      <c r="F528" s="40"/>
      <c r="G528" s="40"/>
      <c r="H528" s="40"/>
      <c r="I528" s="40"/>
      <c r="J528" s="40"/>
      <c r="K528" s="40"/>
      <c r="L528" s="40"/>
      <c r="M528" s="40"/>
      <c r="N528" s="40"/>
      <c r="O528" s="40"/>
      <c r="P528" s="40"/>
      <c r="Q528" s="40"/>
      <c r="R528" s="40"/>
      <c r="S528" s="40"/>
      <c r="T528" s="40"/>
      <c r="U528" s="49"/>
      <c r="V528" s="49"/>
      <c r="W528" s="49"/>
      <c r="X528" s="49"/>
      <c r="Y528" s="49"/>
      <c r="Z528" s="49"/>
    </row>
    <row r="529" spans="1:26" ht="15.75" customHeight="1" x14ac:dyDescent="0.25">
      <c r="A529" s="40"/>
      <c r="B529" s="40"/>
      <c r="C529" s="48"/>
      <c r="D529" s="48"/>
      <c r="E529" s="48"/>
      <c r="F529" s="40"/>
      <c r="G529" s="40"/>
      <c r="H529" s="40"/>
      <c r="I529" s="40"/>
      <c r="J529" s="40"/>
      <c r="K529" s="40"/>
      <c r="L529" s="40"/>
      <c r="M529" s="40"/>
      <c r="N529" s="40"/>
      <c r="O529" s="40"/>
      <c r="P529" s="40"/>
      <c r="Q529" s="40"/>
      <c r="R529" s="40"/>
      <c r="S529" s="40"/>
      <c r="T529" s="40"/>
      <c r="U529" s="49"/>
      <c r="V529" s="49"/>
      <c r="W529" s="49"/>
      <c r="X529" s="49"/>
      <c r="Y529" s="49"/>
      <c r="Z529" s="49"/>
    </row>
    <row r="530" spans="1:26" ht="15.75" customHeight="1" x14ac:dyDescent="0.25">
      <c r="A530" s="40"/>
      <c r="B530" s="40"/>
      <c r="C530" s="48"/>
      <c r="D530" s="48"/>
      <c r="E530" s="48"/>
      <c r="F530" s="40"/>
      <c r="G530" s="40"/>
      <c r="H530" s="40"/>
      <c r="I530" s="40"/>
      <c r="J530" s="40"/>
      <c r="K530" s="40"/>
      <c r="L530" s="40"/>
      <c r="M530" s="40"/>
      <c r="N530" s="40"/>
      <c r="O530" s="40"/>
      <c r="P530" s="40"/>
      <c r="Q530" s="40"/>
      <c r="R530" s="40"/>
      <c r="S530" s="40"/>
      <c r="T530" s="40"/>
      <c r="U530" s="49"/>
      <c r="V530" s="49"/>
      <c r="W530" s="49"/>
      <c r="X530" s="49"/>
      <c r="Y530" s="49"/>
      <c r="Z530" s="49"/>
    </row>
    <row r="531" spans="1:26" ht="15.75" customHeight="1" x14ac:dyDescent="0.25">
      <c r="A531" s="40"/>
      <c r="B531" s="40"/>
      <c r="C531" s="48"/>
      <c r="D531" s="48"/>
      <c r="E531" s="48"/>
      <c r="F531" s="40"/>
      <c r="G531" s="40"/>
      <c r="H531" s="40"/>
      <c r="I531" s="40"/>
      <c r="J531" s="40"/>
      <c r="K531" s="40"/>
      <c r="L531" s="40"/>
      <c r="M531" s="40"/>
      <c r="N531" s="40"/>
      <c r="O531" s="40"/>
      <c r="P531" s="40"/>
      <c r="Q531" s="40"/>
      <c r="R531" s="40"/>
      <c r="S531" s="40"/>
      <c r="T531" s="40"/>
      <c r="U531" s="49"/>
      <c r="V531" s="49"/>
      <c r="W531" s="49"/>
      <c r="X531" s="49"/>
      <c r="Y531" s="49"/>
      <c r="Z531" s="49"/>
    </row>
    <row r="532" spans="1:26" ht="15.75" customHeight="1" x14ac:dyDescent="0.25">
      <c r="A532" s="40"/>
      <c r="B532" s="40"/>
      <c r="C532" s="48"/>
      <c r="D532" s="48"/>
      <c r="E532" s="48"/>
      <c r="F532" s="40"/>
      <c r="G532" s="40"/>
      <c r="H532" s="40"/>
      <c r="I532" s="40"/>
      <c r="J532" s="40"/>
      <c r="K532" s="40"/>
      <c r="L532" s="40"/>
      <c r="M532" s="40"/>
      <c r="N532" s="40"/>
      <c r="O532" s="40"/>
      <c r="P532" s="40"/>
      <c r="Q532" s="40"/>
      <c r="R532" s="40"/>
      <c r="S532" s="40"/>
      <c r="T532" s="40"/>
      <c r="U532" s="49"/>
      <c r="V532" s="49"/>
      <c r="W532" s="49"/>
      <c r="X532" s="49"/>
      <c r="Y532" s="49"/>
      <c r="Z532" s="49"/>
    </row>
    <row r="533" spans="1:26" ht="15.75" customHeight="1" x14ac:dyDescent="0.25">
      <c r="A533" s="40"/>
      <c r="B533" s="40"/>
      <c r="C533" s="48"/>
      <c r="D533" s="48"/>
      <c r="E533" s="48"/>
      <c r="F533" s="40"/>
      <c r="G533" s="40"/>
      <c r="H533" s="40"/>
      <c r="I533" s="40"/>
      <c r="J533" s="40"/>
      <c r="K533" s="40"/>
      <c r="L533" s="40"/>
      <c r="M533" s="40"/>
      <c r="N533" s="40"/>
      <c r="O533" s="40"/>
      <c r="P533" s="40"/>
      <c r="Q533" s="40"/>
      <c r="R533" s="40"/>
      <c r="S533" s="40"/>
      <c r="T533" s="40"/>
      <c r="U533" s="49"/>
      <c r="V533" s="49"/>
      <c r="W533" s="49"/>
      <c r="X533" s="49"/>
      <c r="Y533" s="49"/>
      <c r="Z533" s="49"/>
    </row>
    <row r="534" spans="1:26" ht="15.75" customHeight="1" x14ac:dyDescent="0.25">
      <c r="A534" s="40"/>
      <c r="B534" s="40"/>
      <c r="C534" s="48"/>
      <c r="D534" s="48"/>
      <c r="E534" s="48"/>
      <c r="F534" s="40"/>
      <c r="G534" s="40"/>
      <c r="H534" s="40"/>
      <c r="I534" s="40"/>
      <c r="J534" s="40"/>
      <c r="K534" s="40"/>
      <c r="L534" s="40"/>
      <c r="M534" s="40"/>
      <c r="N534" s="40"/>
      <c r="O534" s="40"/>
      <c r="P534" s="40"/>
      <c r="Q534" s="40"/>
      <c r="R534" s="40"/>
      <c r="S534" s="40"/>
      <c r="T534" s="40"/>
      <c r="U534" s="49"/>
      <c r="V534" s="49"/>
      <c r="W534" s="49"/>
      <c r="X534" s="49"/>
      <c r="Y534" s="49"/>
      <c r="Z534" s="49"/>
    </row>
    <row r="535" spans="1:26" ht="15.75" customHeight="1" x14ac:dyDescent="0.25">
      <c r="A535" s="40"/>
      <c r="B535" s="40"/>
      <c r="C535" s="48"/>
      <c r="D535" s="48"/>
      <c r="E535" s="48"/>
      <c r="F535" s="40"/>
      <c r="G535" s="40"/>
      <c r="H535" s="40"/>
      <c r="I535" s="40"/>
      <c r="J535" s="40"/>
      <c r="K535" s="40"/>
      <c r="L535" s="40"/>
      <c r="M535" s="40"/>
      <c r="N535" s="40"/>
      <c r="O535" s="40"/>
      <c r="P535" s="40"/>
      <c r="Q535" s="40"/>
      <c r="R535" s="40"/>
      <c r="S535" s="40"/>
      <c r="T535" s="40"/>
      <c r="U535" s="49"/>
      <c r="V535" s="49"/>
      <c r="W535" s="49"/>
      <c r="X535" s="49"/>
      <c r="Y535" s="49"/>
      <c r="Z535" s="49"/>
    </row>
    <row r="536" spans="1:26" ht="15.75" customHeight="1" x14ac:dyDescent="0.25">
      <c r="A536" s="40"/>
      <c r="B536" s="40"/>
      <c r="C536" s="48"/>
      <c r="D536" s="48"/>
      <c r="E536" s="48"/>
      <c r="F536" s="40"/>
      <c r="G536" s="40"/>
      <c r="H536" s="40"/>
      <c r="I536" s="40"/>
      <c r="J536" s="40"/>
      <c r="K536" s="40"/>
      <c r="L536" s="40"/>
      <c r="M536" s="40"/>
      <c r="N536" s="40"/>
      <c r="O536" s="40"/>
      <c r="P536" s="40"/>
      <c r="Q536" s="40"/>
      <c r="R536" s="40"/>
      <c r="S536" s="40"/>
      <c r="T536" s="40"/>
      <c r="U536" s="49"/>
      <c r="V536" s="49"/>
      <c r="W536" s="49"/>
      <c r="X536" s="49"/>
      <c r="Y536" s="49"/>
      <c r="Z536" s="49"/>
    </row>
    <row r="537" spans="1:26" ht="15.75" customHeight="1" x14ac:dyDescent="0.25">
      <c r="A537" s="40"/>
      <c r="B537" s="40"/>
      <c r="C537" s="48"/>
      <c r="D537" s="48"/>
      <c r="E537" s="48"/>
      <c r="F537" s="40"/>
      <c r="G537" s="40"/>
      <c r="H537" s="40"/>
      <c r="I537" s="40"/>
      <c r="J537" s="40"/>
      <c r="K537" s="40"/>
      <c r="L537" s="40"/>
      <c r="M537" s="40"/>
      <c r="N537" s="40"/>
      <c r="O537" s="40"/>
      <c r="P537" s="40"/>
      <c r="Q537" s="40"/>
      <c r="R537" s="40"/>
      <c r="S537" s="40"/>
      <c r="T537" s="40"/>
      <c r="U537" s="49"/>
      <c r="V537" s="49"/>
      <c r="W537" s="49"/>
      <c r="X537" s="49"/>
      <c r="Y537" s="49"/>
      <c r="Z537" s="49"/>
    </row>
    <row r="538" spans="1:26" ht="15.75" customHeight="1" x14ac:dyDescent="0.25">
      <c r="A538" s="40"/>
      <c r="B538" s="40"/>
      <c r="C538" s="48"/>
      <c r="D538" s="48"/>
      <c r="E538" s="48"/>
      <c r="F538" s="40"/>
      <c r="G538" s="40"/>
      <c r="H538" s="40"/>
      <c r="I538" s="40"/>
      <c r="J538" s="40"/>
      <c r="K538" s="40"/>
      <c r="L538" s="40"/>
      <c r="M538" s="40"/>
      <c r="N538" s="40"/>
      <c r="O538" s="40"/>
      <c r="P538" s="40"/>
      <c r="Q538" s="40"/>
      <c r="R538" s="40"/>
      <c r="S538" s="40"/>
      <c r="T538" s="40"/>
      <c r="U538" s="49"/>
      <c r="V538" s="49"/>
      <c r="W538" s="49"/>
      <c r="X538" s="49"/>
      <c r="Y538" s="49"/>
      <c r="Z538" s="49"/>
    </row>
    <row r="539" spans="1:26" ht="15.75" customHeight="1" x14ac:dyDescent="0.25">
      <c r="A539" s="40"/>
      <c r="B539" s="40"/>
      <c r="C539" s="48"/>
      <c r="D539" s="48"/>
      <c r="E539" s="48"/>
      <c r="F539" s="40"/>
      <c r="G539" s="40"/>
      <c r="H539" s="40"/>
      <c r="I539" s="40"/>
      <c r="J539" s="40"/>
      <c r="K539" s="40"/>
      <c r="L539" s="40"/>
      <c r="M539" s="40"/>
      <c r="N539" s="40"/>
      <c r="O539" s="40"/>
      <c r="P539" s="40"/>
      <c r="Q539" s="40"/>
      <c r="R539" s="40"/>
      <c r="S539" s="40"/>
      <c r="T539" s="40"/>
      <c r="U539" s="49"/>
      <c r="V539" s="49"/>
      <c r="W539" s="49"/>
      <c r="X539" s="49"/>
      <c r="Y539" s="49"/>
      <c r="Z539" s="49"/>
    </row>
    <row r="540" spans="1:26" ht="15.75" customHeight="1" x14ac:dyDescent="0.25">
      <c r="A540" s="40"/>
      <c r="B540" s="40"/>
      <c r="C540" s="48"/>
      <c r="D540" s="48"/>
      <c r="E540" s="48"/>
      <c r="F540" s="40"/>
      <c r="G540" s="40"/>
      <c r="H540" s="40"/>
      <c r="I540" s="40"/>
      <c r="J540" s="40"/>
      <c r="K540" s="40"/>
      <c r="L540" s="40"/>
      <c r="M540" s="40"/>
      <c r="N540" s="40"/>
      <c r="O540" s="40"/>
      <c r="P540" s="40"/>
      <c r="Q540" s="40"/>
      <c r="R540" s="40"/>
      <c r="S540" s="40"/>
      <c r="T540" s="40"/>
      <c r="U540" s="49"/>
      <c r="V540" s="49"/>
      <c r="W540" s="49"/>
      <c r="X540" s="49"/>
      <c r="Y540" s="49"/>
      <c r="Z540" s="49"/>
    </row>
    <row r="541" spans="1:26" ht="15.75" customHeight="1" x14ac:dyDescent="0.25">
      <c r="A541" s="40"/>
      <c r="B541" s="40"/>
      <c r="C541" s="48"/>
      <c r="D541" s="48"/>
      <c r="E541" s="48"/>
      <c r="F541" s="40"/>
      <c r="G541" s="40"/>
      <c r="H541" s="40"/>
      <c r="I541" s="40"/>
      <c r="J541" s="40"/>
      <c r="K541" s="40"/>
      <c r="L541" s="40"/>
      <c r="M541" s="40"/>
      <c r="N541" s="40"/>
      <c r="O541" s="40"/>
      <c r="P541" s="40"/>
      <c r="Q541" s="40"/>
      <c r="R541" s="40"/>
      <c r="S541" s="40"/>
      <c r="T541" s="40"/>
      <c r="U541" s="49"/>
      <c r="V541" s="49"/>
      <c r="W541" s="49"/>
      <c r="X541" s="49"/>
      <c r="Y541" s="49"/>
      <c r="Z541" s="49"/>
    </row>
    <row r="542" spans="1:26" ht="15.75" customHeight="1" x14ac:dyDescent="0.25">
      <c r="A542" s="40"/>
      <c r="B542" s="40"/>
      <c r="C542" s="48"/>
      <c r="D542" s="48"/>
      <c r="E542" s="48"/>
      <c r="F542" s="40"/>
      <c r="G542" s="40"/>
      <c r="H542" s="40"/>
      <c r="I542" s="40"/>
      <c r="J542" s="40"/>
      <c r="K542" s="40"/>
      <c r="L542" s="40"/>
      <c r="M542" s="40"/>
      <c r="N542" s="40"/>
      <c r="O542" s="40"/>
      <c r="P542" s="40"/>
      <c r="Q542" s="40"/>
      <c r="R542" s="40"/>
      <c r="S542" s="40"/>
      <c r="T542" s="40"/>
      <c r="U542" s="49"/>
      <c r="V542" s="49"/>
      <c r="W542" s="49"/>
      <c r="X542" s="49"/>
      <c r="Y542" s="49"/>
      <c r="Z542" s="49"/>
    </row>
    <row r="543" spans="1:26" ht="15.75" customHeight="1" x14ac:dyDescent="0.25">
      <c r="A543" s="40"/>
      <c r="B543" s="40"/>
      <c r="C543" s="48"/>
      <c r="D543" s="48"/>
      <c r="E543" s="48"/>
      <c r="F543" s="40"/>
      <c r="G543" s="40"/>
      <c r="H543" s="40"/>
      <c r="I543" s="40"/>
      <c r="J543" s="40"/>
      <c r="K543" s="40"/>
      <c r="L543" s="40"/>
      <c r="M543" s="40"/>
      <c r="N543" s="40"/>
      <c r="O543" s="40"/>
      <c r="P543" s="40"/>
      <c r="Q543" s="40"/>
      <c r="R543" s="40"/>
      <c r="S543" s="40"/>
      <c r="T543" s="40"/>
      <c r="U543" s="49"/>
      <c r="V543" s="49"/>
      <c r="W543" s="49"/>
      <c r="X543" s="49"/>
      <c r="Y543" s="49"/>
      <c r="Z543" s="49"/>
    </row>
    <row r="544" spans="1:26" ht="15.75" customHeight="1" x14ac:dyDescent="0.25">
      <c r="A544" s="40"/>
      <c r="B544" s="40"/>
      <c r="C544" s="48"/>
      <c r="D544" s="48"/>
      <c r="E544" s="48"/>
      <c r="F544" s="40"/>
      <c r="G544" s="40"/>
      <c r="H544" s="40"/>
      <c r="I544" s="40"/>
      <c r="J544" s="40"/>
      <c r="K544" s="40"/>
      <c r="L544" s="40"/>
      <c r="M544" s="40"/>
      <c r="N544" s="40"/>
      <c r="O544" s="40"/>
      <c r="P544" s="40"/>
      <c r="Q544" s="40"/>
      <c r="R544" s="40"/>
      <c r="S544" s="40"/>
      <c r="T544" s="40"/>
      <c r="U544" s="49"/>
      <c r="V544" s="49"/>
      <c r="W544" s="49"/>
      <c r="X544" s="49"/>
      <c r="Y544" s="49"/>
      <c r="Z544" s="49"/>
    </row>
    <row r="545" spans="1:26" ht="15.75" customHeight="1" x14ac:dyDescent="0.25">
      <c r="A545" s="40"/>
      <c r="B545" s="40"/>
      <c r="C545" s="48"/>
      <c r="D545" s="48"/>
      <c r="E545" s="48"/>
      <c r="F545" s="40"/>
      <c r="G545" s="40"/>
      <c r="H545" s="40"/>
      <c r="I545" s="40"/>
      <c r="J545" s="40"/>
      <c r="K545" s="40"/>
      <c r="L545" s="40"/>
      <c r="M545" s="40"/>
      <c r="N545" s="40"/>
      <c r="O545" s="40"/>
      <c r="P545" s="40"/>
      <c r="Q545" s="40"/>
      <c r="R545" s="40"/>
      <c r="S545" s="40"/>
      <c r="T545" s="40"/>
      <c r="U545" s="49"/>
      <c r="V545" s="49"/>
      <c r="W545" s="49"/>
      <c r="X545" s="49"/>
      <c r="Y545" s="49"/>
      <c r="Z545" s="49"/>
    </row>
    <row r="546" spans="1:26" ht="15.75" customHeight="1" x14ac:dyDescent="0.25">
      <c r="A546" s="40"/>
      <c r="B546" s="40"/>
      <c r="C546" s="48"/>
      <c r="D546" s="48"/>
      <c r="E546" s="48"/>
      <c r="F546" s="40"/>
      <c r="G546" s="40"/>
      <c r="H546" s="40"/>
      <c r="I546" s="40"/>
      <c r="J546" s="40"/>
      <c r="K546" s="40"/>
      <c r="L546" s="40"/>
      <c r="M546" s="40"/>
      <c r="N546" s="40"/>
      <c r="O546" s="40"/>
      <c r="P546" s="40"/>
      <c r="Q546" s="40"/>
      <c r="R546" s="40"/>
      <c r="S546" s="40"/>
      <c r="T546" s="40"/>
      <c r="U546" s="49"/>
      <c r="V546" s="49"/>
      <c r="W546" s="49"/>
      <c r="X546" s="49"/>
      <c r="Y546" s="49"/>
      <c r="Z546" s="49"/>
    </row>
    <row r="547" spans="1:26" ht="15.75" customHeight="1" x14ac:dyDescent="0.25">
      <c r="A547" s="40"/>
      <c r="B547" s="40"/>
      <c r="C547" s="48"/>
      <c r="D547" s="48"/>
      <c r="E547" s="48"/>
      <c r="F547" s="40"/>
      <c r="G547" s="40"/>
      <c r="H547" s="40"/>
      <c r="I547" s="40"/>
      <c r="J547" s="40"/>
      <c r="K547" s="40"/>
      <c r="L547" s="40"/>
      <c r="M547" s="40"/>
      <c r="N547" s="40"/>
      <c r="O547" s="40"/>
      <c r="P547" s="40"/>
      <c r="Q547" s="40"/>
      <c r="R547" s="40"/>
      <c r="S547" s="40"/>
      <c r="T547" s="40"/>
      <c r="U547" s="49"/>
      <c r="V547" s="49"/>
      <c r="W547" s="49"/>
      <c r="X547" s="49"/>
      <c r="Y547" s="49"/>
      <c r="Z547" s="49"/>
    </row>
    <row r="548" spans="1:26" ht="15.75" customHeight="1" x14ac:dyDescent="0.25">
      <c r="A548" s="40"/>
      <c r="B548" s="40"/>
      <c r="C548" s="48"/>
      <c r="D548" s="48"/>
      <c r="E548" s="48"/>
      <c r="F548" s="40"/>
      <c r="G548" s="40"/>
      <c r="H548" s="40"/>
      <c r="I548" s="40"/>
      <c r="J548" s="40"/>
      <c r="K548" s="40"/>
      <c r="L548" s="40"/>
      <c r="M548" s="40"/>
      <c r="N548" s="40"/>
      <c r="O548" s="40"/>
      <c r="P548" s="40"/>
      <c r="Q548" s="40"/>
      <c r="R548" s="40"/>
      <c r="S548" s="40"/>
      <c r="T548" s="40"/>
      <c r="U548" s="49"/>
      <c r="V548" s="49"/>
      <c r="W548" s="49"/>
      <c r="X548" s="49"/>
      <c r="Y548" s="49"/>
      <c r="Z548" s="49"/>
    </row>
    <row r="549" spans="1:26" ht="15.75" customHeight="1" x14ac:dyDescent="0.25">
      <c r="A549" s="40"/>
      <c r="B549" s="40"/>
      <c r="C549" s="48"/>
      <c r="D549" s="48"/>
      <c r="E549" s="48"/>
      <c r="F549" s="40"/>
      <c r="G549" s="40"/>
      <c r="H549" s="40"/>
      <c r="I549" s="40"/>
      <c r="J549" s="40"/>
      <c r="K549" s="40"/>
      <c r="L549" s="40"/>
      <c r="M549" s="40"/>
      <c r="N549" s="40"/>
      <c r="O549" s="40"/>
      <c r="P549" s="40"/>
      <c r="Q549" s="40"/>
      <c r="R549" s="40"/>
      <c r="S549" s="40"/>
      <c r="T549" s="40"/>
      <c r="U549" s="49"/>
      <c r="V549" s="49"/>
      <c r="W549" s="49"/>
      <c r="X549" s="49"/>
      <c r="Y549" s="49"/>
      <c r="Z549" s="49"/>
    </row>
    <row r="550" spans="1:26" ht="15.75" customHeight="1" x14ac:dyDescent="0.25">
      <c r="A550" s="40"/>
      <c r="B550" s="40"/>
      <c r="C550" s="48"/>
      <c r="D550" s="48"/>
      <c r="E550" s="48"/>
      <c r="F550" s="40"/>
      <c r="G550" s="40"/>
      <c r="H550" s="40"/>
      <c r="I550" s="40"/>
      <c r="J550" s="40"/>
      <c r="K550" s="40"/>
      <c r="L550" s="40"/>
      <c r="M550" s="40"/>
      <c r="N550" s="40"/>
      <c r="O550" s="40"/>
      <c r="P550" s="40"/>
      <c r="Q550" s="40"/>
      <c r="R550" s="40"/>
      <c r="S550" s="40"/>
      <c r="T550" s="40"/>
      <c r="U550" s="49"/>
      <c r="V550" s="49"/>
      <c r="W550" s="49"/>
      <c r="X550" s="49"/>
      <c r="Y550" s="49"/>
      <c r="Z550" s="49"/>
    </row>
    <row r="551" spans="1:26" ht="15.75" customHeight="1" x14ac:dyDescent="0.25">
      <c r="A551" s="40"/>
      <c r="B551" s="40"/>
      <c r="C551" s="48"/>
      <c r="D551" s="48"/>
      <c r="E551" s="48"/>
      <c r="F551" s="40"/>
      <c r="G551" s="40"/>
      <c r="H551" s="40"/>
      <c r="I551" s="40"/>
      <c r="J551" s="40"/>
      <c r="K551" s="40"/>
      <c r="L551" s="40"/>
      <c r="M551" s="40"/>
      <c r="N551" s="40"/>
      <c r="O551" s="40"/>
      <c r="P551" s="40"/>
      <c r="Q551" s="40"/>
      <c r="R551" s="40"/>
      <c r="S551" s="40"/>
      <c r="T551" s="40"/>
      <c r="U551" s="49"/>
      <c r="V551" s="49"/>
      <c r="W551" s="49"/>
      <c r="X551" s="49"/>
      <c r="Y551" s="49"/>
      <c r="Z551" s="49"/>
    </row>
    <row r="552" spans="1:26" ht="15.75" customHeight="1" x14ac:dyDescent="0.25">
      <c r="A552" s="40"/>
      <c r="B552" s="40"/>
      <c r="C552" s="48"/>
      <c r="D552" s="48"/>
      <c r="E552" s="48"/>
      <c r="F552" s="40"/>
      <c r="G552" s="40"/>
      <c r="H552" s="40"/>
      <c r="I552" s="40"/>
      <c r="J552" s="40"/>
      <c r="K552" s="40"/>
      <c r="L552" s="40"/>
      <c r="M552" s="40"/>
      <c r="N552" s="40"/>
      <c r="O552" s="40"/>
      <c r="P552" s="40"/>
      <c r="Q552" s="40"/>
      <c r="R552" s="40"/>
      <c r="S552" s="40"/>
      <c r="T552" s="40"/>
      <c r="U552" s="49"/>
      <c r="V552" s="49"/>
      <c r="W552" s="49"/>
      <c r="X552" s="49"/>
      <c r="Y552" s="49"/>
      <c r="Z552" s="49"/>
    </row>
    <row r="553" spans="1:26" ht="15.75" customHeight="1" x14ac:dyDescent="0.25">
      <c r="A553" s="40"/>
      <c r="B553" s="40"/>
      <c r="C553" s="48"/>
      <c r="D553" s="48"/>
      <c r="E553" s="48"/>
      <c r="F553" s="40"/>
      <c r="G553" s="40"/>
      <c r="H553" s="40"/>
      <c r="I553" s="40"/>
      <c r="J553" s="40"/>
      <c r="K553" s="40"/>
      <c r="L553" s="40"/>
      <c r="M553" s="40"/>
      <c r="N553" s="40"/>
      <c r="O553" s="40"/>
      <c r="P553" s="40"/>
      <c r="Q553" s="40"/>
      <c r="R553" s="40"/>
      <c r="S553" s="40"/>
      <c r="T553" s="40"/>
      <c r="U553" s="49"/>
      <c r="V553" s="49"/>
      <c r="W553" s="49"/>
      <c r="X553" s="49"/>
      <c r="Y553" s="49"/>
      <c r="Z553" s="49"/>
    </row>
    <row r="554" spans="1:26" ht="15.75" customHeight="1" x14ac:dyDescent="0.25">
      <c r="A554" s="40"/>
      <c r="B554" s="40"/>
      <c r="C554" s="48"/>
      <c r="D554" s="48"/>
      <c r="E554" s="48"/>
      <c r="F554" s="40"/>
      <c r="G554" s="40"/>
      <c r="H554" s="40"/>
      <c r="I554" s="40"/>
      <c r="J554" s="40"/>
      <c r="K554" s="40"/>
      <c r="L554" s="40"/>
      <c r="M554" s="40"/>
      <c r="N554" s="40"/>
      <c r="O554" s="40"/>
      <c r="P554" s="40"/>
      <c r="Q554" s="40"/>
      <c r="R554" s="40"/>
      <c r="S554" s="40"/>
      <c r="T554" s="40"/>
      <c r="U554" s="49"/>
      <c r="V554" s="49"/>
      <c r="W554" s="49"/>
      <c r="X554" s="49"/>
      <c r="Y554" s="49"/>
      <c r="Z554" s="49"/>
    </row>
    <row r="555" spans="1:26" ht="15.75" customHeight="1" x14ac:dyDescent="0.25">
      <c r="A555" s="40"/>
      <c r="B555" s="40"/>
      <c r="C555" s="48"/>
      <c r="D555" s="48"/>
      <c r="E555" s="48"/>
      <c r="F555" s="40"/>
      <c r="G555" s="40"/>
      <c r="H555" s="40"/>
      <c r="I555" s="40"/>
      <c r="J555" s="40"/>
      <c r="K555" s="40"/>
      <c r="L555" s="40"/>
      <c r="M555" s="40"/>
      <c r="N555" s="40"/>
      <c r="O555" s="40"/>
      <c r="P555" s="40"/>
      <c r="Q555" s="40"/>
      <c r="R555" s="40"/>
      <c r="S555" s="40"/>
      <c r="T555" s="40"/>
      <c r="U555" s="49"/>
      <c r="V555" s="49"/>
      <c r="W555" s="49"/>
      <c r="X555" s="49"/>
      <c r="Y555" s="49"/>
      <c r="Z555" s="49"/>
    </row>
    <row r="556" spans="1:26" ht="15.75" customHeight="1" x14ac:dyDescent="0.25">
      <c r="A556" s="40"/>
      <c r="B556" s="40"/>
      <c r="C556" s="48"/>
      <c r="D556" s="48"/>
      <c r="E556" s="48"/>
      <c r="F556" s="40"/>
      <c r="G556" s="40"/>
      <c r="H556" s="40"/>
      <c r="I556" s="40"/>
      <c r="J556" s="40"/>
      <c r="K556" s="40"/>
      <c r="L556" s="40"/>
      <c r="M556" s="40"/>
      <c r="N556" s="40"/>
      <c r="O556" s="40"/>
      <c r="P556" s="40"/>
      <c r="Q556" s="40"/>
      <c r="R556" s="40"/>
      <c r="S556" s="40"/>
      <c r="T556" s="40"/>
      <c r="U556" s="49"/>
      <c r="V556" s="49"/>
      <c r="W556" s="49"/>
      <c r="X556" s="49"/>
      <c r="Y556" s="49"/>
      <c r="Z556" s="49"/>
    </row>
    <row r="557" spans="1:26" ht="15.75" customHeight="1" x14ac:dyDescent="0.25">
      <c r="A557" s="40"/>
      <c r="B557" s="40"/>
      <c r="C557" s="48"/>
      <c r="D557" s="48"/>
      <c r="E557" s="48"/>
      <c r="F557" s="40"/>
      <c r="G557" s="40"/>
      <c r="H557" s="40"/>
      <c r="I557" s="40"/>
      <c r="J557" s="40"/>
      <c r="K557" s="40"/>
      <c r="L557" s="40"/>
      <c r="M557" s="40"/>
      <c r="N557" s="40"/>
      <c r="O557" s="40"/>
      <c r="P557" s="40"/>
      <c r="Q557" s="40"/>
      <c r="R557" s="40"/>
      <c r="S557" s="40"/>
      <c r="T557" s="40"/>
      <c r="U557" s="49"/>
      <c r="V557" s="49"/>
      <c r="W557" s="49"/>
      <c r="X557" s="49"/>
      <c r="Y557" s="49"/>
      <c r="Z557" s="49"/>
    </row>
    <row r="558" spans="1:26" ht="15.75" customHeight="1" x14ac:dyDescent="0.25">
      <c r="A558" s="40"/>
      <c r="B558" s="40"/>
      <c r="C558" s="48"/>
      <c r="D558" s="48"/>
      <c r="E558" s="48"/>
      <c r="F558" s="40"/>
      <c r="G558" s="40"/>
      <c r="H558" s="40"/>
      <c r="I558" s="40"/>
      <c r="J558" s="40"/>
      <c r="K558" s="40"/>
      <c r="L558" s="40"/>
      <c r="M558" s="40"/>
      <c r="N558" s="40"/>
      <c r="O558" s="40"/>
      <c r="P558" s="40"/>
      <c r="Q558" s="40"/>
      <c r="R558" s="40"/>
      <c r="S558" s="40"/>
      <c r="T558" s="40"/>
      <c r="U558" s="49"/>
      <c r="V558" s="49"/>
      <c r="W558" s="49"/>
      <c r="X558" s="49"/>
      <c r="Y558" s="49"/>
      <c r="Z558" s="49"/>
    </row>
    <row r="559" spans="1:26" ht="15.75" customHeight="1" x14ac:dyDescent="0.25">
      <c r="A559" s="40"/>
      <c r="B559" s="40"/>
      <c r="C559" s="48"/>
      <c r="D559" s="48"/>
      <c r="E559" s="48"/>
      <c r="F559" s="40"/>
      <c r="G559" s="40"/>
      <c r="H559" s="40"/>
      <c r="I559" s="40"/>
      <c r="J559" s="40"/>
      <c r="K559" s="40"/>
      <c r="L559" s="40"/>
      <c r="M559" s="40"/>
      <c r="N559" s="40"/>
      <c r="O559" s="40"/>
      <c r="P559" s="40"/>
      <c r="Q559" s="40"/>
      <c r="R559" s="40"/>
      <c r="S559" s="40"/>
      <c r="T559" s="40"/>
      <c r="U559" s="49"/>
      <c r="V559" s="49"/>
      <c r="W559" s="49"/>
      <c r="X559" s="49"/>
      <c r="Y559" s="49"/>
      <c r="Z559" s="49"/>
    </row>
    <row r="560" spans="1:26" ht="15.75" customHeight="1" x14ac:dyDescent="0.25">
      <c r="A560" s="40"/>
      <c r="B560" s="40"/>
      <c r="C560" s="48"/>
      <c r="D560" s="48"/>
      <c r="E560" s="48"/>
      <c r="F560" s="40"/>
      <c r="G560" s="40"/>
      <c r="H560" s="40"/>
      <c r="I560" s="40"/>
      <c r="J560" s="40"/>
      <c r="K560" s="40"/>
      <c r="L560" s="40"/>
      <c r="M560" s="40"/>
      <c r="N560" s="40"/>
      <c r="O560" s="40"/>
      <c r="P560" s="40"/>
      <c r="Q560" s="40"/>
      <c r="R560" s="40"/>
      <c r="S560" s="40"/>
      <c r="T560" s="40"/>
      <c r="U560" s="49"/>
      <c r="V560" s="49"/>
      <c r="W560" s="49"/>
      <c r="X560" s="49"/>
      <c r="Y560" s="49"/>
      <c r="Z560" s="49"/>
    </row>
    <row r="561" spans="1:26" ht="15.75" customHeight="1" x14ac:dyDescent="0.25">
      <c r="A561" s="40"/>
      <c r="B561" s="40"/>
      <c r="C561" s="48"/>
      <c r="D561" s="48"/>
      <c r="E561" s="48"/>
      <c r="F561" s="40"/>
      <c r="G561" s="40"/>
      <c r="H561" s="40"/>
      <c r="I561" s="40"/>
      <c r="J561" s="40"/>
      <c r="K561" s="40"/>
      <c r="L561" s="40"/>
      <c r="M561" s="40"/>
      <c r="N561" s="40"/>
      <c r="O561" s="40"/>
      <c r="P561" s="40"/>
      <c r="Q561" s="40"/>
      <c r="R561" s="40"/>
      <c r="S561" s="40"/>
      <c r="T561" s="40"/>
      <c r="U561" s="49"/>
      <c r="V561" s="49"/>
      <c r="W561" s="49"/>
      <c r="X561" s="49"/>
      <c r="Y561" s="49"/>
      <c r="Z561" s="49"/>
    </row>
    <row r="562" spans="1:26" ht="15.75" customHeight="1" x14ac:dyDescent="0.25">
      <c r="A562" s="40"/>
      <c r="B562" s="40"/>
      <c r="C562" s="48"/>
      <c r="D562" s="48"/>
      <c r="E562" s="48"/>
      <c r="F562" s="40"/>
      <c r="G562" s="40"/>
      <c r="H562" s="40"/>
      <c r="I562" s="40"/>
      <c r="J562" s="40"/>
      <c r="K562" s="40"/>
      <c r="L562" s="40"/>
      <c r="M562" s="40"/>
      <c r="N562" s="40"/>
      <c r="O562" s="40"/>
      <c r="P562" s="40"/>
      <c r="Q562" s="40"/>
      <c r="R562" s="40"/>
      <c r="S562" s="40"/>
      <c r="T562" s="40"/>
      <c r="U562" s="49"/>
      <c r="V562" s="49"/>
      <c r="W562" s="49"/>
      <c r="X562" s="49"/>
      <c r="Y562" s="49"/>
      <c r="Z562" s="49"/>
    </row>
    <row r="563" spans="1:26" ht="15.75" customHeight="1" x14ac:dyDescent="0.25">
      <c r="A563" s="40"/>
      <c r="B563" s="40"/>
      <c r="C563" s="48"/>
      <c r="D563" s="48"/>
      <c r="E563" s="48"/>
      <c r="F563" s="40"/>
      <c r="G563" s="40"/>
      <c r="H563" s="40"/>
      <c r="I563" s="40"/>
      <c r="J563" s="40"/>
      <c r="K563" s="40"/>
      <c r="L563" s="40"/>
      <c r="M563" s="40"/>
      <c r="N563" s="40"/>
      <c r="O563" s="40"/>
      <c r="P563" s="40"/>
      <c r="Q563" s="40"/>
      <c r="R563" s="40"/>
      <c r="S563" s="40"/>
      <c r="T563" s="40"/>
      <c r="U563" s="49"/>
      <c r="V563" s="49"/>
      <c r="W563" s="49"/>
      <c r="X563" s="49"/>
      <c r="Y563" s="49"/>
      <c r="Z563" s="49"/>
    </row>
    <row r="564" spans="1:26" ht="15.75" customHeight="1" x14ac:dyDescent="0.25">
      <c r="A564" s="40"/>
      <c r="B564" s="40"/>
      <c r="C564" s="48"/>
      <c r="D564" s="48"/>
      <c r="E564" s="48"/>
      <c r="F564" s="40"/>
      <c r="G564" s="40"/>
      <c r="H564" s="40"/>
      <c r="I564" s="40"/>
      <c r="J564" s="40"/>
      <c r="K564" s="40"/>
      <c r="L564" s="40"/>
      <c r="M564" s="40"/>
      <c r="N564" s="40"/>
      <c r="O564" s="40"/>
      <c r="P564" s="40"/>
      <c r="Q564" s="40"/>
      <c r="R564" s="40"/>
      <c r="S564" s="40"/>
      <c r="T564" s="40"/>
      <c r="U564" s="49"/>
      <c r="V564" s="49"/>
      <c r="W564" s="49"/>
      <c r="X564" s="49"/>
      <c r="Y564" s="49"/>
      <c r="Z564" s="49"/>
    </row>
    <row r="565" spans="1:26" ht="15.75" customHeight="1" x14ac:dyDescent="0.25">
      <c r="A565" s="40"/>
      <c r="B565" s="40"/>
      <c r="C565" s="48"/>
      <c r="D565" s="48"/>
      <c r="E565" s="48"/>
      <c r="F565" s="40"/>
      <c r="G565" s="40"/>
      <c r="H565" s="40"/>
      <c r="I565" s="40"/>
      <c r="J565" s="40"/>
      <c r="K565" s="40"/>
      <c r="L565" s="40"/>
      <c r="M565" s="40"/>
      <c r="N565" s="40"/>
      <c r="O565" s="40"/>
      <c r="P565" s="40"/>
      <c r="Q565" s="40"/>
      <c r="R565" s="40"/>
      <c r="S565" s="40"/>
      <c r="T565" s="40"/>
      <c r="U565" s="49"/>
      <c r="V565" s="49"/>
      <c r="W565" s="49"/>
      <c r="X565" s="49"/>
      <c r="Y565" s="49"/>
      <c r="Z565" s="49"/>
    </row>
    <row r="566" spans="1:26" ht="15.75" customHeight="1" x14ac:dyDescent="0.25">
      <c r="A566" s="40"/>
      <c r="B566" s="40"/>
      <c r="C566" s="48"/>
      <c r="D566" s="48"/>
      <c r="E566" s="48"/>
      <c r="F566" s="40"/>
      <c r="G566" s="40"/>
      <c r="H566" s="40"/>
      <c r="I566" s="40"/>
      <c r="J566" s="40"/>
      <c r="K566" s="40"/>
      <c r="L566" s="40"/>
      <c r="M566" s="40"/>
      <c r="N566" s="40"/>
      <c r="O566" s="40"/>
      <c r="P566" s="40"/>
      <c r="Q566" s="40"/>
      <c r="R566" s="40"/>
      <c r="S566" s="40"/>
      <c r="T566" s="40"/>
      <c r="U566" s="49"/>
      <c r="V566" s="49"/>
      <c r="W566" s="49"/>
      <c r="X566" s="49"/>
      <c r="Y566" s="49"/>
      <c r="Z566" s="49"/>
    </row>
    <row r="567" spans="1:26" ht="15.75" customHeight="1" x14ac:dyDescent="0.25">
      <c r="A567" s="40"/>
      <c r="B567" s="40"/>
      <c r="C567" s="48"/>
      <c r="D567" s="48"/>
      <c r="E567" s="48"/>
      <c r="F567" s="40"/>
      <c r="G567" s="40"/>
      <c r="H567" s="40"/>
      <c r="I567" s="40"/>
      <c r="J567" s="40"/>
      <c r="K567" s="40"/>
      <c r="L567" s="40"/>
      <c r="M567" s="40"/>
      <c r="N567" s="40"/>
      <c r="O567" s="40"/>
      <c r="P567" s="40"/>
      <c r="Q567" s="40"/>
      <c r="R567" s="40"/>
      <c r="S567" s="40"/>
      <c r="T567" s="40"/>
      <c r="U567" s="49"/>
      <c r="V567" s="49"/>
      <c r="W567" s="49"/>
      <c r="X567" s="49"/>
      <c r="Y567" s="49"/>
      <c r="Z567" s="49"/>
    </row>
    <row r="568" spans="1:26" ht="15.75" customHeight="1" x14ac:dyDescent="0.25">
      <c r="A568" s="40"/>
      <c r="B568" s="40"/>
      <c r="C568" s="48"/>
      <c r="D568" s="48"/>
      <c r="E568" s="48"/>
      <c r="F568" s="40"/>
      <c r="G568" s="40"/>
      <c r="H568" s="40"/>
      <c r="I568" s="40"/>
      <c r="J568" s="40"/>
      <c r="K568" s="40"/>
      <c r="L568" s="40"/>
      <c r="M568" s="40"/>
      <c r="N568" s="40"/>
      <c r="O568" s="40"/>
      <c r="P568" s="40"/>
      <c r="Q568" s="40"/>
      <c r="R568" s="40"/>
      <c r="S568" s="40"/>
      <c r="T568" s="40"/>
      <c r="U568" s="49"/>
      <c r="V568" s="49"/>
      <c r="W568" s="49"/>
      <c r="X568" s="49"/>
      <c r="Y568" s="49"/>
      <c r="Z568" s="49"/>
    </row>
    <row r="569" spans="1:26" ht="15.75" customHeight="1" x14ac:dyDescent="0.25">
      <c r="A569" s="40"/>
      <c r="B569" s="40"/>
      <c r="C569" s="48"/>
      <c r="D569" s="48"/>
      <c r="E569" s="48"/>
      <c r="F569" s="40"/>
      <c r="G569" s="40"/>
      <c r="H569" s="40"/>
      <c r="I569" s="40"/>
      <c r="J569" s="40"/>
      <c r="K569" s="40"/>
      <c r="L569" s="40"/>
      <c r="M569" s="40"/>
      <c r="N569" s="40"/>
      <c r="O569" s="40"/>
      <c r="P569" s="40"/>
      <c r="Q569" s="40"/>
      <c r="R569" s="40"/>
      <c r="S569" s="40"/>
      <c r="T569" s="40"/>
      <c r="U569" s="49"/>
      <c r="V569" s="49"/>
      <c r="W569" s="49"/>
      <c r="X569" s="49"/>
      <c r="Y569" s="49"/>
      <c r="Z569" s="49"/>
    </row>
    <row r="570" spans="1:26" ht="15.75" customHeight="1" x14ac:dyDescent="0.25">
      <c r="A570" s="40"/>
      <c r="B570" s="40"/>
      <c r="C570" s="48"/>
      <c r="D570" s="48"/>
      <c r="E570" s="48"/>
      <c r="F570" s="40"/>
      <c r="G570" s="40"/>
      <c r="H570" s="40"/>
      <c r="I570" s="40"/>
      <c r="J570" s="40"/>
      <c r="K570" s="40"/>
      <c r="L570" s="40"/>
      <c r="M570" s="40"/>
      <c r="N570" s="40"/>
      <c r="O570" s="40"/>
      <c r="P570" s="40"/>
      <c r="Q570" s="40"/>
      <c r="R570" s="40"/>
      <c r="S570" s="40"/>
      <c r="T570" s="40"/>
      <c r="U570" s="49"/>
      <c r="V570" s="49"/>
      <c r="W570" s="49"/>
      <c r="X570" s="49"/>
      <c r="Y570" s="49"/>
      <c r="Z570" s="49"/>
    </row>
    <row r="571" spans="1:26" ht="15.75" customHeight="1" x14ac:dyDescent="0.25">
      <c r="A571" s="40"/>
      <c r="B571" s="40"/>
      <c r="C571" s="48"/>
      <c r="D571" s="48"/>
      <c r="E571" s="48"/>
      <c r="F571" s="40"/>
      <c r="G571" s="40"/>
      <c r="H571" s="40"/>
      <c r="I571" s="40"/>
      <c r="J571" s="40"/>
      <c r="K571" s="40"/>
      <c r="L571" s="40"/>
      <c r="M571" s="40"/>
      <c r="N571" s="40"/>
      <c r="O571" s="40"/>
      <c r="P571" s="40"/>
      <c r="Q571" s="40"/>
      <c r="R571" s="40"/>
      <c r="S571" s="40"/>
      <c r="T571" s="40"/>
      <c r="U571" s="49"/>
      <c r="V571" s="49"/>
      <c r="W571" s="49"/>
      <c r="X571" s="49"/>
      <c r="Y571" s="49"/>
      <c r="Z571" s="49"/>
    </row>
    <row r="572" spans="1:26" ht="15.75" customHeight="1" x14ac:dyDescent="0.25">
      <c r="A572" s="40"/>
      <c r="B572" s="40"/>
      <c r="C572" s="48"/>
      <c r="D572" s="48"/>
      <c r="E572" s="48"/>
      <c r="F572" s="40"/>
      <c r="G572" s="40"/>
      <c r="H572" s="40"/>
      <c r="I572" s="40"/>
      <c r="J572" s="40"/>
      <c r="K572" s="40"/>
      <c r="L572" s="40"/>
      <c r="M572" s="40"/>
      <c r="N572" s="40"/>
      <c r="O572" s="40"/>
      <c r="P572" s="40"/>
      <c r="Q572" s="40"/>
      <c r="R572" s="40"/>
      <c r="S572" s="40"/>
      <c r="T572" s="40"/>
      <c r="U572" s="49"/>
      <c r="V572" s="49"/>
      <c r="W572" s="49"/>
      <c r="X572" s="49"/>
      <c r="Y572" s="49"/>
      <c r="Z572" s="49"/>
    </row>
    <row r="573" spans="1:26" ht="15.75" customHeight="1" x14ac:dyDescent="0.25">
      <c r="A573" s="40"/>
      <c r="B573" s="40"/>
      <c r="C573" s="48"/>
      <c r="D573" s="48"/>
      <c r="E573" s="48"/>
      <c r="F573" s="40"/>
      <c r="G573" s="40"/>
      <c r="H573" s="40"/>
      <c r="I573" s="40"/>
      <c r="J573" s="40"/>
      <c r="K573" s="40"/>
      <c r="L573" s="40"/>
      <c r="M573" s="40"/>
      <c r="N573" s="40"/>
      <c r="O573" s="40"/>
      <c r="P573" s="40"/>
      <c r="Q573" s="40"/>
      <c r="R573" s="40"/>
      <c r="S573" s="40"/>
      <c r="T573" s="40"/>
      <c r="U573" s="49"/>
      <c r="V573" s="49"/>
      <c r="W573" s="49"/>
      <c r="X573" s="49"/>
      <c r="Y573" s="49"/>
      <c r="Z573" s="49"/>
    </row>
    <row r="574" spans="1:26" ht="15.75" customHeight="1" x14ac:dyDescent="0.25">
      <c r="A574" s="40"/>
      <c r="B574" s="40"/>
      <c r="C574" s="48"/>
      <c r="D574" s="48"/>
      <c r="E574" s="48"/>
      <c r="F574" s="40"/>
      <c r="G574" s="40"/>
      <c r="H574" s="40"/>
      <c r="I574" s="40"/>
      <c r="J574" s="40"/>
      <c r="K574" s="40"/>
      <c r="L574" s="40"/>
      <c r="M574" s="40"/>
      <c r="N574" s="40"/>
      <c r="O574" s="40"/>
      <c r="P574" s="40"/>
      <c r="Q574" s="40"/>
      <c r="R574" s="40"/>
      <c r="S574" s="40"/>
      <c r="T574" s="40"/>
      <c r="U574" s="49"/>
      <c r="V574" s="49"/>
      <c r="W574" s="49"/>
      <c r="X574" s="49"/>
      <c r="Y574" s="49"/>
      <c r="Z574" s="49"/>
    </row>
    <row r="575" spans="1:26" ht="15.75" customHeight="1" x14ac:dyDescent="0.25">
      <c r="A575" s="40"/>
      <c r="B575" s="40"/>
      <c r="C575" s="48"/>
      <c r="D575" s="48"/>
      <c r="E575" s="48"/>
      <c r="F575" s="40"/>
      <c r="G575" s="40"/>
      <c r="H575" s="40"/>
      <c r="I575" s="40"/>
      <c r="J575" s="40"/>
      <c r="K575" s="40"/>
      <c r="L575" s="40"/>
      <c r="M575" s="40"/>
      <c r="N575" s="40"/>
      <c r="O575" s="40"/>
      <c r="P575" s="40"/>
      <c r="Q575" s="40"/>
      <c r="R575" s="40"/>
      <c r="S575" s="40"/>
      <c r="T575" s="40"/>
      <c r="U575" s="49"/>
      <c r="V575" s="49"/>
      <c r="W575" s="49"/>
      <c r="X575" s="49"/>
      <c r="Y575" s="49"/>
      <c r="Z575" s="49"/>
    </row>
    <row r="576" spans="1:26" ht="15.75" customHeight="1" x14ac:dyDescent="0.25">
      <c r="A576" s="40"/>
      <c r="B576" s="40"/>
      <c r="C576" s="48"/>
      <c r="D576" s="48"/>
      <c r="E576" s="48"/>
      <c r="F576" s="40"/>
      <c r="G576" s="40"/>
      <c r="H576" s="40"/>
      <c r="I576" s="40"/>
      <c r="J576" s="40"/>
      <c r="K576" s="40"/>
      <c r="L576" s="40"/>
      <c r="M576" s="40"/>
      <c r="N576" s="40"/>
      <c r="O576" s="40"/>
      <c r="P576" s="40"/>
      <c r="Q576" s="40"/>
      <c r="R576" s="40"/>
      <c r="S576" s="40"/>
      <c r="T576" s="40"/>
      <c r="U576" s="49"/>
      <c r="V576" s="49"/>
      <c r="W576" s="49"/>
      <c r="X576" s="49"/>
      <c r="Y576" s="49"/>
      <c r="Z576" s="49"/>
    </row>
    <row r="577" spans="1:26" ht="15.75" customHeight="1" x14ac:dyDescent="0.25">
      <c r="A577" s="40"/>
      <c r="B577" s="40"/>
      <c r="C577" s="48"/>
      <c r="D577" s="48"/>
      <c r="E577" s="48"/>
      <c r="F577" s="40"/>
      <c r="G577" s="40"/>
      <c r="H577" s="40"/>
      <c r="I577" s="40"/>
      <c r="J577" s="40"/>
      <c r="K577" s="40"/>
      <c r="L577" s="40"/>
      <c r="M577" s="40"/>
      <c r="N577" s="40"/>
      <c r="O577" s="40"/>
      <c r="P577" s="40"/>
      <c r="Q577" s="40"/>
      <c r="R577" s="40"/>
      <c r="S577" s="40"/>
      <c r="T577" s="40"/>
      <c r="U577" s="49"/>
      <c r="V577" s="49"/>
      <c r="W577" s="49"/>
      <c r="X577" s="49"/>
      <c r="Y577" s="49"/>
      <c r="Z577" s="49"/>
    </row>
    <row r="578" spans="1:26" ht="15.75" customHeight="1" x14ac:dyDescent="0.25">
      <c r="A578" s="40"/>
      <c r="B578" s="40"/>
      <c r="C578" s="48"/>
      <c r="D578" s="48"/>
      <c r="E578" s="48"/>
      <c r="F578" s="40"/>
      <c r="G578" s="40"/>
      <c r="H578" s="40"/>
      <c r="I578" s="40"/>
      <c r="J578" s="40"/>
      <c r="K578" s="40"/>
      <c r="L578" s="40"/>
      <c r="M578" s="40"/>
      <c r="N578" s="40"/>
      <c r="O578" s="40"/>
      <c r="P578" s="40"/>
      <c r="Q578" s="40"/>
      <c r="R578" s="40"/>
      <c r="S578" s="40"/>
      <c r="T578" s="40"/>
      <c r="U578" s="49"/>
      <c r="V578" s="49"/>
      <c r="W578" s="49"/>
      <c r="X578" s="49"/>
      <c r="Y578" s="49"/>
      <c r="Z578" s="49"/>
    </row>
    <row r="579" spans="1:26" ht="15.75" customHeight="1" x14ac:dyDescent="0.25">
      <c r="A579" s="40"/>
      <c r="B579" s="40"/>
      <c r="C579" s="48"/>
      <c r="D579" s="48"/>
      <c r="E579" s="48"/>
      <c r="F579" s="40"/>
      <c r="G579" s="40"/>
      <c r="H579" s="40"/>
      <c r="I579" s="40"/>
      <c r="J579" s="40"/>
      <c r="K579" s="40"/>
      <c r="L579" s="40"/>
      <c r="M579" s="40"/>
      <c r="N579" s="40"/>
      <c r="O579" s="40"/>
      <c r="P579" s="40"/>
      <c r="Q579" s="40"/>
      <c r="R579" s="40"/>
      <c r="S579" s="40"/>
      <c r="T579" s="40"/>
      <c r="U579" s="49"/>
      <c r="V579" s="49"/>
      <c r="W579" s="49"/>
      <c r="X579" s="49"/>
      <c r="Y579" s="49"/>
      <c r="Z579" s="49"/>
    </row>
    <row r="580" spans="1:26" ht="15.75" customHeight="1" x14ac:dyDescent="0.25">
      <c r="A580" s="40"/>
      <c r="B580" s="40"/>
      <c r="C580" s="48"/>
      <c r="D580" s="48"/>
      <c r="E580" s="48"/>
      <c r="F580" s="40"/>
      <c r="G580" s="40"/>
      <c r="H580" s="40"/>
      <c r="I580" s="40"/>
      <c r="J580" s="40"/>
      <c r="K580" s="40"/>
      <c r="L580" s="40"/>
      <c r="M580" s="40"/>
      <c r="N580" s="40"/>
      <c r="O580" s="40"/>
      <c r="P580" s="40"/>
      <c r="Q580" s="40"/>
      <c r="R580" s="40"/>
      <c r="S580" s="40"/>
      <c r="T580" s="40"/>
      <c r="U580" s="49"/>
      <c r="V580" s="49"/>
      <c r="W580" s="49"/>
      <c r="X580" s="49"/>
      <c r="Y580" s="49"/>
      <c r="Z580" s="49"/>
    </row>
    <row r="581" spans="1:26" ht="15.75" customHeight="1" x14ac:dyDescent="0.25">
      <c r="A581" s="40"/>
      <c r="B581" s="40"/>
      <c r="C581" s="48"/>
      <c r="D581" s="48"/>
      <c r="E581" s="48"/>
      <c r="F581" s="40"/>
      <c r="G581" s="40"/>
      <c r="H581" s="40"/>
      <c r="I581" s="40"/>
      <c r="J581" s="40"/>
      <c r="K581" s="40"/>
      <c r="L581" s="40"/>
      <c r="M581" s="40"/>
      <c r="N581" s="40"/>
      <c r="O581" s="40"/>
      <c r="P581" s="40"/>
      <c r="Q581" s="40"/>
      <c r="R581" s="40"/>
      <c r="S581" s="40"/>
      <c r="T581" s="40"/>
      <c r="U581" s="49"/>
      <c r="V581" s="49"/>
      <c r="W581" s="49"/>
      <c r="X581" s="49"/>
      <c r="Y581" s="49"/>
      <c r="Z581" s="49"/>
    </row>
    <row r="582" spans="1:26" ht="15.75" customHeight="1" x14ac:dyDescent="0.25">
      <c r="A582" s="40"/>
      <c r="B582" s="40"/>
      <c r="C582" s="48"/>
      <c r="D582" s="48"/>
      <c r="E582" s="48"/>
      <c r="F582" s="40"/>
      <c r="G582" s="40"/>
      <c r="H582" s="40"/>
      <c r="I582" s="40"/>
      <c r="J582" s="40"/>
      <c r="K582" s="40"/>
      <c r="L582" s="40"/>
      <c r="M582" s="40"/>
      <c r="N582" s="40"/>
      <c r="O582" s="40"/>
      <c r="P582" s="40"/>
      <c r="Q582" s="40"/>
      <c r="R582" s="40"/>
      <c r="S582" s="40"/>
      <c r="T582" s="40"/>
      <c r="U582" s="49"/>
      <c r="V582" s="49"/>
      <c r="W582" s="49"/>
      <c r="X582" s="49"/>
      <c r="Y582" s="49"/>
      <c r="Z582" s="49"/>
    </row>
    <row r="583" spans="1:26" ht="15.75" customHeight="1" x14ac:dyDescent="0.25">
      <c r="A583" s="40"/>
      <c r="B583" s="40"/>
      <c r="C583" s="48"/>
      <c r="D583" s="48"/>
      <c r="E583" s="48"/>
      <c r="F583" s="40"/>
      <c r="G583" s="40"/>
      <c r="H583" s="40"/>
      <c r="I583" s="40"/>
      <c r="J583" s="40"/>
      <c r="K583" s="40"/>
      <c r="L583" s="40"/>
      <c r="M583" s="40"/>
      <c r="N583" s="40"/>
      <c r="O583" s="40"/>
      <c r="P583" s="40"/>
      <c r="Q583" s="40"/>
      <c r="R583" s="40"/>
      <c r="S583" s="40"/>
      <c r="T583" s="40"/>
      <c r="U583" s="49"/>
      <c r="V583" s="49"/>
      <c r="W583" s="49"/>
      <c r="X583" s="49"/>
      <c r="Y583" s="49"/>
      <c r="Z583" s="49"/>
    </row>
    <row r="584" spans="1:26" ht="15.75" customHeight="1" x14ac:dyDescent="0.25">
      <c r="A584" s="40"/>
      <c r="B584" s="40"/>
      <c r="C584" s="48"/>
      <c r="D584" s="48"/>
      <c r="E584" s="48"/>
      <c r="F584" s="40"/>
      <c r="G584" s="40"/>
      <c r="H584" s="40"/>
      <c r="I584" s="40"/>
      <c r="J584" s="40"/>
      <c r="K584" s="40"/>
      <c r="L584" s="40"/>
      <c r="M584" s="40"/>
      <c r="N584" s="40"/>
      <c r="O584" s="40"/>
      <c r="P584" s="40"/>
      <c r="Q584" s="40"/>
      <c r="R584" s="40"/>
      <c r="S584" s="40"/>
      <c r="T584" s="40"/>
      <c r="U584" s="49"/>
      <c r="V584" s="49"/>
      <c r="W584" s="49"/>
      <c r="X584" s="49"/>
      <c r="Y584" s="49"/>
      <c r="Z584" s="49"/>
    </row>
    <row r="585" spans="1:26" ht="15.75" customHeight="1" x14ac:dyDescent="0.25">
      <c r="A585" s="40"/>
      <c r="B585" s="40"/>
      <c r="C585" s="48"/>
      <c r="D585" s="48"/>
      <c r="E585" s="48"/>
      <c r="F585" s="40"/>
      <c r="G585" s="40"/>
      <c r="H585" s="40"/>
      <c r="I585" s="40"/>
      <c r="J585" s="40"/>
      <c r="K585" s="40"/>
      <c r="L585" s="40"/>
      <c r="M585" s="40"/>
      <c r="N585" s="40"/>
      <c r="O585" s="40"/>
      <c r="P585" s="40"/>
      <c r="Q585" s="40"/>
      <c r="R585" s="40"/>
      <c r="S585" s="40"/>
      <c r="T585" s="40"/>
      <c r="U585" s="49"/>
      <c r="V585" s="49"/>
      <c r="W585" s="49"/>
      <c r="X585" s="49"/>
      <c r="Y585" s="49"/>
      <c r="Z585" s="49"/>
    </row>
    <row r="586" spans="1:26" ht="15.75" customHeight="1" x14ac:dyDescent="0.25">
      <c r="A586" s="40"/>
      <c r="B586" s="40"/>
      <c r="C586" s="48"/>
      <c r="D586" s="48"/>
      <c r="E586" s="48"/>
      <c r="F586" s="40"/>
      <c r="G586" s="40"/>
      <c r="H586" s="40"/>
      <c r="I586" s="40"/>
      <c r="J586" s="40"/>
      <c r="K586" s="40"/>
      <c r="L586" s="40"/>
      <c r="M586" s="40"/>
      <c r="N586" s="40"/>
      <c r="O586" s="40"/>
      <c r="P586" s="40"/>
      <c r="Q586" s="40"/>
      <c r="R586" s="40"/>
      <c r="S586" s="40"/>
      <c r="T586" s="40"/>
      <c r="U586" s="49"/>
      <c r="V586" s="49"/>
      <c r="W586" s="49"/>
      <c r="X586" s="49"/>
      <c r="Y586" s="49"/>
      <c r="Z586" s="49"/>
    </row>
    <row r="587" spans="1:26" ht="15.75" customHeight="1" x14ac:dyDescent="0.25">
      <c r="A587" s="40"/>
      <c r="B587" s="40"/>
      <c r="C587" s="48"/>
      <c r="D587" s="48"/>
      <c r="E587" s="48"/>
      <c r="F587" s="40"/>
      <c r="G587" s="40"/>
      <c r="H587" s="40"/>
      <c r="I587" s="40"/>
      <c r="J587" s="40"/>
      <c r="K587" s="40"/>
      <c r="L587" s="40"/>
      <c r="M587" s="40"/>
      <c r="N587" s="40"/>
      <c r="O587" s="40"/>
      <c r="P587" s="40"/>
      <c r="Q587" s="40"/>
      <c r="R587" s="40"/>
      <c r="S587" s="40"/>
      <c r="T587" s="40"/>
      <c r="U587" s="49"/>
      <c r="V587" s="49"/>
      <c r="W587" s="49"/>
      <c r="X587" s="49"/>
      <c r="Y587" s="49"/>
      <c r="Z587" s="49"/>
    </row>
    <row r="588" spans="1:26" ht="15.75" customHeight="1" x14ac:dyDescent="0.25">
      <c r="A588" s="40"/>
      <c r="B588" s="40"/>
      <c r="C588" s="48"/>
      <c r="D588" s="48"/>
      <c r="E588" s="48"/>
      <c r="F588" s="40"/>
      <c r="G588" s="40"/>
      <c r="H588" s="40"/>
      <c r="I588" s="40"/>
      <c r="J588" s="40"/>
      <c r="K588" s="40"/>
      <c r="L588" s="40"/>
      <c r="M588" s="40"/>
      <c r="N588" s="40"/>
      <c r="O588" s="40"/>
      <c r="P588" s="40"/>
      <c r="Q588" s="40"/>
      <c r="R588" s="40"/>
      <c r="S588" s="40"/>
      <c r="T588" s="40"/>
      <c r="U588" s="49"/>
      <c r="V588" s="49"/>
      <c r="W588" s="49"/>
      <c r="X588" s="49"/>
      <c r="Y588" s="49"/>
      <c r="Z588" s="49"/>
    </row>
    <row r="589" spans="1:26" ht="15.75" customHeight="1" x14ac:dyDescent="0.25">
      <c r="A589" s="40"/>
      <c r="B589" s="40"/>
      <c r="C589" s="48"/>
      <c r="D589" s="48"/>
      <c r="E589" s="48"/>
      <c r="F589" s="40"/>
      <c r="G589" s="40"/>
      <c r="H589" s="40"/>
      <c r="I589" s="40"/>
      <c r="J589" s="40"/>
      <c r="K589" s="40"/>
      <c r="L589" s="40"/>
      <c r="M589" s="40"/>
      <c r="N589" s="40"/>
      <c r="O589" s="40"/>
      <c r="P589" s="40"/>
      <c r="Q589" s="40"/>
      <c r="R589" s="40"/>
      <c r="S589" s="40"/>
      <c r="T589" s="40"/>
      <c r="U589" s="49"/>
      <c r="V589" s="49"/>
      <c r="W589" s="49"/>
      <c r="X589" s="49"/>
      <c r="Y589" s="49"/>
      <c r="Z589" s="49"/>
    </row>
    <row r="590" spans="1:26" ht="15.75" customHeight="1" x14ac:dyDescent="0.25">
      <c r="A590" s="40"/>
      <c r="B590" s="40"/>
      <c r="C590" s="48"/>
      <c r="D590" s="48"/>
      <c r="E590" s="48"/>
      <c r="F590" s="40"/>
      <c r="G590" s="40"/>
      <c r="H590" s="40"/>
      <c r="I590" s="40"/>
      <c r="J590" s="40"/>
      <c r="K590" s="40"/>
      <c r="L590" s="40"/>
      <c r="M590" s="40"/>
      <c r="N590" s="40"/>
      <c r="O590" s="40"/>
      <c r="P590" s="40"/>
      <c r="Q590" s="40"/>
      <c r="R590" s="40"/>
      <c r="S590" s="40"/>
      <c r="T590" s="40"/>
      <c r="U590" s="49"/>
      <c r="V590" s="49"/>
      <c r="W590" s="49"/>
      <c r="X590" s="49"/>
      <c r="Y590" s="49"/>
      <c r="Z590" s="49"/>
    </row>
    <row r="591" spans="1:26" ht="15.75" customHeight="1" x14ac:dyDescent="0.25">
      <c r="A591" s="40"/>
      <c r="B591" s="40"/>
      <c r="C591" s="48"/>
      <c r="D591" s="48"/>
      <c r="E591" s="48"/>
      <c r="F591" s="40"/>
      <c r="G591" s="40"/>
      <c r="H591" s="40"/>
      <c r="I591" s="40"/>
      <c r="J591" s="40"/>
      <c r="K591" s="40"/>
      <c r="L591" s="40"/>
      <c r="M591" s="40"/>
      <c r="N591" s="40"/>
      <c r="O591" s="40"/>
      <c r="P591" s="40"/>
      <c r="Q591" s="40"/>
      <c r="R591" s="40"/>
      <c r="S591" s="40"/>
      <c r="T591" s="40"/>
      <c r="U591" s="49"/>
      <c r="V591" s="49"/>
      <c r="W591" s="49"/>
      <c r="X591" s="49"/>
      <c r="Y591" s="49"/>
      <c r="Z591" s="49"/>
    </row>
    <row r="592" spans="1:26" ht="15.75" customHeight="1" x14ac:dyDescent="0.25">
      <c r="A592" s="40"/>
      <c r="B592" s="40"/>
      <c r="C592" s="48"/>
      <c r="D592" s="48"/>
      <c r="E592" s="48"/>
      <c r="F592" s="40"/>
      <c r="G592" s="40"/>
      <c r="H592" s="40"/>
      <c r="I592" s="40"/>
      <c r="J592" s="40"/>
      <c r="K592" s="40"/>
      <c r="L592" s="40"/>
      <c r="M592" s="40"/>
      <c r="N592" s="40"/>
      <c r="O592" s="40"/>
      <c r="P592" s="40"/>
      <c r="Q592" s="40"/>
      <c r="R592" s="40"/>
      <c r="S592" s="40"/>
      <c r="T592" s="40"/>
      <c r="U592" s="49"/>
      <c r="V592" s="49"/>
      <c r="W592" s="49"/>
      <c r="X592" s="49"/>
      <c r="Y592" s="49"/>
      <c r="Z592" s="49"/>
    </row>
    <row r="593" spans="1:26" ht="15.75" customHeight="1" x14ac:dyDescent="0.25">
      <c r="A593" s="40"/>
      <c r="B593" s="40"/>
      <c r="C593" s="48"/>
      <c r="D593" s="48"/>
      <c r="E593" s="48"/>
      <c r="F593" s="40"/>
      <c r="G593" s="40"/>
      <c r="H593" s="40"/>
      <c r="I593" s="40"/>
      <c r="J593" s="40"/>
      <c r="K593" s="40"/>
      <c r="L593" s="40"/>
      <c r="M593" s="40"/>
      <c r="N593" s="40"/>
      <c r="O593" s="40"/>
      <c r="P593" s="40"/>
      <c r="Q593" s="40"/>
      <c r="R593" s="40"/>
      <c r="S593" s="40"/>
      <c r="T593" s="40"/>
      <c r="U593" s="49"/>
      <c r="V593" s="49"/>
      <c r="W593" s="49"/>
      <c r="X593" s="49"/>
      <c r="Y593" s="49"/>
      <c r="Z593" s="49"/>
    </row>
    <row r="594" spans="1:26" ht="15.75" customHeight="1" x14ac:dyDescent="0.25">
      <c r="A594" s="40"/>
      <c r="B594" s="40"/>
      <c r="C594" s="48"/>
      <c r="D594" s="48"/>
      <c r="E594" s="48"/>
      <c r="F594" s="40"/>
      <c r="G594" s="40"/>
      <c r="H594" s="40"/>
      <c r="I594" s="40"/>
      <c r="J594" s="40"/>
      <c r="K594" s="40"/>
      <c r="L594" s="40"/>
      <c r="M594" s="40"/>
      <c r="N594" s="40"/>
      <c r="O594" s="40"/>
      <c r="P594" s="40"/>
      <c r="Q594" s="40"/>
      <c r="R594" s="40"/>
      <c r="S594" s="40"/>
      <c r="T594" s="40"/>
      <c r="U594" s="49"/>
      <c r="V594" s="49"/>
      <c r="W594" s="49"/>
      <c r="X594" s="49"/>
      <c r="Y594" s="49"/>
      <c r="Z594" s="49"/>
    </row>
    <row r="595" spans="1:26" ht="15.75" customHeight="1" x14ac:dyDescent="0.25">
      <c r="A595" s="40"/>
      <c r="B595" s="40"/>
      <c r="C595" s="48"/>
      <c r="D595" s="48"/>
      <c r="E595" s="48"/>
      <c r="F595" s="40"/>
      <c r="G595" s="40"/>
      <c r="H595" s="40"/>
      <c r="I595" s="40"/>
      <c r="J595" s="40"/>
      <c r="K595" s="40"/>
      <c r="L595" s="40"/>
      <c r="M595" s="40"/>
      <c r="N595" s="40"/>
      <c r="O595" s="40"/>
      <c r="P595" s="40"/>
      <c r="Q595" s="40"/>
      <c r="R595" s="40"/>
      <c r="S595" s="40"/>
      <c r="T595" s="40"/>
      <c r="U595" s="49"/>
      <c r="V595" s="49"/>
      <c r="W595" s="49"/>
      <c r="X595" s="49"/>
      <c r="Y595" s="49"/>
      <c r="Z595" s="49"/>
    </row>
    <row r="596" spans="1:26" ht="15.75" customHeight="1" x14ac:dyDescent="0.25">
      <c r="A596" s="40"/>
      <c r="B596" s="40"/>
      <c r="C596" s="48"/>
      <c r="D596" s="48"/>
      <c r="E596" s="48"/>
      <c r="F596" s="40"/>
      <c r="G596" s="40"/>
      <c r="H596" s="40"/>
      <c r="I596" s="40"/>
      <c r="J596" s="40"/>
      <c r="K596" s="40"/>
      <c r="L596" s="40"/>
      <c r="M596" s="40"/>
      <c r="N596" s="40"/>
      <c r="O596" s="40"/>
      <c r="P596" s="40"/>
      <c r="Q596" s="40"/>
      <c r="R596" s="40"/>
      <c r="S596" s="40"/>
      <c r="T596" s="40"/>
      <c r="U596" s="49"/>
      <c r="V596" s="49"/>
      <c r="W596" s="49"/>
      <c r="X596" s="49"/>
      <c r="Y596" s="49"/>
      <c r="Z596" s="49"/>
    </row>
    <row r="597" spans="1:26" ht="15.75" customHeight="1" x14ac:dyDescent="0.25">
      <c r="A597" s="40"/>
      <c r="B597" s="40"/>
      <c r="C597" s="48"/>
      <c r="D597" s="48"/>
      <c r="E597" s="48"/>
      <c r="F597" s="40"/>
      <c r="G597" s="40"/>
      <c r="H597" s="40"/>
      <c r="I597" s="40"/>
      <c r="J597" s="40"/>
      <c r="K597" s="40"/>
      <c r="L597" s="40"/>
      <c r="M597" s="40"/>
      <c r="N597" s="40"/>
      <c r="O597" s="40"/>
      <c r="P597" s="40"/>
      <c r="Q597" s="40"/>
      <c r="R597" s="40"/>
      <c r="S597" s="40"/>
      <c r="T597" s="40"/>
      <c r="U597" s="49"/>
      <c r="V597" s="49"/>
      <c r="W597" s="49"/>
      <c r="X597" s="49"/>
      <c r="Y597" s="49"/>
      <c r="Z597" s="49"/>
    </row>
    <row r="598" spans="1:26" ht="15.75" customHeight="1" x14ac:dyDescent="0.25">
      <c r="A598" s="40"/>
      <c r="B598" s="40"/>
      <c r="C598" s="48"/>
      <c r="D598" s="48"/>
      <c r="E598" s="48"/>
      <c r="F598" s="40"/>
      <c r="G598" s="40"/>
      <c r="H598" s="40"/>
      <c r="I598" s="40"/>
      <c r="J598" s="40"/>
      <c r="K598" s="40"/>
      <c r="L598" s="40"/>
      <c r="M598" s="40"/>
      <c r="N598" s="40"/>
      <c r="O598" s="40"/>
      <c r="P598" s="40"/>
      <c r="Q598" s="40"/>
      <c r="R598" s="40"/>
      <c r="S598" s="40"/>
      <c r="T598" s="40"/>
      <c r="U598" s="49"/>
      <c r="V598" s="49"/>
      <c r="W598" s="49"/>
      <c r="X598" s="49"/>
      <c r="Y598" s="49"/>
      <c r="Z598" s="49"/>
    </row>
    <row r="599" spans="1:26" ht="15.75" customHeight="1" x14ac:dyDescent="0.25">
      <c r="A599" s="40"/>
      <c r="B599" s="40"/>
      <c r="C599" s="48"/>
      <c r="D599" s="48"/>
      <c r="E599" s="48"/>
      <c r="F599" s="40"/>
      <c r="G599" s="40"/>
      <c r="H599" s="40"/>
      <c r="I599" s="40"/>
      <c r="J599" s="40"/>
      <c r="K599" s="40"/>
      <c r="L599" s="40"/>
      <c r="M599" s="40"/>
      <c r="N599" s="40"/>
      <c r="O599" s="40"/>
      <c r="P599" s="40"/>
      <c r="Q599" s="40"/>
      <c r="R599" s="40"/>
      <c r="S599" s="40"/>
      <c r="T599" s="40"/>
      <c r="U599" s="49"/>
      <c r="V599" s="49"/>
      <c r="W599" s="49"/>
      <c r="X599" s="49"/>
      <c r="Y599" s="49"/>
      <c r="Z599" s="49"/>
    </row>
    <row r="600" spans="1:26" ht="15.75" customHeight="1" x14ac:dyDescent="0.25">
      <c r="A600" s="40"/>
      <c r="B600" s="40"/>
      <c r="C600" s="48"/>
      <c r="D600" s="48"/>
      <c r="E600" s="48"/>
      <c r="F600" s="40"/>
      <c r="G600" s="40"/>
      <c r="H600" s="40"/>
      <c r="I600" s="40"/>
      <c r="J600" s="40"/>
      <c r="K600" s="40"/>
      <c r="L600" s="40"/>
      <c r="M600" s="40"/>
      <c r="N600" s="40"/>
      <c r="O600" s="40"/>
      <c r="P600" s="40"/>
      <c r="Q600" s="40"/>
      <c r="R600" s="40"/>
      <c r="S600" s="40"/>
      <c r="T600" s="40"/>
      <c r="U600" s="49"/>
      <c r="V600" s="49"/>
      <c r="W600" s="49"/>
      <c r="X600" s="49"/>
      <c r="Y600" s="49"/>
      <c r="Z600" s="49"/>
    </row>
    <row r="601" spans="1:26" ht="15.75" customHeight="1" x14ac:dyDescent="0.25">
      <c r="A601" s="40"/>
      <c r="B601" s="40"/>
      <c r="C601" s="48"/>
      <c r="D601" s="48"/>
      <c r="E601" s="48"/>
      <c r="F601" s="40"/>
      <c r="G601" s="40"/>
      <c r="H601" s="40"/>
      <c r="I601" s="40"/>
      <c r="J601" s="40"/>
      <c r="K601" s="40"/>
      <c r="L601" s="40"/>
      <c r="M601" s="40"/>
      <c r="N601" s="40"/>
      <c r="O601" s="40"/>
      <c r="P601" s="40"/>
      <c r="Q601" s="40"/>
      <c r="R601" s="40"/>
      <c r="S601" s="40"/>
      <c r="T601" s="40"/>
      <c r="U601" s="49"/>
      <c r="V601" s="49"/>
      <c r="W601" s="49"/>
      <c r="X601" s="49"/>
      <c r="Y601" s="49"/>
      <c r="Z601" s="49"/>
    </row>
    <row r="602" spans="1:26" ht="15.75" customHeight="1" x14ac:dyDescent="0.25">
      <c r="A602" s="40"/>
      <c r="B602" s="40"/>
      <c r="C602" s="48"/>
      <c r="D602" s="48"/>
      <c r="E602" s="48"/>
      <c r="F602" s="40"/>
      <c r="G602" s="40"/>
      <c r="H602" s="40"/>
      <c r="I602" s="40"/>
      <c r="J602" s="40"/>
      <c r="K602" s="40"/>
      <c r="L602" s="40"/>
      <c r="M602" s="40"/>
      <c r="N602" s="40"/>
      <c r="O602" s="40"/>
      <c r="P602" s="40"/>
      <c r="Q602" s="40"/>
      <c r="R602" s="40"/>
      <c r="S602" s="40"/>
      <c r="T602" s="40"/>
      <c r="U602" s="49"/>
      <c r="V602" s="49"/>
      <c r="W602" s="49"/>
      <c r="X602" s="49"/>
      <c r="Y602" s="49"/>
      <c r="Z602" s="49"/>
    </row>
    <row r="603" spans="1:26" ht="15.75" customHeight="1" x14ac:dyDescent="0.25">
      <c r="A603" s="40"/>
      <c r="B603" s="40"/>
      <c r="C603" s="48"/>
      <c r="D603" s="48"/>
      <c r="E603" s="48"/>
      <c r="F603" s="40"/>
      <c r="G603" s="40"/>
      <c r="H603" s="40"/>
      <c r="I603" s="40"/>
      <c r="J603" s="40"/>
      <c r="K603" s="40"/>
      <c r="L603" s="40"/>
      <c r="M603" s="40"/>
      <c r="N603" s="40"/>
      <c r="O603" s="40"/>
      <c r="P603" s="40"/>
      <c r="Q603" s="40"/>
      <c r="R603" s="40"/>
      <c r="S603" s="40"/>
      <c r="T603" s="40"/>
      <c r="U603" s="49"/>
      <c r="V603" s="49"/>
      <c r="W603" s="49"/>
      <c r="X603" s="49"/>
      <c r="Y603" s="49"/>
      <c r="Z603" s="49"/>
    </row>
    <row r="604" spans="1:26" ht="15.75" customHeight="1" x14ac:dyDescent="0.25">
      <c r="A604" s="40"/>
      <c r="B604" s="40"/>
      <c r="C604" s="48"/>
      <c r="D604" s="48"/>
      <c r="E604" s="48"/>
      <c r="F604" s="40"/>
      <c r="G604" s="40"/>
      <c r="H604" s="40"/>
      <c r="I604" s="40"/>
      <c r="J604" s="40"/>
      <c r="K604" s="40"/>
      <c r="L604" s="40"/>
      <c r="M604" s="40"/>
      <c r="N604" s="40"/>
      <c r="O604" s="40"/>
      <c r="P604" s="40"/>
      <c r="Q604" s="40"/>
      <c r="R604" s="40"/>
      <c r="S604" s="40"/>
      <c r="T604" s="40"/>
      <c r="U604" s="49"/>
      <c r="V604" s="49"/>
      <c r="W604" s="49"/>
      <c r="X604" s="49"/>
      <c r="Y604" s="49"/>
      <c r="Z604" s="49"/>
    </row>
    <row r="605" spans="1:26" ht="15.75" customHeight="1" x14ac:dyDescent="0.25">
      <c r="A605" s="40"/>
      <c r="B605" s="40"/>
      <c r="C605" s="48"/>
      <c r="D605" s="48"/>
      <c r="E605" s="48"/>
      <c r="F605" s="40"/>
      <c r="G605" s="40"/>
      <c r="H605" s="40"/>
      <c r="I605" s="40"/>
      <c r="J605" s="40"/>
      <c r="K605" s="40"/>
      <c r="L605" s="40"/>
      <c r="M605" s="40"/>
      <c r="N605" s="40"/>
      <c r="O605" s="40"/>
      <c r="P605" s="40"/>
      <c r="Q605" s="40"/>
      <c r="R605" s="40"/>
      <c r="S605" s="40"/>
      <c r="T605" s="40"/>
      <c r="U605" s="49"/>
      <c r="V605" s="49"/>
      <c r="W605" s="49"/>
      <c r="X605" s="49"/>
      <c r="Y605" s="49"/>
      <c r="Z605" s="49"/>
    </row>
    <row r="606" spans="1:26" ht="15.75" customHeight="1" x14ac:dyDescent="0.25">
      <c r="A606" s="40"/>
      <c r="B606" s="40"/>
      <c r="C606" s="48"/>
      <c r="D606" s="48"/>
      <c r="E606" s="48"/>
      <c r="F606" s="40"/>
      <c r="G606" s="40"/>
      <c r="H606" s="40"/>
      <c r="I606" s="40"/>
      <c r="J606" s="40"/>
      <c r="K606" s="40"/>
      <c r="L606" s="40"/>
      <c r="M606" s="40"/>
      <c r="N606" s="40"/>
      <c r="O606" s="40"/>
      <c r="P606" s="40"/>
      <c r="Q606" s="40"/>
      <c r="R606" s="40"/>
      <c r="S606" s="40"/>
      <c r="T606" s="40"/>
      <c r="U606" s="49"/>
      <c r="V606" s="49"/>
      <c r="W606" s="49"/>
      <c r="X606" s="49"/>
      <c r="Y606" s="49"/>
      <c r="Z606" s="49"/>
    </row>
    <row r="607" spans="1:26" ht="15.75" customHeight="1" x14ac:dyDescent="0.25">
      <c r="A607" s="40"/>
      <c r="B607" s="40"/>
      <c r="C607" s="48"/>
      <c r="D607" s="48"/>
      <c r="E607" s="48"/>
      <c r="F607" s="40"/>
      <c r="G607" s="40"/>
      <c r="H607" s="40"/>
      <c r="I607" s="40"/>
      <c r="J607" s="40"/>
      <c r="K607" s="40"/>
      <c r="L607" s="40"/>
      <c r="M607" s="40"/>
      <c r="N607" s="40"/>
      <c r="O607" s="40"/>
      <c r="P607" s="40"/>
      <c r="Q607" s="40"/>
      <c r="R607" s="40"/>
      <c r="S607" s="40"/>
      <c r="T607" s="40"/>
      <c r="U607" s="49"/>
      <c r="V607" s="49"/>
      <c r="W607" s="49"/>
      <c r="X607" s="49"/>
      <c r="Y607" s="49"/>
      <c r="Z607" s="49"/>
    </row>
    <row r="608" spans="1:26" ht="15.75" customHeight="1" x14ac:dyDescent="0.25">
      <c r="A608" s="40"/>
      <c r="B608" s="40"/>
      <c r="C608" s="48"/>
      <c r="D608" s="48"/>
      <c r="E608" s="48"/>
      <c r="F608" s="40"/>
      <c r="G608" s="40"/>
      <c r="H608" s="40"/>
      <c r="I608" s="40"/>
      <c r="J608" s="40"/>
      <c r="K608" s="40"/>
      <c r="L608" s="40"/>
      <c r="M608" s="40"/>
      <c r="N608" s="40"/>
      <c r="O608" s="40"/>
      <c r="P608" s="40"/>
      <c r="Q608" s="40"/>
      <c r="R608" s="40"/>
      <c r="S608" s="40"/>
      <c r="T608" s="40"/>
      <c r="U608" s="49"/>
      <c r="V608" s="49"/>
      <c r="W608" s="49"/>
      <c r="X608" s="49"/>
      <c r="Y608" s="49"/>
      <c r="Z608" s="49"/>
    </row>
    <row r="609" spans="1:26" ht="15.75" customHeight="1" x14ac:dyDescent="0.25">
      <c r="A609" s="40"/>
      <c r="B609" s="40"/>
      <c r="C609" s="48"/>
      <c r="D609" s="48"/>
      <c r="E609" s="48"/>
      <c r="F609" s="40"/>
      <c r="G609" s="40"/>
      <c r="H609" s="40"/>
      <c r="I609" s="40"/>
      <c r="J609" s="40"/>
      <c r="K609" s="40"/>
      <c r="L609" s="40"/>
      <c r="M609" s="40"/>
      <c r="N609" s="40"/>
      <c r="O609" s="40"/>
      <c r="P609" s="40"/>
      <c r="Q609" s="40"/>
      <c r="R609" s="40"/>
      <c r="S609" s="40"/>
      <c r="T609" s="40"/>
      <c r="U609" s="49"/>
      <c r="V609" s="49"/>
      <c r="W609" s="49"/>
      <c r="X609" s="49"/>
      <c r="Y609" s="49"/>
      <c r="Z609" s="49"/>
    </row>
    <row r="610" spans="1:26" ht="15.75" customHeight="1" x14ac:dyDescent="0.25">
      <c r="A610" s="40"/>
      <c r="B610" s="40"/>
      <c r="C610" s="48"/>
      <c r="D610" s="48"/>
      <c r="E610" s="48"/>
      <c r="F610" s="40"/>
      <c r="G610" s="40"/>
      <c r="H610" s="40"/>
      <c r="I610" s="40"/>
      <c r="J610" s="40"/>
      <c r="K610" s="40"/>
      <c r="L610" s="40"/>
      <c r="M610" s="40"/>
      <c r="N610" s="40"/>
      <c r="O610" s="40"/>
      <c r="P610" s="40"/>
      <c r="Q610" s="40"/>
      <c r="R610" s="40"/>
      <c r="S610" s="40"/>
      <c r="T610" s="40"/>
      <c r="U610" s="49"/>
      <c r="V610" s="49"/>
      <c r="W610" s="49"/>
      <c r="X610" s="49"/>
      <c r="Y610" s="49"/>
      <c r="Z610" s="49"/>
    </row>
    <row r="611" spans="1:26" ht="15.75" customHeight="1" x14ac:dyDescent="0.25">
      <c r="A611" s="40"/>
      <c r="B611" s="40"/>
      <c r="C611" s="48"/>
      <c r="D611" s="48"/>
      <c r="E611" s="48"/>
      <c r="F611" s="40"/>
      <c r="G611" s="40"/>
      <c r="H611" s="40"/>
      <c r="I611" s="40"/>
      <c r="J611" s="40"/>
      <c r="K611" s="40"/>
      <c r="L611" s="40"/>
      <c r="M611" s="40"/>
      <c r="N611" s="40"/>
      <c r="O611" s="40"/>
      <c r="P611" s="40"/>
      <c r="Q611" s="40"/>
      <c r="R611" s="40"/>
      <c r="S611" s="40"/>
      <c r="T611" s="40"/>
      <c r="U611" s="49"/>
      <c r="V611" s="49"/>
      <c r="W611" s="49"/>
      <c r="X611" s="49"/>
      <c r="Y611" s="49"/>
      <c r="Z611" s="49"/>
    </row>
    <row r="612" spans="1:26" ht="15.75" customHeight="1" x14ac:dyDescent="0.25">
      <c r="A612" s="40"/>
      <c r="B612" s="40"/>
      <c r="C612" s="48"/>
      <c r="D612" s="48"/>
      <c r="E612" s="48"/>
      <c r="F612" s="40"/>
      <c r="G612" s="40"/>
      <c r="H612" s="40"/>
      <c r="I612" s="40"/>
      <c r="J612" s="40"/>
      <c r="K612" s="40"/>
      <c r="L612" s="40"/>
      <c r="M612" s="40"/>
      <c r="N612" s="40"/>
      <c r="O612" s="40"/>
      <c r="P612" s="40"/>
      <c r="Q612" s="40"/>
      <c r="R612" s="40"/>
      <c r="S612" s="40"/>
      <c r="T612" s="40"/>
      <c r="U612" s="49"/>
      <c r="V612" s="49"/>
      <c r="W612" s="49"/>
      <c r="X612" s="49"/>
      <c r="Y612" s="49"/>
      <c r="Z612" s="49"/>
    </row>
    <row r="613" spans="1:26" ht="15.75" customHeight="1" x14ac:dyDescent="0.25">
      <c r="A613" s="40"/>
      <c r="B613" s="40"/>
      <c r="C613" s="48"/>
      <c r="D613" s="48"/>
      <c r="E613" s="48"/>
      <c r="F613" s="40"/>
      <c r="G613" s="40"/>
      <c r="H613" s="40"/>
      <c r="I613" s="40"/>
      <c r="J613" s="40"/>
      <c r="K613" s="40"/>
      <c r="L613" s="40"/>
      <c r="M613" s="40"/>
      <c r="N613" s="40"/>
      <c r="O613" s="40"/>
      <c r="P613" s="40"/>
      <c r="Q613" s="40"/>
      <c r="R613" s="40"/>
      <c r="S613" s="40"/>
      <c r="T613" s="40"/>
      <c r="U613" s="49"/>
      <c r="V613" s="49"/>
      <c r="W613" s="49"/>
      <c r="X613" s="49"/>
      <c r="Y613" s="49"/>
      <c r="Z613" s="49"/>
    </row>
    <row r="614" spans="1:26" ht="15.75" customHeight="1" x14ac:dyDescent="0.25">
      <c r="A614" s="40"/>
      <c r="B614" s="40"/>
      <c r="C614" s="48"/>
      <c r="D614" s="48"/>
      <c r="E614" s="48"/>
      <c r="F614" s="40"/>
      <c r="G614" s="40"/>
      <c r="H614" s="40"/>
      <c r="I614" s="40"/>
      <c r="J614" s="40"/>
      <c r="K614" s="40"/>
      <c r="L614" s="40"/>
      <c r="M614" s="40"/>
      <c r="N614" s="40"/>
      <c r="O614" s="40"/>
      <c r="P614" s="40"/>
      <c r="Q614" s="40"/>
      <c r="R614" s="40"/>
      <c r="S614" s="40"/>
      <c r="T614" s="40"/>
      <c r="U614" s="49"/>
      <c r="V614" s="49"/>
      <c r="W614" s="49"/>
      <c r="X614" s="49"/>
      <c r="Y614" s="49"/>
      <c r="Z614" s="49"/>
    </row>
    <row r="615" spans="1:26" ht="15.75" customHeight="1" x14ac:dyDescent="0.25">
      <c r="A615" s="40"/>
      <c r="B615" s="40"/>
      <c r="C615" s="48"/>
      <c r="D615" s="48"/>
      <c r="E615" s="48"/>
      <c r="F615" s="40"/>
      <c r="G615" s="40"/>
      <c r="H615" s="40"/>
      <c r="I615" s="40"/>
      <c r="J615" s="40"/>
      <c r="K615" s="40"/>
      <c r="L615" s="40"/>
      <c r="M615" s="40"/>
      <c r="N615" s="40"/>
      <c r="O615" s="40"/>
      <c r="P615" s="40"/>
      <c r="Q615" s="40"/>
      <c r="R615" s="40"/>
      <c r="S615" s="40"/>
      <c r="T615" s="40"/>
      <c r="U615" s="49"/>
      <c r="V615" s="49"/>
      <c r="W615" s="49"/>
      <c r="X615" s="49"/>
      <c r="Y615" s="49"/>
      <c r="Z615" s="49"/>
    </row>
    <row r="616" spans="1:26" ht="15.75" customHeight="1" x14ac:dyDescent="0.25">
      <c r="A616" s="40"/>
      <c r="B616" s="40"/>
      <c r="C616" s="48"/>
      <c r="D616" s="48"/>
      <c r="E616" s="48"/>
      <c r="F616" s="40"/>
      <c r="G616" s="40"/>
      <c r="H616" s="40"/>
      <c r="I616" s="40"/>
      <c r="J616" s="40"/>
      <c r="K616" s="40"/>
      <c r="L616" s="40"/>
      <c r="M616" s="40"/>
      <c r="N616" s="40"/>
      <c r="O616" s="40"/>
      <c r="P616" s="40"/>
      <c r="Q616" s="40"/>
      <c r="R616" s="40"/>
      <c r="S616" s="40"/>
      <c r="T616" s="40"/>
      <c r="U616" s="49"/>
      <c r="V616" s="49"/>
      <c r="W616" s="49"/>
      <c r="X616" s="49"/>
      <c r="Y616" s="49"/>
      <c r="Z616" s="49"/>
    </row>
    <row r="617" spans="1:26" ht="15.75" customHeight="1" x14ac:dyDescent="0.25">
      <c r="A617" s="40"/>
      <c r="B617" s="40"/>
      <c r="C617" s="48"/>
      <c r="D617" s="48"/>
      <c r="E617" s="48"/>
      <c r="F617" s="40"/>
      <c r="G617" s="40"/>
      <c r="H617" s="40"/>
      <c r="I617" s="40"/>
      <c r="J617" s="40"/>
      <c r="K617" s="40"/>
      <c r="L617" s="40"/>
      <c r="M617" s="40"/>
      <c r="N617" s="40"/>
      <c r="O617" s="40"/>
      <c r="P617" s="40"/>
      <c r="Q617" s="40"/>
      <c r="R617" s="40"/>
      <c r="S617" s="40"/>
      <c r="T617" s="40"/>
      <c r="U617" s="49"/>
      <c r="V617" s="49"/>
      <c r="W617" s="49"/>
      <c r="X617" s="49"/>
      <c r="Y617" s="49"/>
      <c r="Z617" s="49"/>
    </row>
    <row r="618" spans="1:26" ht="15.75" customHeight="1" x14ac:dyDescent="0.25">
      <c r="A618" s="40"/>
      <c r="B618" s="40"/>
      <c r="C618" s="48"/>
      <c r="D618" s="48"/>
      <c r="E618" s="48"/>
      <c r="F618" s="40"/>
      <c r="G618" s="40"/>
      <c r="H618" s="40"/>
      <c r="I618" s="40"/>
      <c r="J618" s="40"/>
      <c r="K618" s="40"/>
      <c r="L618" s="40"/>
      <c r="M618" s="40"/>
      <c r="N618" s="40"/>
      <c r="O618" s="40"/>
      <c r="P618" s="40"/>
      <c r="Q618" s="40"/>
      <c r="R618" s="40"/>
      <c r="S618" s="40"/>
      <c r="T618" s="40"/>
      <c r="U618" s="49"/>
      <c r="V618" s="49"/>
      <c r="W618" s="49"/>
      <c r="X618" s="49"/>
      <c r="Y618" s="49"/>
      <c r="Z618" s="49"/>
    </row>
    <row r="619" spans="1:26" ht="15.75" customHeight="1" x14ac:dyDescent="0.25">
      <c r="A619" s="40"/>
      <c r="B619" s="40"/>
      <c r="C619" s="48"/>
      <c r="D619" s="48"/>
      <c r="E619" s="48"/>
      <c r="F619" s="40"/>
      <c r="G619" s="40"/>
      <c r="H619" s="40"/>
      <c r="I619" s="40"/>
      <c r="J619" s="40"/>
      <c r="K619" s="40"/>
      <c r="L619" s="40"/>
      <c r="M619" s="40"/>
      <c r="N619" s="40"/>
      <c r="O619" s="40"/>
      <c r="P619" s="40"/>
      <c r="Q619" s="40"/>
      <c r="R619" s="40"/>
      <c r="S619" s="40"/>
      <c r="T619" s="40"/>
      <c r="U619" s="49"/>
      <c r="V619" s="49"/>
      <c r="W619" s="49"/>
      <c r="X619" s="49"/>
      <c r="Y619" s="49"/>
      <c r="Z619" s="49"/>
    </row>
    <row r="620" spans="1:26" ht="15.75" customHeight="1" x14ac:dyDescent="0.25">
      <c r="A620" s="40"/>
      <c r="B620" s="40"/>
      <c r="C620" s="48"/>
      <c r="D620" s="48"/>
      <c r="E620" s="48"/>
      <c r="F620" s="40"/>
      <c r="G620" s="40"/>
      <c r="H620" s="40"/>
      <c r="I620" s="40"/>
      <c r="J620" s="40"/>
      <c r="K620" s="40"/>
      <c r="L620" s="40"/>
      <c r="M620" s="40"/>
      <c r="N620" s="40"/>
      <c r="O620" s="40"/>
      <c r="P620" s="40"/>
      <c r="Q620" s="40"/>
      <c r="R620" s="40"/>
      <c r="S620" s="40"/>
      <c r="T620" s="40"/>
      <c r="U620" s="49"/>
      <c r="V620" s="49"/>
      <c r="W620" s="49"/>
      <c r="X620" s="49"/>
      <c r="Y620" s="49"/>
      <c r="Z620" s="49"/>
    </row>
    <row r="621" spans="1:26" ht="15.75" customHeight="1" x14ac:dyDescent="0.25">
      <c r="A621" s="40"/>
      <c r="B621" s="40"/>
      <c r="C621" s="48"/>
      <c r="D621" s="48"/>
      <c r="E621" s="48"/>
      <c r="F621" s="40"/>
      <c r="G621" s="40"/>
      <c r="H621" s="40"/>
      <c r="I621" s="40"/>
      <c r="J621" s="40"/>
      <c r="K621" s="40"/>
      <c r="L621" s="40"/>
      <c r="M621" s="40"/>
      <c r="N621" s="40"/>
      <c r="O621" s="40"/>
      <c r="P621" s="40"/>
      <c r="Q621" s="40"/>
      <c r="R621" s="40"/>
      <c r="S621" s="40"/>
      <c r="T621" s="40"/>
      <c r="U621" s="49"/>
      <c r="V621" s="49"/>
      <c r="W621" s="49"/>
      <c r="X621" s="49"/>
      <c r="Y621" s="49"/>
      <c r="Z621" s="49"/>
    </row>
    <row r="622" spans="1:26" ht="15.75" customHeight="1" x14ac:dyDescent="0.25">
      <c r="A622" s="40"/>
      <c r="B622" s="40"/>
      <c r="C622" s="48"/>
      <c r="D622" s="48"/>
      <c r="E622" s="48"/>
      <c r="F622" s="40"/>
      <c r="G622" s="40"/>
      <c r="H622" s="40"/>
      <c r="I622" s="40"/>
      <c r="J622" s="40"/>
      <c r="K622" s="40"/>
      <c r="L622" s="40"/>
      <c r="M622" s="40"/>
      <c r="N622" s="40"/>
      <c r="O622" s="40"/>
      <c r="P622" s="40"/>
      <c r="Q622" s="40"/>
      <c r="R622" s="40"/>
      <c r="S622" s="40"/>
      <c r="T622" s="40"/>
      <c r="U622" s="49"/>
      <c r="V622" s="49"/>
      <c r="W622" s="49"/>
      <c r="X622" s="49"/>
      <c r="Y622" s="49"/>
      <c r="Z622" s="49"/>
    </row>
    <row r="623" spans="1:26" ht="15.75" customHeight="1" x14ac:dyDescent="0.25">
      <c r="A623" s="40"/>
      <c r="B623" s="40"/>
      <c r="C623" s="48"/>
      <c r="D623" s="48"/>
      <c r="E623" s="48"/>
      <c r="F623" s="40"/>
      <c r="G623" s="40"/>
      <c r="H623" s="40"/>
      <c r="I623" s="40"/>
      <c r="J623" s="40"/>
      <c r="K623" s="40"/>
      <c r="L623" s="40"/>
      <c r="M623" s="40"/>
      <c r="N623" s="40"/>
      <c r="O623" s="40"/>
      <c r="P623" s="40"/>
      <c r="Q623" s="40"/>
      <c r="R623" s="40"/>
      <c r="S623" s="40"/>
      <c r="T623" s="40"/>
      <c r="U623" s="49"/>
      <c r="V623" s="49"/>
      <c r="W623" s="49"/>
      <c r="X623" s="49"/>
      <c r="Y623" s="49"/>
      <c r="Z623" s="49"/>
    </row>
    <row r="624" spans="1:26" ht="15.75" customHeight="1" x14ac:dyDescent="0.25">
      <c r="A624" s="40"/>
      <c r="B624" s="40"/>
      <c r="C624" s="48"/>
      <c r="D624" s="48"/>
      <c r="E624" s="48"/>
      <c r="F624" s="40"/>
      <c r="G624" s="40"/>
      <c r="H624" s="40"/>
      <c r="I624" s="40"/>
      <c r="J624" s="40"/>
      <c r="K624" s="40"/>
      <c r="L624" s="40"/>
      <c r="M624" s="40"/>
      <c r="N624" s="40"/>
      <c r="O624" s="40"/>
      <c r="P624" s="40"/>
      <c r="Q624" s="40"/>
      <c r="R624" s="40"/>
      <c r="S624" s="40"/>
      <c r="T624" s="40"/>
      <c r="U624" s="49"/>
      <c r="V624" s="49"/>
      <c r="W624" s="49"/>
      <c r="X624" s="49"/>
      <c r="Y624" s="49"/>
      <c r="Z624" s="49"/>
    </row>
    <row r="625" spans="1:26" ht="15.75" customHeight="1" x14ac:dyDescent="0.25">
      <c r="A625" s="40"/>
      <c r="B625" s="40"/>
      <c r="C625" s="48"/>
      <c r="D625" s="48"/>
      <c r="E625" s="48"/>
      <c r="F625" s="40"/>
      <c r="G625" s="40"/>
      <c r="H625" s="40"/>
      <c r="I625" s="40"/>
      <c r="J625" s="40"/>
      <c r="K625" s="40"/>
      <c r="L625" s="40"/>
      <c r="M625" s="40"/>
      <c r="N625" s="40"/>
      <c r="O625" s="40"/>
      <c r="P625" s="40"/>
      <c r="Q625" s="40"/>
      <c r="R625" s="40"/>
      <c r="S625" s="40"/>
      <c r="T625" s="40"/>
      <c r="U625" s="49"/>
      <c r="V625" s="49"/>
      <c r="W625" s="49"/>
      <c r="X625" s="49"/>
      <c r="Y625" s="49"/>
      <c r="Z625" s="49"/>
    </row>
    <row r="626" spans="1:26" ht="15.75" customHeight="1" x14ac:dyDescent="0.25">
      <c r="A626" s="40"/>
      <c r="B626" s="40"/>
      <c r="C626" s="48"/>
      <c r="D626" s="48"/>
      <c r="E626" s="48"/>
      <c r="F626" s="40"/>
      <c r="G626" s="40"/>
      <c r="H626" s="40"/>
      <c r="I626" s="40"/>
      <c r="J626" s="40"/>
      <c r="K626" s="40"/>
      <c r="L626" s="40"/>
      <c r="M626" s="40"/>
      <c r="N626" s="40"/>
      <c r="O626" s="40"/>
      <c r="P626" s="40"/>
      <c r="Q626" s="40"/>
      <c r="R626" s="40"/>
      <c r="S626" s="40"/>
      <c r="T626" s="40"/>
      <c r="U626" s="49"/>
      <c r="V626" s="49"/>
      <c r="W626" s="49"/>
      <c r="X626" s="49"/>
      <c r="Y626" s="49"/>
      <c r="Z626" s="49"/>
    </row>
    <row r="627" spans="1:26" ht="15.75" customHeight="1" x14ac:dyDescent="0.25">
      <c r="A627" s="40"/>
      <c r="B627" s="40"/>
      <c r="C627" s="48"/>
      <c r="D627" s="48"/>
      <c r="E627" s="48"/>
      <c r="F627" s="40"/>
      <c r="G627" s="40"/>
      <c r="H627" s="40"/>
      <c r="I627" s="40"/>
      <c r="J627" s="40"/>
      <c r="K627" s="40"/>
      <c r="L627" s="40"/>
      <c r="M627" s="40"/>
      <c r="N627" s="40"/>
      <c r="O627" s="40"/>
      <c r="P627" s="40"/>
      <c r="Q627" s="40"/>
      <c r="R627" s="40"/>
      <c r="S627" s="40"/>
      <c r="T627" s="40"/>
      <c r="U627" s="49"/>
      <c r="V627" s="49"/>
      <c r="W627" s="49"/>
      <c r="X627" s="49"/>
      <c r="Y627" s="49"/>
      <c r="Z627" s="49"/>
    </row>
    <row r="628" spans="1:26" ht="15.75" customHeight="1" x14ac:dyDescent="0.25">
      <c r="A628" s="40"/>
      <c r="B628" s="40"/>
      <c r="C628" s="48"/>
      <c r="D628" s="48"/>
      <c r="E628" s="48"/>
      <c r="F628" s="40"/>
      <c r="G628" s="40"/>
      <c r="H628" s="40"/>
      <c r="I628" s="40"/>
      <c r="J628" s="40"/>
      <c r="K628" s="40"/>
      <c r="L628" s="40"/>
      <c r="M628" s="40"/>
      <c r="N628" s="40"/>
      <c r="O628" s="40"/>
      <c r="P628" s="40"/>
      <c r="Q628" s="40"/>
      <c r="R628" s="40"/>
      <c r="S628" s="40"/>
      <c r="T628" s="40"/>
      <c r="U628" s="49"/>
      <c r="V628" s="49"/>
      <c r="W628" s="49"/>
      <c r="X628" s="49"/>
      <c r="Y628" s="49"/>
      <c r="Z628" s="49"/>
    </row>
    <row r="629" spans="1:26" ht="15.75" customHeight="1" x14ac:dyDescent="0.25">
      <c r="A629" s="40"/>
      <c r="B629" s="40"/>
      <c r="C629" s="48"/>
      <c r="D629" s="48"/>
      <c r="E629" s="48"/>
      <c r="F629" s="40"/>
      <c r="G629" s="40"/>
      <c r="H629" s="40"/>
      <c r="I629" s="40"/>
      <c r="J629" s="40"/>
      <c r="K629" s="40"/>
      <c r="L629" s="40"/>
      <c r="M629" s="40"/>
      <c r="N629" s="40"/>
      <c r="O629" s="40"/>
      <c r="P629" s="40"/>
      <c r="Q629" s="40"/>
      <c r="R629" s="40"/>
      <c r="S629" s="40"/>
      <c r="T629" s="40"/>
      <c r="U629" s="49"/>
      <c r="V629" s="49"/>
      <c r="W629" s="49"/>
      <c r="X629" s="49"/>
      <c r="Y629" s="49"/>
      <c r="Z629" s="49"/>
    </row>
    <row r="630" spans="1:26" ht="15.75" customHeight="1" x14ac:dyDescent="0.25">
      <c r="A630" s="40"/>
      <c r="B630" s="40"/>
      <c r="C630" s="48"/>
      <c r="D630" s="48"/>
      <c r="E630" s="48"/>
      <c r="F630" s="40"/>
      <c r="G630" s="40"/>
      <c r="H630" s="40"/>
      <c r="I630" s="40"/>
      <c r="J630" s="40"/>
      <c r="K630" s="40"/>
      <c r="L630" s="40"/>
      <c r="M630" s="40"/>
      <c r="N630" s="40"/>
      <c r="O630" s="40"/>
      <c r="P630" s="40"/>
      <c r="Q630" s="40"/>
      <c r="R630" s="40"/>
      <c r="S630" s="40"/>
      <c r="T630" s="40"/>
      <c r="U630" s="49"/>
      <c r="V630" s="49"/>
      <c r="W630" s="49"/>
      <c r="X630" s="49"/>
      <c r="Y630" s="49"/>
      <c r="Z630" s="49"/>
    </row>
    <row r="631" spans="1:26" ht="15.75" customHeight="1" x14ac:dyDescent="0.25">
      <c r="A631" s="40"/>
      <c r="B631" s="40"/>
      <c r="C631" s="48"/>
      <c r="D631" s="48"/>
      <c r="E631" s="48"/>
      <c r="F631" s="40"/>
      <c r="G631" s="40"/>
      <c r="H631" s="40"/>
      <c r="I631" s="40"/>
      <c r="J631" s="40"/>
      <c r="K631" s="40"/>
      <c r="L631" s="40"/>
      <c r="M631" s="40"/>
      <c r="N631" s="40"/>
      <c r="O631" s="40"/>
      <c r="P631" s="40"/>
      <c r="Q631" s="40"/>
      <c r="R631" s="40"/>
      <c r="S631" s="40"/>
      <c r="T631" s="40"/>
      <c r="U631" s="49"/>
      <c r="V631" s="49"/>
      <c r="W631" s="49"/>
      <c r="X631" s="49"/>
      <c r="Y631" s="49"/>
      <c r="Z631" s="49"/>
    </row>
    <row r="632" spans="1:26" ht="15.75" customHeight="1" x14ac:dyDescent="0.25">
      <c r="A632" s="40"/>
      <c r="B632" s="40"/>
      <c r="C632" s="48"/>
      <c r="D632" s="48"/>
      <c r="E632" s="48"/>
      <c r="F632" s="40"/>
      <c r="G632" s="40"/>
      <c r="H632" s="40"/>
      <c r="I632" s="40"/>
      <c r="J632" s="40"/>
      <c r="K632" s="40"/>
      <c r="L632" s="40"/>
      <c r="M632" s="40"/>
      <c r="N632" s="40"/>
      <c r="O632" s="40"/>
      <c r="P632" s="40"/>
      <c r="Q632" s="40"/>
      <c r="R632" s="40"/>
      <c r="S632" s="40"/>
      <c r="T632" s="40"/>
      <c r="U632" s="49"/>
      <c r="V632" s="49"/>
      <c r="W632" s="49"/>
      <c r="X632" s="49"/>
      <c r="Y632" s="49"/>
      <c r="Z632" s="49"/>
    </row>
    <row r="633" spans="1:26" ht="15.75" customHeight="1" x14ac:dyDescent="0.25">
      <c r="A633" s="40"/>
      <c r="B633" s="40"/>
      <c r="C633" s="48"/>
      <c r="D633" s="48"/>
      <c r="E633" s="48"/>
      <c r="F633" s="40"/>
      <c r="G633" s="40"/>
      <c r="H633" s="40"/>
      <c r="I633" s="40"/>
      <c r="J633" s="40"/>
      <c r="K633" s="40"/>
      <c r="L633" s="40"/>
      <c r="M633" s="40"/>
      <c r="N633" s="40"/>
      <c r="O633" s="40"/>
      <c r="P633" s="40"/>
      <c r="Q633" s="40"/>
      <c r="R633" s="40"/>
      <c r="S633" s="40"/>
      <c r="T633" s="40"/>
      <c r="U633" s="49"/>
      <c r="V633" s="49"/>
      <c r="W633" s="49"/>
      <c r="X633" s="49"/>
      <c r="Y633" s="49"/>
      <c r="Z633" s="49"/>
    </row>
    <row r="634" spans="1:26" ht="15.75" customHeight="1" x14ac:dyDescent="0.25">
      <c r="A634" s="40"/>
      <c r="B634" s="40"/>
      <c r="C634" s="48"/>
      <c r="D634" s="48"/>
      <c r="E634" s="48"/>
      <c r="F634" s="40"/>
      <c r="G634" s="40"/>
      <c r="H634" s="40"/>
      <c r="I634" s="40"/>
      <c r="J634" s="40"/>
      <c r="K634" s="40"/>
      <c r="L634" s="40"/>
      <c r="M634" s="40"/>
      <c r="N634" s="40"/>
      <c r="O634" s="40"/>
      <c r="P634" s="40"/>
      <c r="Q634" s="40"/>
      <c r="R634" s="40"/>
      <c r="S634" s="40"/>
      <c r="T634" s="40"/>
      <c r="U634" s="49"/>
      <c r="V634" s="49"/>
      <c r="W634" s="49"/>
      <c r="X634" s="49"/>
      <c r="Y634" s="49"/>
      <c r="Z634" s="49"/>
    </row>
    <row r="635" spans="1:26" ht="15.75" customHeight="1" x14ac:dyDescent="0.25">
      <c r="A635" s="40"/>
      <c r="B635" s="40"/>
      <c r="C635" s="48"/>
      <c r="D635" s="48"/>
      <c r="E635" s="48"/>
      <c r="F635" s="40"/>
      <c r="G635" s="40"/>
      <c r="H635" s="40"/>
      <c r="I635" s="40"/>
      <c r="J635" s="40"/>
      <c r="K635" s="40"/>
      <c r="L635" s="40"/>
      <c r="M635" s="40"/>
      <c r="N635" s="40"/>
      <c r="O635" s="40"/>
      <c r="P635" s="40"/>
      <c r="Q635" s="40"/>
      <c r="R635" s="40"/>
      <c r="S635" s="40"/>
      <c r="T635" s="40"/>
      <c r="U635" s="49"/>
      <c r="V635" s="49"/>
      <c r="W635" s="49"/>
      <c r="X635" s="49"/>
      <c r="Y635" s="49"/>
      <c r="Z635" s="49"/>
    </row>
    <row r="636" spans="1:26" ht="15.75" customHeight="1" x14ac:dyDescent="0.25">
      <c r="A636" s="40"/>
      <c r="B636" s="40"/>
      <c r="C636" s="48"/>
      <c r="D636" s="48"/>
      <c r="E636" s="48"/>
      <c r="F636" s="40"/>
      <c r="G636" s="40"/>
      <c r="H636" s="40"/>
      <c r="I636" s="40"/>
      <c r="J636" s="40"/>
      <c r="K636" s="40"/>
      <c r="L636" s="40"/>
      <c r="M636" s="40"/>
      <c r="N636" s="40"/>
      <c r="O636" s="40"/>
      <c r="P636" s="40"/>
      <c r="Q636" s="40"/>
      <c r="R636" s="40"/>
      <c r="S636" s="40"/>
      <c r="T636" s="40"/>
      <c r="U636" s="49"/>
      <c r="V636" s="49"/>
      <c r="W636" s="49"/>
      <c r="X636" s="49"/>
      <c r="Y636" s="49"/>
      <c r="Z636" s="49"/>
    </row>
    <row r="637" spans="1:26" ht="15.75" customHeight="1" x14ac:dyDescent="0.25">
      <c r="A637" s="40"/>
      <c r="B637" s="40"/>
      <c r="C637" s="48"/>
      <c r="D637" s="48"/>
      <c r="E637" s="48"/>
      <c r="F637" s="40"/>
      <c r="G637" s="40"/>
      <c r="H637" s="40"/>
      <c r="I637" s="40"/>
      <c r="J637" s="40"/>
      <c r="K637" s="40"/>
      <c r="L637" s="40"/>
      <c r="M637" s="40"/>
      <c r="N637" s="40"/>
      <c r="O637" s="40"/>
      <c r="P637" s="40"/>
      <c r="Q637" s="40"/>
      <c r="R637" s="40"/>
      <c r="S637" s="40"/>
      <c r="T637" s="40"/>
      <c r="U637" s="49"/>
      <c r="V637" s="49"/>
      <c r="W637" s="49"/>
      <c r="X637" s="49"/>
      <c r="Y637" s="49"/>
      <c r="Z637" s="49"/>
    </row>
    <row r="638" spans="1:26" ht="15.75" customHeight="1" x14ac:dyDescent="0.25">
      <c r="A638" s="40"/>
      <c r="B638" s="40"/>
      <c r="C638" s="48"/>
      <c r="D638" s="48"/>
      <c r="E638" s="48"/>
      <c r="F638" s="40"/>
      <c r="G638" s="40"/>
      <c r="H638" s="40"/>
      <c r="I638" s="40"/>
      <c r="J638" s="40"/>
      <c r="K638" s="40"/>
      <c r="L638" s="40"/>
      <c r="M638" s="40"/>
      <c r="N638" s="40"/>
      <c r="O638" s="40"/>
      <c r="P638" s="40"/>
      <c r="Q638" s="40"/>
      <c r="R638" s="40"/>
      <c r="S638" s="40"/>
      <c r="T638" s="40"/>
      <c r="U638" s="49"/>
      <c r="V638" s="49"/>
      <c r="W638" s="49"/>
      <c r="X638" s="49"/>
      <c r="Y638" s="49"/>
      <c r="Z638" s="49"/>
    </row>
    <row r="639" spans="1:26" ht="15.75" customHeight="1" x14ac:dyDescent="0.25">
      <c r="A639" s="40"/>
      <c r="B639" s="40"/>
      <c r="C639" s="48"/>
      <c r="D639" s="48"/>
      <c r="E639" s="48"/>
      <c r="F639" s="40"/>
      <c r="G639" s="40"/>
      <c r="H639" s="40"/>
      <c r="I639" s="40"/>
      <c r="J639" s="40"/>
      <c r="K639" s="40"/>
      <c r="L639" s="40"/>
      <c r="M639" s="40"/>
      <c r="N639" s="40"/>
      <c r="O639" s="40"/>
      <c r="P639" s="40"/>
      <c r="Q639" s="40"/>
      <c r="R639" s="40"/>
      <c r="S639" s="40"/>
      <c r="T639" s="40"/>
      <c r="U639" s="49"/>
      <c r="V639" s="49"/>
      <c r="W639" s="49"/>
      <c r="X639" s="49"/>
      <c r="Y639" s="49"/>
      <c r="Z639" s="49"/>
    </row>
    <row r="640" spans="1:26" ht="15.75" customHeight="1" x14ac:dyDescent="0.25">
      <c r="A640" s="40"/>
      <c r="B640" s="40"/>
      <c r="C640" s="48"/>
      <c r="D640" s="48"/>
      <c r="E640" s="48"/>
      <c r="F640" s="40"/>
      <c r="G640" s="40"/>
      <c r="H640" s="40"/>
      <c r="I640" s="40"/>
      <c r="J640" s="40"/>
      <c r="K640" s="40"/>
      <c r="L640" s="40"/>
      <c r="M640" s="40"/>
      <c r="N640" s="40"/>
      <c r="O640" s="40"/>
      <c r="P640" s="40"/>
      <c r="Q640" s="40"/>
      <c r="R640" s="40"/>
      <c r="S640" s="40"/>
      <c r="T640" s="40"/>
      <c r="U640" s="49"/>
      <c r="V640" s="49"/>
      <c r="W640" s="49"/>
      <c r="X640" s="49"/>
      <c r="Y640" s="49"/>
      <c r="Z640" s="49"/>
    </row>
    <row r="641" spans="1:26" ht="15.75" customHeight="1" x14ac:dyDescent="0.25">
      <c r="A641" s="40"/>
      <c r="B641" s="40"/>
      <c r="C641" s="48"/>
      <c r="D641" s="48"/>
      <c r="E641" s="48"/>
      <c r="F641" s="40"/>
      <c r="G641" s="40"/>
      <c r="H641" s="40"/>
      <c r="I641" s="40"/>
      <c r="J641" s="40"/>
      <c r="K641" s="40"/>
      <c r="L641" s="40"/>
      <c r="M641" s="40"/>
      <c r="N641" s="40"/>
      <c r="O641" s="40"/>
      <c r="P641" s="40"/>
      <c r="Q641" s="40"/>
      <c r="R641" s="40"/>
      <c r="S641" s="40"/>
      <c r="T641" s="40"/>
      <c r="U641" s="49"/>
      <c r="V641" s="49"/>
      <c r="W641" s="49"/>
      <c r="X641" s="49"/>
      <c r="Y641" s="49"/>
      <c r="Z641" s="49"/>
    </row>
    <row r="642" spans="1:26" ht="15.75" customHeight="1" x14ac:dyDescent="0.25">
      <c r="A642" s="40"/>
      <c r="B642" s="40"/>
      <c r="C642" s="48"/>
      <c r="D642" s="48"/>
      <c r="E642" s="48"/>
      <c r="F642" s="40"/>
      <c r="G642" s="40"/>
      <c r="H642" s="40"/>
      <c r="I642" s="40"/>
      <c r="J642" s="40"/>
      <c r="K642" s="40"/>
      <c r="L642" s="40"/>
      <c r="M642" s="40"/>
      <c r="N642" s="40"/>
      <c r="O642" s="40"/>
      <c r="P642" s="40"/>
      <c r="Q642" s="40"/>
      <c r="R642" s="40"/>
      <c r="S642" s="40"/>
      <c r="T642" s="40"/>
      <c r="U642" s="49"/>
      <c r="V642" s="49"/>
      <c r="W642" s="49"/>
      <c r="X642" s="49"/>
      <c r="Y642" s="49"/>
      <c r="Z642" s="49"/>
    </row>
    <row r="643" spans="1:26" ht="15.75" customHeight="1" x14ac:dyDescent="0.25">
      <c r="A643" s="40"/>
      <c r="B643" s="40"/>
      <c r="C643" s="48"/>
      <c r="D643" s="48"/>
      <c r="E643" s="48"/>
      <c r="F643" s="40"/>
      <c r="G643" s="40"/>
      <c r="H643" s="40"/>
      <c r="I643" s="40"/>
      <c r="J643" s="40"/>
      <c r="K643" s="40"/>
      <c r="L643" s="40"/>
      <c r="M643" s="40"/>
      <c r="N643" s="40"/>
      <c r="O643" s="40"/>
      <c r="P643" s="40"/>
      <c r="Q643" s="40"/>
      <c r="R643" s="40"/>
      <c r="S643" s="40"/>
      <c r="T643" s="40"/>
      <c r="U643" s="49"/>
      <c r="V643" s="49"/>
      <c r="W643" s="49"/>
      <c r="X643" s="49"/>
      <c r="Y643" s="49"/>
      <c r="Z643" s="49"/>
    </row>
    <row r="644" spans="1:26" ht="15.75" customHeight="1" x14ac:dyDescent="0.25">
      <c r="A644" s="40"/>
      <c r="B644" s="40"/>
      <c r="C644" s="48"/>
      <c r="D644" s="48"/>
      <c r="E644" s="48"/>
      <c r="F644" s="40"/>
      <c r="G644" s="40"/>
      <c r="H644" s="40"/>
      <c r="I644" s="40"/>
      <c r="J644" s="40"/>
      <c r="K644" s="40"/>
      <c r="L644" s="40"/>
      <c r="M644" s="40"/>
      <c r="N644" s="40"/>
      <c r="O644" s="40"/>
      <c r="P644" s="40"/>
      <c r="Q644" s="40"/>
      <c r="R644" s="40"/>
      <c r="S644" s="40"/>
      <c r="T644" s="40"/>
      <c r="U644" s="49"/>
      <c r="V644" s="49"/>
      <c r="W644" s="49"/>
      <c r="X644" s="49"/>
      <c r="Y644" s="49"/>
      <c r="Z644" s="49"/>
    </row>
    <row r="645" spans="1:26" ht="15.75" customHeight="1" x14ac:dyDescent="0.25">
      <c r="A645" s="40"/>
      <c r="B645" s="40"/>
      <c r="C645" s="48"/>
      <c r="D645" s="48"/>
      <c r="E645" s="48"/>
      <c r="F645" s="40"/>
      <c r="G645" s="40"/>
      <c r="H645" s="40"/>
      <c r="I645" s="40"/>
      <c r="J645" s="40"/>
      <c r="K645" s="40"/>
      <c r="L645" s="40"/>
      <c r="M645" s="40"/>
      <c r="N645" s="40"/>
      <c r="O645" s="40"/>
      <c r="P645" s="40"/>
      <c r="Q645" s="40"/>
      <c r="R645" s="40"/>
      <c r="S645" s="40"/>
      <c r="T645" s="40"/>
      <c r="U645" s="49"/>
      <c r="V645" s="49"/>
      <c r="W645" s="49"/>
      <c r="X645" s="49"/>
      <c r="Y645" s="49"/>
      <c r="Z645" s="49"/>
    </row>
    <row r="646" spans="1:26" ht="15.75" customHeight="1" x14ac:dyDescent="0.25">
      <c r="A646" s="40"/>
      <c r="B646" s="40"/>
      <c r="C646" s="48"/>
      <c r="D646" s="48"/>
      <c r="E646" s="48"/>
      <c r="F646" s="40"/>
      <c r="G646" s="40"/>
      <c r="H646" s="40"/>
      <c r="I646" s="40"/>
      <c r="J646" s="40"/>
      <c r="K646" s="40"/>
      <c r="L646" s="40"/>
      <c r="M646" s="40"/>
      <c r="N646" s="40"/>
      <c r="O646" s="40"/>
      <c r="P646" s="40"/>
      <c r="Q646" s="40"/>
      <c r="R646" s="40"/>
      <c r="S646" s="40"/>
      <c r="T646" s="40"/>
      <c r="U646" s="49"/>
      <c r="V646" s="49"/>
      <c r="W646" s="49"/>
      <c r="X646" s="49"/>
      <c r="Y646" s="49"/>
      <c r="Z646" s="49"/>
    </row>
    <row r="647" spans="1:26" ht="15.75" customHeight="1" x14ac:dyDescent="0.25">
      <c r="A647" s="40"/>
      <c r="B647" s="40"/>
      <c r="C647" s="48"/>
      <c r="D647" s="48"/>
      <c r="E647" s="48"/>
      <c r="F647" s="40"/>
      <c r="G647" s="40"/>
      <c r="H647" s="40"/>
      <c r="I647" s="40"/>
      <c r="J647" s="40"/>
      <c r="K647" s="40"/>
      <c r="L647" s="40"/>
      <c r="M647" s="40"/>
      <c r="N647" s="40"/>
      <c r="O647" s="40"/>
      <c r="P647" s="40"/>
      <c r="Q647" s="40"/>
      <c r="R647" s="40"/>
      <c r="S647" s="40"/>
      <c r="T647" s="40"/>
      <c r="U647" s="49"/>
      <c r="V647" s="49"/>
      <c r="W647" s="49"/>
      <c r="X647" s="49"/>
      <c r="Y647" s="49"/>
      <c r="Z647" s="49"/>
    </row>
    <row r="648" spans="1:26" ht="15.75" customHeight="1" x14ac:dyDescent="0.25">
      <c r="A648" s="40"/>
      <c r="B648" s="40"/>
      <c r="C648" s="48"/>
      <c r="D648" s="48"/>
      <c r="E648" s="48"/>
      <c r="F648" s="40"/>
      <c r="G648" s="40"/>
      <c r="H648" s="40"/>
      <c r="I648" s="40"/>
      <c r="J648" s="40"/>
      <c r="K648" s="40"/>
      <c r="L648" s="40"/>
      <c r="M648" s="40"/>
      <c r="N648" s="40"/>
      <c r="O648" s="40"/>
      <c r="P648" s="40"/>
      <c r="Q648" s="40"/>
      <c r="R648" s="40"/>
      <c r="S648" s="40"/>
      <c r="T648" s="40"/>
      <c r="U648" s="49"/>
      <c r="V648" s="49"/>
      <c r="W648" s="49"/>
      <c r="X648" s="49"/>
      <c r="Y648" s="49"/>
      <c r="Z648" s="49"/>
    </row>
    <row r="649" spans="1:26" ht="15.75" customHeight="1" x14ac:dyDescent="0.25">
      <c r="A649" s="40"/>
      <c r="B649" s="40"/>
      <c r="C649" s="48"/>
      <c r="D649" s="48"/>
      <c r="E649" s="48"/>
      <c r="F649" s="40"/>
      <c r="G649" s="40"/>
      <c r="H649" s="40"/>
      <c r="I649" s="40"/>
      <c r="J649" s="40"/>
      <c r="K649" s="40"/>
      <c r="L649" s="40"/>
      <c r="M649" s="40"/>
      <c r="N649" s="40"/>
      <c r="O649" s="40"/>
      <c r="P649" s="40"/>
      <c r="Q649" s="40"/>
      <c r="R649" s="40"/>
      <c r="S649" s="40"/>
      <c r="T649" s="40"/>
      <c r="U649" s="49"/>
      <c r="V649" s="49"/>
      <c r="W649" s="49"/>
      <c r="X649" s="49"/>
      <c r="Y649" s="49"/>
      <c r="Z649" s="49"/>
    </row>
    <row r="650" spans="1:26" ht="15.75" customHeight="1" x14ac:dyDescent="0.25">
      <c r="A650" s="40"/>
      <c r="B650" s="40"/>
      <c r="C650" s="48"/>
      <c r="D650" s="48"/>
      <c r="E650" s="48"/>
      <c r="F650" s="40"/>
      <c r="G650" s="40"/>
      <c r="H650" s="40"/>
      <c r="I650" s="40"/>
      <c r="J650" s="40"/>
      <c r="K650" s="40"/>
      <c r="L650" s="40"/>
      <c r="M650" s="40"/>
      <c r="N650" s="40"/>
      <c r="O650" s="40"/>
      <c r="P650" s="40"/>
      <c r="Q650" s="40"/>
      <c r="R650" s="40"/>
      <c r="S650" s="40"/>
      <c r="T650" s="40"/>
      <c r="U650" s="49"/>
      <c r="V650" s="49"/>
      <c r="W650" s="49"/>
      <c r="X650" s="49"/>
      <c r="Y650" s="49"/>
      <c r="Z650" s="49"/>
    </row>
    <row r="651" spans="1:26" ht="15.75" customHeight="1" x14ac:dyDescent="0.25">
      <c r="A651" s="40"/>
      <c r="B651" s="40"/>
      <c r="C651" s="48"/>
      <c r="D651" s="48"/>
      <c r="E651" s="48"/>
      <c r="F651" s="40"/>
      <c r="G651" s="40"/>
      <c r="H651" s="40"/>
      <c r="I651" s="40"/>
      <c r="J651" s="40"/>
      <c r="K651" s="40"/>
      <c r="L651" s="40"/>
      <c r="M651" s="40"/>
      <c r="N651" s="40"/>
      <c r="O651" s="40"/>
      <c r="P651" s="40"/>
      <c r="Q651" s="40"/>
      <c r="R651" s="40"/>
      <c r="S651" s="40"/>
      <c r="T651" s="40"/>
      <c r="U651" s="49"/>
      <c r="V651" s="49"/>
      <c r="W651" s="49"/>
      <c r="X651" s="49"/>
      <c r="Y651" s="49"/>
      <c r="Z651" s="49"/>
    </row>
    <row r="652" spans="1:26" ht="15.75" customHeight="1" x14ac:dyDescent="0.25">
      <c r="A652" s="40"/>
      <c r="B652" s="40"/>
      <c r="C652" s="48"/>
      <c r="D652" s="48"/>
      <c r="E652" s="48"/>
      <c r="F652" s="40"/>
      <c r="G652" s="40"/>
      <c r="H652" s="40"/>
      <c r="I652" s="40"/>
      <c r="J652" s="40"/>
      <c r="K652" s="40"/>
      <c r="L652" s="40"/>
      <c r="M652" s="40"/>
      <c r="N652" s="40"/>
      <c r="O652" s="40"/>
      <c r="P652" s="40"/>
      <c r="Q652" s="40"/>
      <c r="R652" s="40"/>
      <c r="S652" s="40"/>
      <c r="T652" s="40"/>
      <c r="U652" s="49"/>
      <c r="V652" s="49"/>
      <c r="W652" s="49"/>
      <c r="X652" s="49"/>
      <c r="Y652" s="49"/>
      <c r="Z652" s="49"/>
    </row>
    <row r="653" spans="1:26" ht="15.75" customHeight="1" x14ac:dyDescent="0.25">
      <c r="A653" s="40"/>
      <c r="B653" s="40"/>
      <c r="C653" s="48"/>
      <c r="D653" s="48"/>
      <c r="E653" s="48"/>
      <c r="F653" s="40"/>
      <c r="G653" s="40"/>
      <c r="H653" s="40"/>
      <c r="I653" s="40"/>
      <c r="J653" s="40"/>
      <c r="K653" s="40"/>
      <c r="L653" s="40"/>
      <c r="M653" s="40"/>
      <c r="N653" s="40"/>
      <c r="O653" s="40"/>
      <c r="P653" s="40"/>
      <c r="Q653" s="40"/>
      <c r="R653" s="40"/>
      <c r="S653" s="40"/>
      <c r="T653" s="40"/>
      <c r="U653" s="49"/>
      <c r="V653" s="49"/>
      <c r="W653" s="49"/>
      <c r="X653" s="49"/>
      <c r="Y653" s="49"/>
      <c r="Z653" s="49"/>
    </row>
    <row r="654" spans="1:26" ht="15.75" customHeight="1" x14ac:dyDescent="0.25">
      <c r="A654" s="40"/>
      <c r="B654" s="40"/>
      <c r="C654" s="48"/>
      <c r="D654" s="48"/>
      <c r="E654" s="48"/>
      <c r="F654" s="40"/>
      <c r="G654" s="40"/>
      <c r="H654" s="40"/>
      <c r="I654" s="40"/>
      <c r="J654" s="40"/>
      <c r="K654" s="40"/>
      <c r="L654" s="40"/>
      <c r="M654" s="40"/>
      <c r="N654" s="40"/>
      <c r="O654" s="40"/>
      <c r="P654" s="40"/>
      <c r="Q654" s="40"/>
      <c r="R654" s="40"/>
      <c r="S654" s="40"/>
      <c r="T654" s="40"/>
      <c r="U654" s="49"/>
      <c r="V654" s="49"/>
      <c r="W654" s="49"/>
      <c r="X654" s="49"/>
      <c r="Y654" s="49"/>
      <c r="Z654" s="49"/>
    </row>
    <row r="655" spans="1:26" ht="15.75" customHeight="1" x14ac:dyDescent="0.25">
      <c r="A655" s="40"/>
      <c r="B655" s="40"/>
      <c r="C655" s="48"/>
      <c r="D655" s="48"/>
      <c r="E655" s="48"/>
      <c r="F655" s="40"/>
      <c r="G655" s="40"/>
      <c r="H655" s="40"/>
      <c r="I655" s="40"/>
      <c r="J655" s="40"/>
      <c r="K655" s="40"/>
      <c r="L655" s="40"/>
      <c r="M655" s="40"/>
      <c r="N655" s="40"/>
      <c r="O655" s="40"/>
      <c r="P655" s="40"/>
      <c r="Q655" s="40"/>
      <c r="R655" s="40"/>
      <c r="S655" s="40"/>
      <c r="T655" s="40"/>
      <c r="U655" s="49"/>
      <c r="V655" s="49"/>
      <c r="W655" s="49"/>
      <c r="X655" s="49"/>
      <c r="Y655" s="49"/>
      <c r="Z655" s="49"/>
    </row>
    <row r="656" spans="1:26" ht="15.75" customHeight="1" x14ac:dyDescent="0.25">
      <c r="A656" s="40"/>
      <c r="B656" s="40"/>
      <c r="C656" s="48"/>
      <c r="D656" s="48"/>
      <c r="E656" s="48"/>
      <c r="F656" s="40"/>
      <c r="G656" s="40"/>
      <c r="H656" s="40"/>
      <c r="I656" s="40"/>
      <c r="J656" s="40"/>
      <c r="K656" s="40"/>
      <c r="L656" s="40"/>
      <c r="M656" s="40"/>
      <c r="N656" s="40"/>
      <c r="O656" s="40"/>
      <c r="P656" s="40"/>
      <c r="Q656" s="40"/>
      <c r="R656" s="40"/>
      <c r="S656" s="40"/>
      <c r="T656" s="40"/>
      <c r="U656" s="49"/>
      <c r="V656" s="49"/>
      <c r="W656" s="49"/>
      <c r="X656" s="49"/>
      <c r="Y656" s="49"/>
      <c r="Z656" s="49"/>
    </row>
    <row r="657" spans="1:26" ht="15.75" customHeight="1" x14ac:dyDescent="0.25">
      <c r="A657" s="40"/>
      <c r="B657" s="40"/>
      <c r="C657" s="48"/>
      <c r="D657" s="48"/>
      <c r="E657" s="48"/>
      <c r="F657" s="40"/>
      <c r="G657" s="40"/>
      <c r="H657" s="40"/>
      <c r="I657" s="40"/>
      <c r="J657" s="40"/>
      <c r="K657" s="40"/>
      <c r="L657" s="40"/>
      <c r="M657" s="40"/>
      <c r="N657" s="40"/>
      <c r="O657" s="40"/>
      <c r="P657" s="40"/>
      <c r="Q657" s="40"/>
      <c r="R657" s="40"/>
      <c r="S657" s="40"/>
      <c r="T657" s="40"/>
      <c r="U657" s="49"/>
      <c r="V657" s="49"/>
      <c r="W657" s="49"/>
      <c r="X657" s="49"/>
      <c r="Y657" s="49"/>
      <c r="Z657" s="49"/>
    </row>
    <row r="658" spans="1:26" ht="15.75" customHeight="1" x14ac:dyDescent="0.25">
      <c r="A658" s="40"/>
      <c r="B658" s="40"/>
      <c r="C658" s="48"/>
      <c r="D658" s="48"/>
      <c r="E658" s="48"/>
      <c r="F658" s="40"/>
      <c r="G658" s="40"/>
      <c r="H658" s="40"/>
      <c r="I658" s="40"/>
      <c r="J658" s="40"/>
      <c r="K658" s="40"/>
      <c r="L658" s="40"/>
      <c r="M658" s="40"/>
      <c r="N658" s="40"/>
      <c r="O658" s="40"/>
      <c r="P658" s="40"/>
      <c r="Q658" s="40"/>
      <c r="R658" s="40"/>
      <c r="S658" s="40"/>
      <c r="T658" s="40"/>
      <c r="U658" s="49"/>
      <c r="V658" s="49"/>
      <c r="W658" s="49"/>
      <c r="X658" s="49"/>
      <c r="Y658" s="49"/>
      <c r="Z658" s="49"/>
    </row>
    <row r="659" spans="1:26" ht="15.75" customHeight="1" x14ac:dyDescent="0.25">
      <c r="A659" s="40"/>
      <c r="B659" s="40"/>
      <c r="C659" s="48"/>
      <c r="D659" s="48"/>
      <c r="E659" s="48"/>
      <c r="F659" s="40"/>
      <c r="G659" s="40"/>
      <c r="H659" s="40"/>
      <c r="I659" s="40"/>
      <c r="J659" s="40"/>
      <c r="K659" s="40"/>
      <c r="L659" s="40"/>
      <c r="M659" s="40"/>
      <c r="N659" s="40"/>
      <c r="O659" s="40"/>
      <c r="P659" s="40"/>
      <c r="Q659" s="40"/>
      <c r="R659" s="40"/>
      <c r="S659" s="40"/>
      <c r="T659" s="40"/>
      <c r="U659" s="49"/>
      <c r="V659" s="49"/>
      <c r="W659" s="49"/>
      <c r="X659" s="49"/>
      <c r="Y659" s="49"/>
      <c r="Z659" s="49"/>
    </row>
    <row r="660" spans="1:26" ht="15.75" customHeight="1" x14ac:dyDescent="0.25">
      <c r="A660" s="40"/>
      <c r="B660" s="40"/>
      <c r="C660" s="48"/>
      <c r="D660" s="48"/>
      <c r="E660" s="48"/>
      <c r="F660" s="40"/>
      <c r="G660" s="40"/>
      <c r="H660" s="40"/>
      <c r="I660" s="40"/>
      <c r="J660" s="40"/>
      <c r="K660" s="40"/>
      <c r="L660" s="40"/>
      <c r="M660" s="40"/>
      <c r="N660" s="40"/>
      <c r="O660" s="40"/>
      <c r="P660" s="40"/>
      <c r="Q660" s="40"/>
      <c r="R660" s="40"/>
      <c r="S660" s="40"/>
      <c r="T660" s="40"/>
      <c r="U660" s="49"/>
      <c r="V660" s="49"/>
      <c r="W660" s="49"/>
      <c r="X660" s="49"/>
      <c r="Y660" s="49"/>
      <c r="Z660" s="49"/>
    </row>
    <row r="661" spans="1:26" ht="15.75" customHeight="1" x14ac:dyDescent="0.25">
      <c r="A661" s="40"/>
      <c r="B661" s="40"/>
      <c r="C661" s="48"/>
      <c r="D661" s="48"/>
      <c r="E661" s="48"/>
      <c r="F661" s="40"/>
      <c r="G661" s="40"/>
      <c r="H661" s="40"/>
      <c r="I661" s="40"/>
      <c r="J661" s="40"/>
      <c r="K661" s="40"/>
      <c r="L661" s="40"/>
      <c r="M661" s="40"/>
      <c r="N661" s="40"/>
      <c r="O661" s="40"/>
      <c r="P661" s="40"/>
      <c r="Q661" s="40"/>
      <c r="R661" s="40"/>
      <c r="S661" s="40"/>
      <c r="T661" s="40"/>
      <c r="U661" s="49"/>
      <c r="V661" s="49"/>
      <c r="W661" s="49"/>
      <c r="X661" s="49"/>
      <c r="Y661" s="49"/>
      <c r="Z661" s="49"/>
    </row>
    <row r="662" spans="1:26" ht="15.75" customHeight="1" x14ac:dyDescent="0.25">
      <c r="A662" s="40"/>
      <c r="B662" s="40"/>
      <c r="C662" s="48"/>
      <c r="D662" s="48"/>
      <c r="E662" s="48"/>
      <c r="F662" s="40"/>
      <c r="G662" s="40"/>
      <c r="H662" s="40"/>
      <c r="I662" s="40"/>
      <c r="J662" s="40"/>
      <c r="K662" s="40"/>
      <c r="L662" s="40"/>
      <c r="M662" s="40"/>
      <c r="N662" s="40"/>
      <c r="O662" s="40"/>
      <c r="P662" s="40"/>
      <c r="Q662" s="40"/>
      <c r="R662" s="40"/>
      <c r="S662" s="40"/>
      <c r="T662" s="40"/>
      <c r="U662" s="49"/>
      <c r="V662" s="49"/>
      <c r="W662" s="49"/>
      <c r="X662" s="49"/>
      <c r="Y662" s="49"/>
      <c r="Z662" s="49"/>
    </row>
    <row r="663" spans="1:26" ht="15.75" customHeight="1" x14ac:dyDescent="0.25">
      <c r="A663" s="40"/>
      <c r="B663" s="40"/>
      <c r="C663" s="48"/>
      <c r="D663" s="48"/>
      <c r="E663" s="48"/>
      <c r="F663" s="40"/>
      <c r="G663" s="40"/>
      <c r="H663" s="40"/>
      <c r="I663" s="40"/>
      <c r="J663" s="40"/>
      <c r="K663" s="40"/>
      <c r="L663" s="40"/>
      <c r="M663" s="40"/>
      <c r="N663" s="40"/>
      <c r="O663" s="40"/>
      <c r="P663" s="40"/>
      <c r="Q663" s="40"/>
      <c r="R663" s="40"/>
      <c r="S663" s="40"/>
      <c r="T663" s="40"/>
      <c r="U663" s="49"/>
      <c r="V663" s="49"/>
      <c r="W663" s="49"/>
      <c r="X663" s="49"/>
      <c r="Y663" s="49"/>
      <c r="Z663" s="49"/>
    </row>
    <row r="664" spans="1:26" ht="15.75" customHeight="1" x14ac:dyDescent="0.25">
      <c r="A664" s="40"/>
      <c r="B664" s="40"/>
      <c r="C664" s="48"/>
      <c r="D664" s="48"/>
      <c r="E664" s="48"/>
      <c r="F664" s="40"/>
      <c r="G664" s="40"/>
      <c r="H664" s="40"/>
      <c r="I664" s="40"/>
      <c r="J664" s="40"/>
      <c r="K664" s="40"/>
      <c r="L664" s="40"/>
      <c r="M664" s="40"/>
      <c r="N664" s="40"/>
      <c r="O664" s="40"/>
      <c r="P664" s="40"/>
      <c r="Q664" s="40"/>
      <c r="R664" s="40"/>
      <c r="S664" s="40"/>
      <c r="T664" s="40"/>
      <c r="U664" s="49"/>
      <c r="V664" s="49"/>
      <c r="W664" s="49"/>
      <c r="X664" s="49"/>
      <c r="Y664" s="49"/>
      <c r="Z664" s="49"/>
    </row>
    <row r="665" spans="1:26" ht="15.75" customHeight="1" x14ac:dyDescent="0.25">
      <c r="A665" s="40"/>
      <c r="B665" s="40"/>
      <c r="C665" s="48"/>
      <c r="D665" s="48"/>
      <c r="E665" s="48"/>
      <c r="F665" s="40"/>
      <c r="G665" s="40"/>
      <c r="H665" s="40"/>
      <c r="I665" s="40"/>
      <c r="J665" s="40"/>
      <c r="K665" s="40"/>
      <c r="L665" s="40"/>
      <c r="M665" s="40"/>
      <c r="N665" s="40"/>
      <c r="O665" s="40"/>
      <c r="P665" s="40"/>
      <c r="Q665" s="40"/>
      <c r="R665" s="40"/>
      <c r="S665" s="40"/>
      <c r="T665" s="40"/>
      <c r="U665" s="49"/>
      <c r="V665" s="49"/>
      <c r="W665" s="49"/>
      <c r="X665" s="49"/>
      <c r="Y665" s="49"/>
      <c r="Z665" s="49"/>
    </row>
    <row r="666" spans="1:26" ht="15.75" customHeight="1" x14ac:dyDescent="0.25">
      <c r="A666" s="40"/>
      <c r="B666" s="40"/>
      <c r="C666" s="48"/>
      <c r="D666" s="48"/>
      <c r="E666" s="48"/>
      <c r="F666" s="40"/>
      <c r="G666" s="40"/>
      <c r="H666" s="40"/>
      <c r="I666" s="40"/>
      <c r="J666" s="40"/>
      <c r="K666" s="40"/>
      <c r="L666" s="40"/>
      <c r="M666" s="40"/>
      <c r="N666" s="40"/>
      <c r="O666" s="40"/>
      <c r="P666" s="40"/>
      <c r="Q666" s="40"/>
      <c r="R666" s="40"/>
      <c r="S666" s="40"/>
      <c r="T666" s="40"/>
      <c r="U666" s="49"/>
      <c r="V666" s="49"/>
      <c r="W666" s="49"/>
      <c r="X666" s="49"/>
      <c r="Y666" s="49"/>
      <c r="Z666" s="49"/>
    </row>
    <row r="667" spans="1:26" ht="15.75" customHeight="1" x14ac:dyDescent="0.25">
      <c r="A667" s="40"/>
      <c r="B667" s="40"/>
      <c r="C667" s="48"/>
      <c r="D667" s="48"/>
      <c r="E667" s="48"/>
      <c r="F667" s="40"/>
      <c r="G667" s="40"/>
      <c r="H667" s="40"/>
      <c r="I667" s="40"/>
      <c r="J667" s="40"/>
      <c r="K667" s="40"/>
      <c r="L667" s="40"/>
      <c r="M667" s="40"/>
      <c r="N667" s="40"/>
      <c r="O667" s="40"/>
      <c r="P667" s="40"/>
      <c r="Q667" s="40"/>
      <c r="R667" s="40"/>
      <c r="S667" s="40"/>
      <c r="T667" s="40"/>
      <c r="U667" s="49"/>
      <c r="V667" s="49"/>
      <c r="W667" s="49"/>
      <c r="X667" s="49"/>
      <c r="Y667" s="49"/>
      <c r="Z667" s="49"/>
    </row>
    <row r="668" spans="1:26" ht="15.75" customHeight="1" x14ac:dyDescent="0.25">
      <c r="A668" s="40"/>
      <c r="B668" s="40"/>
      <c r="C668" s="48"/>
      <c r="D668" s="48"/>
      <c r="E668" s="48"/>
      <c r="F668" s="40"/>
      <c r="G668" s="40"/>
      <c r="H668" s="40"/>
      <c r="I668" s="40"/>
      <c r="J668" s="40"/>
      <c r="K668" s="40"/>
      <c r="L668" s="40"/>
      <c r="M668" s="40"/>
      <c r="N668" s="40"/>
      <c r="O668" s="40"/>
      <c r="P668" s="40"/>
      <c r="Q668" s="40"/>
      <c r="R668" s="40"/>
      <c r="S668" s="40"/>
      <c r="T668" s="40"/>
      <c r="U668" s="49"/>
      <c r="V668" s="49"/>
      <c r="W668" s="49"/>
      <c r="X668" s="49"/>
      <c r="Y668" s="49"/>
      <c r="Z668" s="49"/>
    </row>
    <row r="669" spans="1:26" ht="15.75" customHeight="1" x14ac:dyDescent="0.25">
      <c r="A669" s="40"/>
      <c r="B669" s="40"/>
      <c r="C669" s="48"/>
      <c r="D669" s="48"/>
      <c r="E669" s="48"/>
      <c r="F669" s="40"/>
      <c r="G669" s="40"/>
      <c r="H669" s="40"/>
      <c r="I669" s="40"/>
      <c r="J669" s="40"/>
      <c r="K669" s="40"/>
      <c r="L669" s="40"/>
      <c r="M669" s="40"/>
      <c r="N669" s="40"/>
      <c r="O669" s="40"/>
      <c r="P669" s="40"/>
      <c r="Q669" s="40"/>
      <c r="R669" s="40"/>
      <c r="S669" s="40"/>
      <c r="T669" s="40"/>
      <c r="U669" s="49"/>
      <c r="V669" s="49"/>
      <c r="W669" s="49"/>
      <c r="X669" s="49"/>
      <c r="Y669" s="49"/>
      <c r="Z669" s="49"/>
    </row>
    <row r="670" spans="1:26" ht="15.75" customHeight="1" x14ac:dyDescent="0.25">
      <c r="A670" s="40"/>
      <c r="B670" s="40"/>
      <c r="C670" s="48"/>
      <c r="D670" s="48"/>
      <c r="E670" s="48"/>
      <c r="F670" s="40"/>
      <c r="G670" s="40"/>
      <c r="H670" s="40"/>
      <c r="I670" s="40"/>
      <c r="J670" s="40"/>
      <c r="K670" s="40"/>
      <c r="L670" s="40"/>
      <c r="M670" s="40"/>
      <c r="N670" s="40"/>
      <c r="O670" s="40"/>
      <c r="P670" s="40"/>
      <c r="Q670" s="40"/>
      <c r="R670" s="40"/>
      <c r="S670" s="40"/>
      <c r="T670" s="40"/>
      <c r="U670" s="49"/>
      <c r="V670" s="49"/>
      <c r="W670" s="49"/>
      <c r="X670" s="49"/>
      <c r="Y670" s="49"/>
      <c r="Z670" s="49"/>
    </row>
    <row r="671" spans="1:26" ht="15.75" customHeight="1" x14ac:dyDescent="0.25">
      <c r="A671" s="40"/>
      <c r="B671" s="40"/>
      <c r="C671" s="48"/>
      <c r="D671" s="48"/>
      <c r="E671" s="48"/>
      <c r="F671" s="40"/>
      <c r="G671" s="40"/>
      <c r="H671" s="40"/>
      <c r="I671" s="40"/>
      <c r="J671" s="40"/>
      <c r="K671" s="40"/>
      <c r="L671" s="40"/>
      <c r="M671" s="40"/>
      <c r="N671" s="40"/>
      <c r="O671" s="40"/>
      <c r="P671" s="40"/>
      <c r="Q671" s="40"/>
      <c r="R671" s="40"/>
      <c r="S671" s="40"/>
      <c r="T671" s="40"/>
      <c r="U671" s="49"/>
      <c r="V671" s="49"/>
      <c r="W671" s="49"/>
      <c r="X671" s="49"/>
      <c r="Y671" s="49"/>
      <c r="Z671" s="49"/>
    </row>
    <row r="672" spans="1:26" ht="15.75" customHeight="1" x14ac:dyDescent="0.25">
      <c r="A672" s="40"/>
      <c r="B672" s="40"/>
      <c r="C672" s="48"/>
      <c r="D672" s="48"/>
      <c r="E672" s="48"/>
      <c r="F672" s="40"/>
      <c r="G672" s="40"/>
      <c r="H672" s="40"/>
      <c r="I672" s="40"/>
      <c r="J672" s="40"/>
      <c r="K672" s="40"/>
      <c r="L672" s="40"/>
      <c r="M672" s="40"/>
      <c r="N672" s="40"/>
      <c r="O672" s="40"/>
      <c r="P672" s="40"/>
      <c r="Q672" s="40"/>
      <c r="R672" s="40"/>
      <c r="S672" s="40"/>
      <c r="T672" s="40"/>
      <c r="U672" s="49"/>
      <c r="V672" s="49"/>
      <c r="W672" s="49"/>
      <c r="X672" s="49"/>
      <c r="Y672" s="49"/>
      <c r="Z672" s="49"/>
    </row>
    <row r="673" spans="1:26" ht="15.75" customHeight="1" x14ac:dyDescent="0.25">
      <c r="A673" s="40"/>
      <c r="B673" s="40"/>
      <c r="C673" s="48"/>
      <c r="D673" s="48"/>
      <c r="E673" s="48"/>
      <c r="F673" s="40"/>
      <c r="G673" s="40"/>
      <c r="H673" s="40"/>
      <c r="I673" s="40"/>
      <c r="J673" s="40"/>
      <c r="K673" s="40"/>
      <c r="L673" s="40"/>
      <c r="M673" s="40"/>
      <c r="N673" s="40"/>
      <c r="O673" s="40"/>
      <c r="P673" s="40"/>
      <c r="Q673" s="40"/>
      <c r="R673" s="40"/>
      <c r="S673" s="40"/>
      <c r="T673" s="40"/>
      <c r="U673" s="49"/>
      <c r="V673" s="49"/>
      <c r="W673" s="49"/>
      <c r="X673" s="49"/>
      <c r="Y673" s="49"/>
      <c r="Z673" s="49"/>
    </row>
    <row r="674" spans="1:26" ht="15.75" customHeight="1" x14ac:dyDescent="0.25">
      <c r="A674" s="40"/>
      <c r="B674" s="40"/>
      <c r="C674" s="48"/>
      <c r="D674" s="48"/>
      <c r="E674" s="48"/>
      <c r="F674" s="40"/>
      <c r="G674" s="40"/>
      <c r="H674" s="40"/>
      <c r="I674" s="40"/>
      <c r="J674" s="40"/>
      <c r="K674" s="40"/>
      <c r="L674" s="40"/>
      <c r="M674" s="40"/>
      <c r="N674" s="40"/>
      <c r="O674" s="40"/>
      <c r="P674" s="40"/>
      <c r="Q674" s="40"/>
      <c r="R674" s="40"/>
      <c r="S674" s="40"/>
      <c r="T674" s="40"/>
      <c r="U674" s="49"/>
      <c r="V674" s="49"/>
      <c r="W674" s="49"/>
      <c r="X674" s="49"/>
      <c r="Y674" s="49"/>
      <c r="Z674" s="49"/>
    </row>
    <row r="675" spans="1:26" ht="15.75" customHeight="1" x14ac:dyDescent="0.25">
      <c r="A675" s="40"/>
      <c r="B675" s="40"/>
      <c r="C675" s="48"/>
      <c r="D675" s="48"/>
      <c r="E675" s="48"/>
      <c r="F675" s="40"/>
      <c r="G675" s="40"/>
      <c r="H675" s="40"/>
      <c r="I675" s="40"/>
      <c r="J675" s="40"/>
      <c r="K675" s="40"/>
      <c r="L675" s="40"/>
      <c r="M675" s="40"/>
      <c r="N675" s="40"/>
      <c r="O675" s="40"/>
      <c r="P675" s="40"/>
      <c r="Q675" s="40"/>
      <c r="R675" s="40"/>
      <c r="S675" s="40"/>
      <c r="T675" s="40"/>
      <c r="U675" s="49"/>
      <c r="V675" s="49"/>
      <c r="W675" s="49"/>
      <c r="X675" s="49"/>
      <c r="Y675" s="49"/>
      <c r="Z675" s="49"/>
    </row>
    <row r="676" spans="1:26" ht="15.75" customHeight="1" x14ac:dyDescent="0.25">
      <c r="A676" s="40"/>
      <c r="B676" s="40"/>
      <c r="C676" s="48"/>
      <c r="D676" s="48"/>
      <c r="E676" s="48"/>
      <c r="F676" s="40"/>
      <c r="G676" s="40"/>
      <c r="H676" s="40"/>
      <c r="I676" s="40"/>
      <c r="J676" s="40"/>
      <c r="K676" s="40"/>
      <c r="L676" s="40"/>
      <c r="M676" s="40"/>
      <c r="N676" s="40"/>
      <c r="O676" s="40"/>
      <c r="P676" s="40"/>
      <c r="Q676" s="40"/>
      <c r="R676" s="40"/>
      <c r="S676" s="40"/>
      <c r="T676" s="40"/>
      <c r="U676" s="49"/>
      <c r="V676" s="49"/>
      <c r="W676" s="49"/>
      <c r="X676" s="49"/>
      <c r="Y676" s="49"/>
      <c r="Z676" s="49"/>
    </row>
    <row r="677" spans="1:26" ht="15.75" customHeight="1" x14ac:dyDescent="0.25">
      <c r="A677" s="40"/>
      <c r="B677" s="40"/>
      <c r="C677" s="48"/>
      <c r="D677" s="48"/>
      <c r="E677" s="48"/>
      <c r="F677" s="40"/>
      <c r="G677" s="40"/>
      <c r="H677" s="40"/>
      <c r="I677" s="40"/>
      <c r="J677" s="40"/>
      <c r="K677" s="40"/>
      <c r="L677" s="40"/>
      <c r="M677" s="40"/>
      <c r="N677" s="40"/>
      <c r="O677" s="40"/>
      <c r="P677" s="40"/>
      <c r="Q677" s="40"/>
      <c r="R677" s="40"/>
      <c r="S677" s="40"/>
      <c r="T677" s="40"/>
      <c r="U677" s="49"/>
      <c r="V677" s="49"/>
      <c r="W677" s="49"/>
      <c r="X677" s="49"/>
      <c r="Y677" s="49"/>
      <c r="Z677" s="49"/>
    </row>
    <row r="678" spans="1:26" ht="15.75" customHeight="1" x14ac:dyDescent="0.25">
      <c r="A678" s="40"/>
      <c r="B678" s="40"/>
      <c r="C678" s="48"/>
      <c r="D678" s="48"/>
      <c r="E678" s="48"/>
      <c r="F678" s="40"/>
      <c r="G678" s="40"/>
      <c r="H678" s="40"/>
      <c r="I678" s="40"/>
      <c r="J678" s="40"/>
      <c r="K678" s="40"/>
      <c r="L678" s="40"/>
      <c r="M678" s="40"/>
      <c r="N678" s="40"/>
      <c r="O678" s="40"/>
      <c r="P678" s="40"/>
      <c r="Q678" s="40"/>
      <c r="R678" s="40"/>
      <c r="S678" s="40"/>
      <c r="T678" s="40"/>
      <c r="U678" s="49"/>
      <c r="V678" s="49"/>
      <c r="W678" s="49"/>
      <c r="X678" s="49"/>
      <c r="Y678" s="49"/>
      <c r="Z678" s="49"/>
    </row>
    <row r="679" spans="1:26" ht="15.75" customHeight="1" x14ac:dyDescent="0.25">
      <c r="A679" s="40"/>
      <c r="B679" s="40"/>
      <c r="C679" s="48"/>
      <c r="D679" s="48"/>
      <c r="E679" s="48"/>
      <c r="F679" s="40"/>
      <c r="G679" s="40"/>
      <c r="H679" s="40"/>
      <c r="I679" s="40"/>
      <c r="J679" s="40"/>
      <c r="K679" s="40"/>
      <c r="L679" s="40"/>
      <c r="M679" s="40"/>
      <c r="N679" s="40"/>
      <c r="O679" s="40"/>
      <c r="P679" s="40"/>
      <c r="Q679" s="40"/>
      <c r="R679" s="40"/>
      <c r="S679" s="40"/>
      <c r="T679" s="40"/>
      <c r="U679" s="49"/>
      <c r="V679" s="49"/>
      <c r="W679" s="49"/>
      <c r="X679" s="49"/>
      <c r="Y679" s="49"/>
      <c r="Z679" s="49"/>
    </row>
    <row r="680" spans="1:26" ht="15.75" customHeight="1" x14ac:dyDescent="0.25">
      <c r="A680" s="40"/>
      <c r="B680" s="40"/>
      <c r="C680" s="48"/>
      <c r="D680" s="48"/>
      <c r="E680" s="48"/>
      <c r="F680" s="40"/>
      <c r="G680" s="40"/>
      <c r="H680" s="40"/>
      <c r="I680" s="40"/>
      <c r="J680" s="40"/>
      <c r="K680" s="40"/>
      <c r="L680" s="40"/>
      <c r="M680" s="40"/>
      <c r="N680" s="40"/>
      <c r="O680" s="40"/>
      <c r="P680" s="40"/>
      <c r="Q680" s="40"/>
      <c r="R680" s="40"/>
      <c r="S680" s="40"/>
      <c r="T680" s="40"/>
      <c r="U680" s="49"/>
      <c r="V680" s="49"/>
      <c r="W680" s="49"/>
      <c r="X680" s="49"/>
      <c r="Y680" s="49"/>
      <c r="Z680" s="49"/>
    </row>
    <row r="681" spans="1:26" ht="15.75" customHeight="1" x14ac:dyDescent="0.25">
      <c r="A681" s="40"/>
      <c r="B681" s="40"/>
      <c r="C681" s="48"/>
      <c r="D681" s="48"/>
      <c r="E681" s="48"/>
      <c r="F681" s="40"/>
      <c r="G681" s="40"/>
      <c r="H681" s="40"/>
      <c r="I681" s="40"/>
      <c r="J681" s="40"/>
      <c r="K681" s="40"/>
      <c r="L681" s="40"/>
      <c r="M681" s="40"/>
      <c r="N681" s="40"/>
      <c r="O681" s="40"/>
      <c r="P681" s="40"/>
      <c r="Q681" s="40"/>
      <c r="R681" s="40"/>
      <c r="S681" s="40"/>
      <c r="T681" s="40"/>
      <c r="U681" s="49"/>
      <c r="V681" s="49"/>
      <c r="W681" s="49"/>
      <c r="X681" s="49"/>
      <c r="Y681" s="49"/>
      <c r="Z681" s="49"/>
    </row>
    <row r="682" spans="1:26" ht="15.75" customHeight="1" x14ac:dyDescent="0.25">
      <c r="A682" s="40"/>
      <c r="B682" s="40"/>
      <c r="C682" s="48"/>
      <c r="D682" s="48"/>
      <c r="E682" s="48"/>
      <c r="F682" s="40"/>
      <c r="G682" s="40"/>
      <c r="H682" s="40"/>
      <c r="I682" s="40"/>
      <c r="J682" s="40"/>
      <c r="K682" s="40"/>
      <c r="L682" s="40"/>
      <c r="M682" s="40"/>
      <c r="N682" s="40"/>
      <c r="O682" s="40"/>
      <c r="P682" s="40"/>
      <c r="Q682" s="40"/>
      <c r="R682" s="40"/>
      <c r="S682" s="40"/>
      <c r="T682" s="40"/>
      <c r="U682" s="49"/>
      <c r="V682" s="49"/>
      <c r="W682" s="49"/>
      <c r="X682" s="49"/>
      <c r="Y682" s="49"/>
      <c r="Z682" s="49"/>
    </row>
    <row r="683" spans="1:26" ht="15.75" customHeight="1" x14ac:dyDescent="0.25">
      <c r="A683" s="40"/>
      <c r="B683" s="40"/>
      <c r="C683" s="48"/>
      <c r="D683" s="48"/>
      <c r="E683" s="48"/>
      <c r="F683" s="40"/>
      <c r="G683" s="40"/>
      <c r="H683" s="40"/>
      <c r="I683" s="40"/>
      <c r="J683" s="40"/>
      <c r="K683" s="40"/>
      <c r="L683" s="40"/>
      <c r="M683" s="40"/>
      <c r="N683" s="40"/>
      <c r="O683" s="40"/>
      <c r="P683" s="40"/>
      <c r="Q683" s="40"/>
      <c r="R683" s="40"/>
      <c r="S683" s="40"/>
      <c r="T683" s="40"/>
      <c r="U683" s="49"/>
      <c r="V683" s="49"/>
      <c r="W683" s="49"/>
      <c r="X683" s="49"/>
      <c r="Y683" s="49"/>
      <c r="Z683" s="49"/>
    </row>
    <row r="684" spans="1:26" ht="15.75" customHeight="1" x14ac:dyDescent="0.25">
      <c r="A684" s="40"/>
      <c r="B684" s="40"/>
      <c r="C684" s="48"/>
      <c r="D684" s="48"/>
      <c r="E684" s="48"/>
      <c r="F684" s="40"/>
      <c r="G684" s="40"/>
      <c r="H684" s="40"/>
      <c r="I684" s="40"/>
      <c r="J684" s="40"/>
      <c r="K684" s="40"/>
      <c r="L684" s="40"/>
      <c r="M684" s="40"/>
      <c r="N684" s="40"/>
      <c r="O684" s="40"/>
      <c r="P684" s="40"/>
      <c r="Q684" s="40"/>
      <c r="R684" s="40"/>
      <c r="S684" s="40"/>
      <c r="T684" s="40"/>
      <c r="U684" s="49"/>
      <c r="V684" s="49"/>
      <c r="W684" s="49"/>
      <c r="X684" s="49"/>
      <c r="Y684" s="49"/>
      <c r="Z684" s="49"/>
    </row>
    <row r="685" spans="1:26" ht="15.75" customHeight="1" x14ac:dyDescent="0.25">
      <c r="A685" s="40"/>
      <c r="B685" s="40"/>
      <c r="C685" s="48"/>
      <c r="D685" s="48"/>
      <c r="E685" s="48"/>
      <c r="F685" s="40"/>
      <c r="G685" s="40"/>
      <c r="H685" s="40"/>
      <c r="I685" s="40"/>
      <c r="J685" s="40"/>
      <c r="K685" s="40"/>
      <c r="L685" s="40"/>
      <c r="M685" s="40"/>
      <c r="N685" s="40"/>
      <c r="O685" s="40"/>
      <c r="P685" s="40"/>
      <c r="Q685" s="40"/>
      <c r="R685" s="40"/>
      <c r="S685" s="40"/>
      <c r="T685" s="40"/>
      <c r="U685" s="49"/>
      <c r="V685" s="49"/>
      <c r="W685" s="49"/>
      <c r="X685" s="49"/>
      <c r="Y685" s="49"/>
      <c r="Z685" s="49"/>
    </row>
    <row r="686" spans="1:26" ht="15.75" customHeight="1" x14ac:dyDescent="0.25">
      <c r="A686" s="40"/>
      <c r="B686" s="40"/>
      <c r="C686" s="48"/>
      <c r="D686" s="48"/>
      <c r="E686" s="48"/>
      <c r="F686" s="40"/>
      <c r="G686" s="40"/>
      <c r="H686" s="40"/>
      <c r="I686" s="40"/>
      <c r="J686" s="40"/>
      <c r="K686" s="40"/>
      <c r="L686" s="40"/>
      <c r="M686" s="40"/>
      <c r="N686" s="40"/>
      <c r="O686" s="40"/>
      <c r="P686" s="40"/>
      <c r="Q686" s="40"/>
      <c r="R686" s="40"/>
      <c r="S686" s="40"/>
      <c r="T686" s="40"/>
      <c r="U686" s="49"/>
      <c r="V686" s="49"/>
      <c r="W686" s="49"/>
      <c r="X686" s="49"/>
      <c r="Y686" s="49"/>
      <c r="Z686" s="49"/>
    </row>
    <row r="687" spans="1:26" ht="15.75" customHeight="1" x14ac:dyDescent="0.25">
      <c r="A687" s="40"/>
      <c r="B687" s="40"/>
      <c r="C687" s="48"/>
      <c r="D687" s="48"/>
      <c r="E687" s="48"/>
      <c r="F687" s="40"/>
      <c r="G687" s="40"/>
      <c r="H687" s="40"/>
      <c r="I687" s="40"/>
      <c r="J687" s="40"/>
      <c r="K687" s="40"/>
      <c r="L687" s="40"/>
      <c r="M687" s="40"/>
      <c r="N687" s="40"/>
      <c r="O687" s="40"/>
      <c r="P687" s="40"/>
      <c r="Q687" s="40"/>
      <c r="R687" s="40"/>
      <c r="S687" s="40"/>
      <c r="T687" s="40"/>
      <c r="U687" s="49"/>
      <c r="V687" s="49"/>
      <c r="W687" s="49"/>
      <c r="X687" s="49"/>
      <c r="Y687" s="49"/>
      <c r="Z687" s="49"/>
    </row>
    <row r="688" spans="1:26" ht="15.75" customHeight="1" x14ac:dyDescent="0.25">
      <c r="A688" s="40"/>
      <c r="B688" s="40"/>
      <c r="C688" s="48"/>
      <c r="D688" s="48"/>
      <c r="E688" s="48"/>
      <c r="F688" s="40"/>
      <c r="G688" s="40"/>
      <c r="H688" s="40"/>
      <c r="I688" s="40"/>
      <c r="J688" s="40"/>
      <c r="K688" s="40"/>
      <c r="L688" s="40"/>
      <c r="M688" s="40"/>
      <c r="N688" s="40"/>
      <c r="O688" s="40"/>
      <c r="P688" s="40"/>
      <c r="Q688" s="40"/>
      <c r="R688" s="40"/>
      <c r="S688" s="40"/>
      <c r="T688" s="40"/>
      <c r="U688" s="49"/>
      <c r="V688" s="49"/>
      <c r="W688" s="49"/>
      <c r="X688" s="49"/>
      <c r="Y688" s="49"/>
      <c r="Z688" s="49"/>
    </row>
    <row r="689" spans="1:26" ht="15.75" customHeight="1" x14ac:dyDescent="0.25">
      <c r="A689" s="40"/>
      <c r="B689" s="40"/>
      <c r="C689" s="48"/>
      <c r="D689" s="48"/>
      <c r="E689" s="48"/>
      <c r="F689" s="40"/>
      <c r="G689" s="40"/>
      <c r="H689" s="40"/>
      <c r="I689" s="40"/>
      <c r="J689" s="40"/>
      <c r="K689" s="40"/>
      <c r="L689" s="40"/>
      <c r="M689" s="40"/>
      <c r="N689" s="40"/>
      <c r="O689" s="40"/>
      <c r="P689" s="40"/>
      <c r="Q689" s="40"/>
      <c r="R689" s="40"/>
      <c r="S689" s="40"/>
      <c r="T689" s="40"/>
      <c r="U689" s="49"/>
      <c r="V689" s="49"/>
      <c r="W689" s="49"/>
      <c r="X689" s="49"/>
      <c r="Y689" s="49"/>
      <c r="Z689" s="49"/>
    </row>
    <row r="690" spans="1:26" ht="15.75" customHeight="1" x14ac:dyDescent="0.25">
      <c r="A690" s="40"/>
      <c r="B690" s="40"/>
      <c r="C690" s="48"/>
      <c r="D690" s="48"/>
      <c r="E690" s="48"/>
      <c r="F690" s="40"/>
      <c r="G690" s="40"/>
      <c r="H690" s="40"/>
      <c r="I690" s="40"/>
      <c r="J690" s="40"/>
      <c r="K690" s="40"/>
      <c r="L690" s="40"/>
      <c r="M690" s="40"/>
      <c r="N690" s="40"/>
      <c r="O690" s="40"/>
      <c r="P690" s="40"/>
      <c r="Q690" s="40"/>
      <c r="R690" s="40"/>
      <c r="S690" s="40"/>
      <c r="T690" s="40"/>
      <c r="U690" s="49"/>
      <c r="V690" s="49"/>
      <c r="W690" s="49"/>
      <c r="X690" s="49"/>
      <c r="Y690" s="49"/>
      <c r="Z690" s="49"/>
    </row>
    <row r="691" spans="1:26" ht="15.75" customHeight="1" x14ac:dyDescent="0.25">
      <c r="A691" s="40"/>
      <c r="B691" s="40"/>
      <c r="C691" s="48"/>
      <c r="D691" s="48"/>
      <c r="E691" s="48"/>
      <c r="F691" s="40"/>
      <c r="G691" s="40"/>
      <c r="H691" s="40"/>
      <c r="I691" s="40"/>
      <c r="J691" s="40"/>
      <c r="K691" s="40"/>
      <c r="L691" s="40"/>
      <c r="M691" s="40"/>
      <c r="N691" s="40"/>
      <c r="O691" s="40"/>
      <c r="P691" s="40"/>
      <c r="Q691" s="40"/>
      <c r="R691" s="40"/>
      <c r="S691" s="40"/>
      <c r="T691" s="40"/>
      <c r="U691" s="49"/>
      <c r="V691" s="49"/>
      <c r="W691" s="49"/>
      <c r="X691" s="49"/>
      <c r="Y691" s="49"/>
      <c r="Z691" s="49"/>
    </row>
    <row r="692" spans="1:26" ht="15.75" customHeight="1" x14ac:dyDescent="0.25">
      <c r="A692" s="40"/>
      <c r="B692" s="40"/>
      <c r="C692" s="48"/>
      <c r="D692" s="48"/>
      <c r="E692" s="48"/>
      <c r="F692" s="40"/>
      <c r="G692" s="40"/>
      <c r="H692" s="40"/>
      <c r="I692" s="40"/>
      <c r="J692" s="40"/>
      <c r="K692" s="40"/>
      <c r="L692" s="40"/>
      <c r="M692" s="40"/>
      <c r="N692" s="40"/>
      <c r="O692" s="40"/>
      <c r="P692" s="40"/>
      <c r="Q692" s="40"/>
      <c r="R692" s="40"/>
      <c r="S692" s="40"/>
      <c r="T692" s="40"/>
      <c r="U692" s="49"/>
      <c r="V692" s="49"/>
      <c r="W692" s="49"/>
      <c r="X692" s="49"/>
      <c r="Y692" s="49"/>
      <c r="Z692" s="49"/>
    </row>
    <row r="693" spans="1:26" ht="15.75" customHeight="1" x14ac:dyDescent="0.25">
      <c r="A693" s="40"/>
      <c r="B693" s="40"/>
      <c r="C693" s="48"/>
      <c r="D693" s="48"/>
      <c r="E693" s="48"/>
      <c r="F693" s="40"/>
      <c r="G693" s="40"/>
      <c r="H693" s="40"/>
      <c r="I693" s="40"/>
      <c r="J693" s="40"/>
      <c r="K693" s="40"/>
      <c r="L693" s="40"/>
      <c r="M693" s="40"/>
      <c r="N693" s="40"/>
      <c r="O693" s="40"/>
      <c r="P693" s="40"/>
      <c r="Q693" s="40"/>
      <c r="R693" s="40"/>
      <c r="S693" s="40"/>
      <c r="T693" s="40"/>
      <c r="U693" s="49"/>
      <c r="V693" s="49"/>
      <c r="W693" s="49"/>
      <c r="X693" s="49"/>
      <c r="Y693" s="49"/>
      <c r="Z693" s="49"/>
    </row>
    <row r="694" spans="1:26" ht="15.75" customHeight="1" x14ac:dyDescent="0.25">
      <c r="A694" s="40"/>
      <c r="B694" s="40"/>
      <c r="C694" s="48"/>
      <c r="D694" s="48"/>
      <c r="E694" s="48"/>
      <c r="F694" s="40"/>
      <c r="G694" s="40"/>
      <c r="H694" s="40"/>
      <c r="I694" s="40"/>
      <c r="J694" s="40"/>
      <c r="K694" s="40"/>
      <c r="L694" s="40"/>
      <c r="M694" s="40"/>
      <c r="N694" s="40"/>
      <c r="O694" s="40"/>
      <c r="P694" s="40"/>
      <c r="Q694" s="40"/>
      <c r="R694" s="40"/>
      <c r="S694" s="40"/>
      <c r="T694" s="40"/>
      <c r="U694" s="49"/>
      <c r="V694" s="49"/>
      <c r="W694" s="49"/>
      <c r="X694" s="49"/>
      <c r="Y694" s="49"/>
      <c r="Z694" s="49"/>
    </row>
    <row r="695" spans="1:26" ht="15.75" customHeight="1" x14ac:dyDescent="0.25">
      <c r="A695" s="40"/>
      <c r="B695" s="40"/>
      <c r="C695" s="48"/>
      <c r="D695" s="48"/>
      <c r="E695" s="48"/>
      <c r="F695" s="40"/>
      <c r="G695" s="40"/>
      <c r="H695" s="40"/>
      <c r="I695" s="40"/>
      <c r="J695" s="40"/>
      <c r="K695" s="40"/>
      <c r="L695" s="40"/>
      <c r="M695" s="40"/>
      <c r="N695" s="40"/>
      <c r="O695" s="40"/>
      <c r="P695" s="40"/>
      <c r="Q695" s="40"/>
      <c r="R695" s="40"/>
      <c r="S695" s="40"/>
      <c r="T695" s="40"/>
      <c r="U695" s="49"/>
      <c r="V695" s="49"/>
      <c r="W695" s="49"/>
      <c r="X695" s="49"/>
      <c r="Y695" s="49"/>
      <c r="Z695" s="49"/>
    </row>
    <row r="696" spans="1:26" ht="15.75" customHeight="1" x14ac:dyDescent="0.25">
      <c r="A696" s="40"/>
      <c r="B696" s="40"/>
      <c r="C696" s="48"/>
      <c r="D696" s="48"/>
      <c r="E696" s="48"/>
      <c r="F696" s="40"/>
      <c r="G696" s="40"/>
      <c r="H696" s="40"/>
      <c r="I696" s="40"/>
      <c r="J696" s="40"/>
      <c r="K696" s="40"/>
      <c r="L696" s="40"/>
      <c r="M696" s="40"/>
      <c r="N696" s="40"/>
      <c r="O696" s="40"/>
      <c r="P696" s="40"/>
      <c r="Q696" s="40"/>
      <c r="R696" s="40"/>
      <c r="S696" s="40"/>
      <c r="T696" s="40"/>
      <c r="U696" s="49"/>
      <c r="V696" s="49"/>
      <c r="W696" s="49"/>
      <c r="X696" s="49"/>
      <c r="Y696" s="49"/>
      <c r="Z696" s="49"/>
    </row>
    <row r="697" spans="1:26" ht="15.75" customHeight="1" x14ac:dyDescent="0.25">
      <c r="A697" s="40"/>
      <c r="B697" s="40"/>
      <c r="C697" s="48"/>
      <c r="D697" s="48"/>
      <c r="E697" s="48"/>
      <c r="F697" s="40"/>
      <c r="G697" s="40"/>
      <c r="H697" s="40"/>
      <c r="I697" s="40"/>
      <c r="J697" s="40"/>
      <c r="K697" s="40"/>
      <c r="L697" s="40"/>
      <c r="M697" s="40"/>
      <c r="N697" s="40"/>
      <c r="O697" s="40"/>
      <c r="P697" s="40"/>
      <c r="Q697" s="40"/>
      <c r="R697" s="40"/>
      <c r="S697" s="40"/>
      <c r="T697" s="40"/>
      <c r="U697" s="49"/>
      <c r="V697" s="49"/>
      <c r="W697" s="49"/>
      <c r="X697" s="49"/>
      <c r="Y697" s="49"/>
      <c r="Z697" s="49"/>
    </row>
    <row r="698" spans="1:26" ht="15.75" customHeight="1" x14ac:dyDescent="0.25">
      <c r="A698" s="40"/>
      <c r="B698" s="40"/>
      <c r="C698" s="48"/>
      <c r="D698" s="48"/>
      <c r="E698" s="48"/>
      <c r="F698" s="40"/>
      <c r="G698" s="40"/>
      <c r="H698" s="40"/>
      <c r="I698" s="40"/>
      <c r="J698" s="40"/>
      <c r="K698" s="40"/>
      <c r="L698" s="40"/>
      <c r="M698" s="40"/>
      <c r="N698" s="40"/>
      <c r="O698" s="40"/>
      <c r="P698" s="40"/>
      <c r="Q698" s="40"/>
      <c r="R698" s="40"/>
      <c r="S698" s="40"/>
      <c r="T698" s="40"/>
      <c r="U698" s="49"/>
      <c r="V698" s="49"/>
      <c r="W698" s="49"/>
      <c r="X698" s="49"/>
      <c r="Y698" s="49"/>
      <c r="Z698" s="49"/>
    </row>
    <row r="699" spans="1:26" ht="15.75" customHeight="1" x14ac:dyDescent="0.25">
      <c r="A699" s="40"/>
      <c r="B699" s="40"/>
      <c r="C699" s="48"/>
      <c r="D699" s="48"/>
      <c r="E699" s="48"/>
      <c r="F699" s="40"/>
      <c r="G699" s="40"/>
      <c r="H699" s="40"/>
      <c r="I699" s="40"/>
      <c r="J699" s="40"/>
      <c r="K699" s="40"/>
      <c r="L699" s="40"/>
      <c r="M699" s="40"/>
      <c r="N699" s="40"/>
      <c r="O699" s="40"/>
      <c r="P699" s="40"/>
      <c r="Q699" s="40"/>
      <c r="R699" s="40"/>
      <c r="S699" s="40"/>
      <c r="T699" s="40"/>
      <c r="U699" s="49"/>
      <c r="V699" s="49"/>
      <c r="W699" s="49"/>
      <c r="X699" s="49"/>
      <c r="Y699" s="49"/>
      <c r="Z699" s="49"/>
    </row>
    <row r="700" spans="1:26" ht="15.75" customHeight="1" x14ac:dyDescent="0.25">
      <c r="A700" s="40"/>
      <c r="B700" s="40"/>
      <c r="C700" s="48"/>
      <c r="D700" s="48"/>
      <c r="E700" s="48"/>
      <c r="F700" s="40"/>
      <c r="G700" s="40"/>
      <c r="H700" s="40"/>
      <c r="I700" s="40"/>
      <c r="J700" s="40"/>
      <c r="K700" s="40"/>
      <c r="L700" s="40"/>
      <c r="M700" s="40"/>
      <c r="N700" s="40"/>
      <c r="O700" s="40"/>
      <c r="P700" s="40"/>
      <c r="Q700" s="40"/>
      <c r="R700" s="40"/>
      <c r="S700" s="40"/>
      <c r="T700" s="40"/>
      <c r="U700" s="49"/>
      <c r="V700" s="49"/>
      <c r="W700" s="49"/>
      <c r="X700" s="49"/>
      <c r="Y700" s="49"/>
      <c r="Z700" s="49"/>
    </row>
    <row r="701" spans="1:26" ht="15.75" customHeight="1" x14ac:dyDescent="0.25">
      <c r="A701" s="40"/>
      <c r="B701" s="40"/>
      <c r="C701" s="48"/>
      <c r="D701" s="48"/>
      <c r="E701" s="48"/>
      <c r="F701" s="40"/>
      <c r="G701" s="40"/>
      <c r="H701" s="40"/>
      <c r="I701" s="40"/>
      <c r="J701" s="40"/>
      <c r="K701" s="40"/>
      <c r="L701" s="40"/>
      <c r="M701" s="40"/>
      <c r="N701" s="40"/>
      <c r="O701" s="40"/>
      <c r="P701" s="40"/>
      <c r="Q701" s="40"/>
      <c r="R701" s="40"/>
      <c r="S701" s="40"/>
      <c r="T701" s="40"/>
      <c r="U701" s="49"/>
      <c r="V701" s="49"/>
      <c r="W701" s="49"/>
      <c r="X701" s="49"/>
      <c r="Y701" s="49"/>
      <c r="Z701" s="49"/>
    </row>
    <row r="702" spans="1:26" ht="15.75" customHeight="1" x14ac:dyDescent="0.25">
      <c r="A702" s="40"/>
      <c r="B702" s="40"/>
      <c r="C702" s="48"/>
      <c r="D702" s="48"/>
      <c r="E702" s="48"/>
      <c r="F702" s="40"/>
      <c r="G702" s="40"/>
      <c r="H702" s="40"/>
      <c r="I702" s="40"/>
      <c r="J702" s="40"/>
      <c r="K702" s="40"/>
      <c r="L702" s="40"/>
      <c r="M702" s="40"/>
      <c r="N702" s="40"/>
      <c r="O702" s="40"/>
      <c r="P702" s="40"/>
      <c r="Q702" s="40"/>
      <c r="R702" s="40"/>
      <c r="S702" s="40"/>
      <c r="T702" s="40"/>
      <c r="U702" s="49"/>
      <c r="V702" s="49"/>
      <c r="W702" s="49"/>
      <c r="X702" s="49"/>
      <c r="Y702" s="49"/>
      <c r="Z702" s="49"/>
    </row>
    <row r="703" spans="1:26" ht="15.75" customHeight="1" x14ac:dyDescent="0.25">
      <c r="A703" s="40"/>
      <c r="B703" s="40"/>
      <c r="C703" s="48"/>
      <c r="D703" s="48"/>
      <c r="E703" s="48"/>
      <c r="F703" s="40"/>
      <c r="G703" s="40"/>
      <c r="H703" s="40"/>
      <c r="I703" s="40"/>
      <c r="J703" s="40"/>
      <c r="K703" s="40"/>
      <c r="L703" s="40"/>
      <c r="M703" s="40"/>
      <c r="N703" s="40"/>
      <c r="O703" s="40"/>
      <c r="P703" s="40"/>
      <c r="Q703" s="40"/>
      <c r="R703" s="40"/>
      <c r="S703" s="40"/>
      <c r="T703" s="40"/>
      <c r="U703" s="49"/>
      <c r="V703" s="49"/>
      <c r="W703" s="49"/>
      <c r="X703" s="49"/>
      <c r="Y703" s="49"/>
      <c r="Z703" s="49"/>
    </row>
    <row r="704" spans="1:26" ht="15.75" customHeight="1" x14ac:dyDescent="0.25">
      <c r="A704" s="40"/>
      <c r="B704" s="40"/>
      <c r="C704" s="48"/>
      <c r="D704" s="48"/>
      <c r="E704" s="48"/>
      <c r="F704" s="40"/>
      <c r="G704" s="40"/>
      <c r="H704" s="40"/>
      <c r="I704" s="40"/>
      <c r="J704" s="40"/>
      <c r="K704" s="40"/>
      <c r="L704" s="40"/>
      <c r="M704" s="40"/>
      <c r="N704" s="40"/>
      <c r="O704" s="40"/>
      <c r="P704" s="40"/>
      <c r="Q704" s="40"/>
      <c r="R704" s="40"/>
      <c r="S704" s="40"/>
      <c r="T704" s="40"/>
      <c r="U704" s="49"/>
      <c r="V704" s="49"/>
      <c r="W704" s="49"/>
      <c r="X704" s="49"/>
      <c r="Y704" s="49"/>
      <c r="Z704" s="49"/>
    </row>
    <row r="705" spans="1:26" ht="15.75" customHeight="1" x14ac:dyDescent="0.25">
      <c r="A705" s="40"/>
      <c r="B705" s="40"/>
      <c r="C705" s="48"/>
      <c r="D705" s="48"/>
      <c r="E705" s="48"/>
      <c r="F705" s="40"/>
      <c r="G705" s="40"/>
      <c r="H705" s="40"/>
      <c r="I705" s="40"/>
      <c r="J705" s="40"/>
      <c r="K705" s="40"/>
      <c r="L705" s="40"/>
      <c r="M705" s="40"/>
      <c r="N705" s="40"/>
      <c r="O705" s="40"/>
      <c r="P705" s="40"/>
      <c r="Q705" s="40"/>
      <c r="R705" s="40"/>
      <c r="S705" s="40"/>
      <c r="T705" s="40"/>
      <c r="U705" s="49"/>
      <c r="V705" s="49"/>
      <c r="W705" s="49"/>
      <c r="X705" s="49"/>
      <c r="Y705" s="49"/>
      <c r="Z705" s="49"/>
    </row>
    <row r="706" spans="1:26" ht="15.75" customHeight="1" x14ac:dyDescent="0.25">
      <c r="A706" s="40"/>
      <c r="B706" s="40"/>
      <c r="C706" s="48"/>
      <c r="D706" s="48"/>
      <c r="E706" s="48"/>
      <c r="F706" s="40"/>
      <c r="G706" s="40"/>
      <c r="H706" s="40"/>
      <c r="I706" s="40"/>
      <c r="J706" s="40"/>
      <c r="K706" s="40"/>
      <c r="L706" s="40"/>
      <c r="M706" s="40"/>
      <c r="N706" s="40"/>
      <c r="O706" s="40"/>
      <c r="P706" s="40"/>
      <c r="Q706" s="40"/>
      <c r="R706" s="40"/>
      <c r="S706" s="40"/>
      <c r="T706" s="40"/>
      <c r="U706" s="49"/>
      <c r="V706" s="49"/>
      <c r="W706" s="49"/>
      <c r="X706" s="49"/>
      <c r="Y706" s="49"/>
      <c r="Z706" s="49"/>
    </row>
    <row r="707" spans="1:26" ht="15.75" customHeight="1" x14ac:dyDescent="0.25">
      <c r="A707" s="40"/>
      <c r="B707" s="40"/>
      <c r="C707" s="48"/>
      <c r="D707" s="48"/>
      <c r="E707" s="48"/>
      <c r="F707" s="40"/>
      <c r="G707" s="40"/>
      <c r="H707" s="40"/>
      <c r="I707" s="40"/>
      <c r="J707" s="40"/>
      <c r="K707" s="40"/>
      <c r="L707" s="40"/>
      <c r="M707" s="40"/>
      <c r="N707" s="40"/>
      <c r="O707" s="40"/>
      <c r="P707" s="40"/>
      <c r="Q707" s="40"/>
      <c r="R707" s="40"/>
      <c r="S707" s="40"/>
      <c r="T707" s="40"/>
      <c r="U707" s="49"/>
      <c r="V707" s="49"/>
      <c r="W707" s="49"/>
      <c r="X707" s="49"/>
      <c r="Y707" s="49"/>
      <c r="Z707" s="49"/>
    </row>
    <row r="708" spans="1:26" ht="15.75" customHeight="1" x14ac:dyDescent="0.25">
      <c r="A708" s="40"/>
      <c r="B708" s="40"/>
      <c r="C708" s="48"/>
      <c r="D708" s="48"/>
      <c r="E708" s="48"/>
      <c r="F708" s="40"/>
      <c r="G708" s="40"/>
      <c r="H708" s="40"/>
      <c r="I708" s="40"/>
      <c r="J708" s="40"/>
      <c r="K708" s="40"/>
      <c r="L708" s="40"/>
      <c r="M708" s="40"/>
      <c r="N708" s="40"/>
      <c r="O708" s="40"/>
      <c r="P708" s="40"/>
      <c r="Q708" s="40"/>
      <c r="R708" s="40"/>
      <c r="S708" s="40"/>
      <c r="T708" s="40"/>
      <c r="U708" s="49"/>
      <c r="V708" s="49"/>
      <c r="W708" s="49"/>
      <c r="X708" s="49"/>
      <c r="Y708" s="49"/>
      <c r="Z708" s="49"/>
    </row>
    <row r="709" spans="1:26" ht="15.75" customHeight="1" x14ac:dyDescent="0.25">
      <c r="A709" s="40"/>
      <c r="B709" s="40"/>
      <c r="C709" s="48"/>
      <c r="D709" s="48"/>
      <c r="E709" s="48"/>
      <c r="F709" s="40"/>
      <c r="G709" s="40"/>
      <c r="H709" s="40"/>
      <c r="I709" s="40"/>
      <c r="J709" s="40"/>
      <c r="K709" s="40"/>
      <c r="L709" s="40"/>
      <c r="M709" s="40"/>
      <c r="N709" s="40"/>
      <c r="O709" s="40"/>
      <c r="P709" s="40"/>
      <c r="Q709" s="40"/>
      <c r="R709" s="40"/>
      <c r="S709" s="40"/>
      <c r="T709" s="40"/>
      <c r="U709" s="49"/>
      <c r="V709" s="49"/>
      <c r="W709" s="49"/>
      <c r="X709" s="49"/>
      <c r="Y709" s="49"/>
      <c r="Z709" s="49"/>
    </row>
    <row r="710" spans="1:26" ht="15.75" customHeight="1" x14ac:dyDescent="0.25">
      <c r="A710" s="40"/>
      <c r="B710" s="40"/>
      <c r="C710" s="48"/>
      <c r="D710" s="48"/>
      <c r="E710" s="48"/>
      <c r="F710" s="40"/>
      <c r="G710" s="40"/>
      <c r="H710" s="40"/>
      <c r="I710" s="40"/>
      <c r="J710" s="40"/>
      <c r="K710" s="40"/>
      <c r="L710" s="40"/>
      <c r="M710" s="40"/>
      <c r="N710" s="40"/>
      <c r="O710" s="40"/>
      <c r="P710" s="40"/>
      <c r="Q710" s="40"/>
      <c r="R710" s="40"/>
      <c r="S710" s="40"/>
      <c r="T710" s="40"/>
      <c r="U710" s="49"/>
      <c r="V710" s="49"/>
      <c r="W710" s="49"/>
      <c r="X710" s="49"/>
      <c r="Y710" s="49"/>
      <c r="Z710" s="49"/>
    </row>
    <row r="711" spans="1:26" ht="15.75" customHeight="1" x14ac:dyDescent="0.25">
      <c r="A711" s="40"/>
      <c r="B711" s="40"/>
      <c r="C711" s="48"/>
      <c r="D711" s="48"/>
      <c r="E711" s="48"/>
      <c r="F711" s="40"/>
      <c r="G711" s="40"/>
      <c r="H711" s="40"/>
      <c r="I711" s="40"/>
      <c r="J711" s="40"/>
      <c r="K711" s="40"/>
      <c r="L711" s="40"/>
      <c r="M711" s="40"/>
      <c r="N711" s="40"/>
      <c r="O711" s="40"/>
      <c r="P711" s="40"/>
      <c r="Q711" s="40"/>
      <c r="R711" s="40"/>
      <c r="S711" s="40"/>
      <c r="T711" s="40"/>
      <c r="U711" s="49"/>
      <c r="V711" s="49"/>
      <c r="W711" s="49"/>
      <c r="X711" s="49"/>
      <c r="Y711" s="49"/>
      <c r="Z711" s="49"/>
    </row>
    <row r="712" spans="1:26" ht="15.75" customHeight="1" x14ac:dyDescent="0.25">
      <c r="A712" s="40"/>
      <c r="B712" s="40"/>
      <c r="C712" s="48"/>
      <c r="D712" s="48"/>
      <c r="E712" s="48"/>
      <c r="F712" s="40"/>
      <c r="G712" s="40"/>
      <c r="H712" s="40"/>
      <c r="I712" s="40"/>
      <c r="J712" s="40"/>
      <c r="K712" s="40"/>
      <c r="L712" s="40"/>
      <c r="M712" s="40"/>
      <c r="N712" s="40"/>
      <c r="O712" s="40"/>
      <c r="P712" s="40"/>
      <c r="Q712" s="40"/>
      <c r="R712" s="40"/>
      <c r="S712" s="40"/>
      <c r="T712" s="40"/>
      <c r="U712" s="49"/>
      <c r="V712" s="49"/>
      <c r="W712" s="49"/>
      <c r="X712" s="49"/>
      <c r="Y712" s="49"/>
      <c r="Z712" s="49"/>
    </row>
    <row r="713" spans="1:26" ht="15.75" customHeight="1" x14ac:dyDescent="0.25">
      <c r="A713" s="40"/>
      <c r="B713" s="40"/>
      <c r="C713" s="48"/>
      <c r="D713" s="48"/>
      <c r="E713" s="48"/>
      <c r="F713" s="40"/>
      <c r="G713" s="40"/>
      <c r="H713" s="40"/>
      <c r="I713" s="40"/>
      <c r="J713" s="40"/>
      <c r="K713" s="40"/>
      <c r="L713" s="40"/>
      <c r="M713" s="40"/>
      <c r="N713" s="40"/>
      <c r="O713" s="40"/>
      <c r="P713" s="40"/>
      <c r="Q713" s="40"/>
      <c r="R713" s="40"/>
      <c r="S713" s="40"/>
      <c r="T713" s="40"/>
      <c r="U713" s="49"/>
      <c r="V713" s="49"/>
      <c r="W713" s="49"/>
      <c r="X713" s="49"/>
      <c r="Y713" s="49"/>
      <c r="Z713" s="49"/>
    </row>
    <row r="714" spans="1:26" ht="15.75" customHeight="1" x14ac:dyDescent="0.25">
      <c r="A714" s="40"/>
      <c r="B714" s="40"/>
      <c r="C714" s="48"/>
      <c r="D714" s="48"/>
      <c r="E714" s="48"/>
      <c r="F714" s="40"/>
      <c r="G714" s="40"/>
      <c r="H714" s="40"/>
      <c r="I714" s="40"/>
      <c r="J714" s="40"/>
      <c r="K714" s="40"/>
      <c r="L714" s="40"/>
      <c r="M714" s="40"/>
      <c r="N714" s="40"/>
      <c r="O714" s="40"/>
      <c r="P714" s="40"/>
      <c r="Q714" s="40"/>
      <c r="R714" s="40"/>
      <c r="S714" s="40"/>
      <c r="T714" s="40"/>
      <c r="U714" s="49"/>
      <c r="V714" s="49"/>
      <c r="W714" s="49"/>
      <c r="X714" s="49"/>
      <c r="Y714" s="49"/>
      <c r="Z714" s="49"/>
    </row>
    <row r="715" spans="1:26" ht="15.75" customHeight="1" x14ac:dyDescent="0.25">
      <c r="A715" s="40"/>
      <c r="B715" s="40"/>
      <c r="C715" s="48"/>
      <c r="D715" s="48"/>
      <c r="E715" s="48"/>
      <c r="F715" s="40"/>
      <c r="G715" s="40"/>
      <c r="H715" s="40"/>
      <c r="I715" s="40"/>
      <c r="J715" s="40"/>
      <c r="K715" s="40"/>
      <c r="L715" s="40"/>
      <c r="M715" s="40"/>
      <c r="N715" s="40"/>
      <c r="O715" s="40"/>
      <c r="P715" s="40"/>
      <c r="Q715" s="40"/>
      <c r="R715" s="40"/>
      <c r="S715" s="40"/>
      <c r="T715" s="40"/>
      <c r="U715" s="49"/>
      <c r="V715" s="49"/>
      <c r="W715" s="49"/>
      <c r="X715" s="49"/>
      <c r="Y715" s="49"/>
      <c r="Z715" s="49"/>
    </row>
    <row r="716" spans="1:26" ht="15.75" customHeight="1" x14ac:dyDescent="0.25">
      <c r="A716" s="40"/>
      <c r="B716" s="40"/>
      <c r="C716" s="48"/>
      <c r="D716" s="48"/>
      <c r="E716" s="48"/>
      <c r="F716" s="40"/>
      <c r="G716" s="40"/>
      <c r="H716" s="40"/>
      <c r="I716" s="40"/>
      <c r="J716" s="40"/>
      <c r="K716" s="40"/>
      <c r="L716" s="40"/>
      <c r="M716" s="40"/>
      <c r="N716" s="40"/>
      <c r="O716" s="40"/>
      <c r="P716" s="40"/>
      <c r="Q716" s="40"/>
      <c r="R716" s="40"/>
      <c r="S716" s="40"/>
      <c r="T716" s="40"/>
      <c r="U716" s="49"/>
      <c r="V716" s="49"/>
      <c r="W716" s="49"/>
      <c r="X716" s="49"/>
      <c r="Y716" s="49"/>
      <c r="Z716" s="49"/>
    </row>
    <row r="717" spans="1:26" ht="15.75" customHeight="1" x14ac:dyDescent="0.25">
      <c r="A717" s="40"/>
      <c r="B717" s="40"/>
      <c r="C717" s="48"/>
      <c r="D717" s="48"/>
      <c r="E717" s="48"/>
      <c r="F717" s="40"/>
      <c r="G717" s="40"/>
      <c r="H717" s="40"/>
      <c r="I717" s="40"/>
      <c r="J717" s="40"/>
      <c r="K717" s="40"/>
      <c r="L717" s="40"/>
      <c r="M717" s="40"/>
      <c r="N717" s="40"/>
      <c r="O717" s="40"/>
      <c r="P717" s="40"/>
      <c r="Q717" s="40"/>
      <c r="R717" s="40"/>
      <c r="S717" s="40"/>
      <c r="T717" s="40"/>
      <c r="U717" s="49"/>
      <c r="V717" s="49"/>
      <c r="W717" s="49"/>
      <c r="X717" s="49"/>
      <c r="Y717" s="49"/>
      <c r="Z717" s="49"/>
    </row>
    <row r="718" spans="1:26" ht="15.75" customHeight="1" x14ac:dyDescent="0.25">
      <c r="A718" s="40"/>
      <c r="B718" s="40"/>
      <c r="C718" s="48"/>
      <c r="D718" s="48"/>
      <c r="E718" s="48"/>
      <c r="F718" s="40"/>
      <c r="G718" s="40"/>
      <c r="H718" s="40"/>
      <c r="I718" s="40"/>
      <c r="J718" s="40"/>
      <c r="K718" s="40"/>
      <c r="L718" s="40"/>
      <c r="M718" s="40"/>
      <c r="N718" s="40"/>
      <c r="O718" s="40"/>
      <c r="P718" s="40"/>
      <c r="Q718" s="40"/>
      <c r="R718" s="40"/>
      <c r="S718" s="40"/>
      <c r="T718" s="40"/>
      <c r="U718" s="49"/>
      <c r="V718" s="49"/>
      <c r="W718" s="49"/>
      <c r="X718" s="49"/>
      <c r="Y718" s="49"/>
      <c r="Z718" s="49"/>
    </row>
    <row r="719" spans="1:26" ht="15.75" customHeight="1" x14ac:dyDescent="0.25">
      <c r="A719" s="40"/>
      <c r="B719" s="40"/>
      <c r="C719" s="48"/>
      <c r="D719" s="48"/>
      <c r="E719" s="48"/>
      <c r="F719" s="40"/>
      <c r="G719" s="40"/>
      <c r="H719" s="40"/>
      <c r="I719" s="40"/>
      <c r="J719" s="40"/>
      <c r="K719" s="40"/>
      <c r="L719" s="40"/>
      <c r="M719" s="40"/>
      <c r="N719" s="40"/>
      <c r="O719" s="40"/>
      <c r="P719" s="40"/>
      <c r="Q719" s="40"/>
      <c r="R719" s="40"/>
      <c r="S719" s="40"/>
      <c r="T719" s="40"/>
      <c r="U719" s="49"/>
      <c r="V719" s="49"/>
      <c r="W719" s="49"/>
      <c r="X719" s="49"/>
      <c r="Y719" s="49"/>
      <c r="Z719" s="49"/>
    </row>
    <row r="720" spans="1:26" ht="15.75" customHeight="1" x14ac:dyDescent="0.25">
      <c r="A720" s="40"/>
      <c r="B720" s="40"/>
      <c r="C720" s="48"/>
      <c r="D720" s="48"/>
      <c r="E720" s="48"/>
      <c r="F720" s="40"/>
      <c r="G720" s="40"/>
      <c r="H720" s="40"/>
      <c r="I720" s="40"/>
      <c r="J720" s="40"/>
      <c r="K720" s="40"/>
      <c r="L720" s="40"/>
      <c r="M720" s="40"/>
      <c r="N720" s="40"/>
      <c r="O720" s="40"/>
      <c r="P720" s="40"/>
      <c r="Q720" s="40"/>
      <c r="R720" s="40"/>
      <c r="S720" s="40"/>
      <c r="T720" s="40"/>
      <c r="U720" s="49"/>
      <c r="V720" s="49"/>
      <c r="W720" s="49"/>
      <c r="X720" s="49"/>
      <c r="Y720" s="49"/>
      <c r="Z720" s="49"/>
    </row>
    <row r="721" spans="1:26" ht="15.75" customHeight="1" x14ac:dyDescent="0.25">
      <c r="A721" s="40"/>
      <c r="B721" s="40"/>
      <c r="C721" s="48"/>
      <c r="D721" s="48"/>
      <c r="E721" s="48"/>
      <c r="F721" s="40"/>
      <c r="G721" s="40"/>
      <c r="H721" s="40"/>
      <c r="I721" s="40"/>
      <c r="J721" s="40"/>
      <c r="K721" s="40"/>
      <c r="L721" s="40"/>
      <c r="M721" s="40"/>
      <c r="N721" s="40"/>
      <c r="O721" s="40"/>
      <c r="P721" s="40"/>
      <c r="Q721" s="40"/>
      <c r="R721" s="40"/>
      <c r="S721" s="40"/>
      <c r="T721" s="40"/>
      <c r="U721" s="49"/>
      <c r="V721" s="49"/>
      <c r="W721" s="49"/>
      <c r="X721" s="49"/>
      <c r="Y721" s="49"/>
      <c r="Z721" s="49"/>
    </row>
    <row r="722" spans="1:26" ht="15.75" customHeight="1" x14ac:dyDescent="0.25">
      <c r="A722" s="40"/>
      <c r="B722" s="40"/>
      <c r="C722" s="48"/>
      <c r="D722" s="48"/>
      <c r="E722" s="48"/>
      <c r="F722" s="40"/>
      <c r="G722" s="40"/>
      <c r="H722" s="40"/>
      <c r="I722" s="40"/>
      <c r="J722" s="40"/>
      <c r="K722" s="40"/>
      <c r="L722" s="40"/>
      <c r="M722" s="40"/>
      <c r="N722" s="40"/>
      <c r="O722" s="40"/>
      <c r="P722" s="40"/>
      <c r="Q722" s="40"/>
      <c r="R722" s="40"/>
      <c r="S722" s="40"/>
      <c r="T722" s="40"/>
      <c r="U722" s="49"/>
      <c r="V722" s="49"/>
      <c r="W722" s="49"/>
      <c r="X722" s="49"/>
      <c r="Y722" s="49"/>
      <c r="Z722" s="49"/>
    </row>
    <row r="723" spans="1:26" ht="15.75" customHeight="1" x14ac:dyDescent="0.25">
      <c r="A723" s="40"/>
      <c r="B723" s="40"/>
      <c r="C723" s="48"/>
      <c r="D723" s="48"/>
      <c r="E723" s="48"/>
      <c r="F723" s="40"/>
      <c r="G723" s="40"/>
      <c r="H723" s="40"/>
      <c r="I723" s="40"/>
      <c r="J723" s="40"/>
      <c r="K723" s="40"/>
      <c r="L723" s="40"/>
      <c r="M723" s="40"/>
      <c r="N723" s="40"/>
      <c r="O723" s="40"/>
      <c r="P723" s="40"/>
      <c r="Q723" s="40"/>
      <c r="R723" s="40"/>
      <c r="S723" s="40"/>
      <c r="T723" s="40"/>
      <c r="U723" s="49"/>
      <c r="V723" s="49"/>
      <c r="W723" s="49"/>
      <c r="X723" s="49"/>
      <c r="Y723" s="49"/>
      <c r="Z723" s="49"/>
    </row>
    <row r="724" spans="1:26" ht="15.75" customHeight="1" x14ac:dyDescent="0.25">
      <c r="A724" s="40"/>
      <c r="B724" s="40"/>
      <c r="C724" s="48"/>
      <c r="D724" s="48"/>
      <c r="E724" s="48"/>
      <c r="F724" s="40"/>
      <c r="G724" s="40"/>
      <c r="H724" s="40"/>
      <c r="I724" s="40"/>
      <c r="J724" s="40"/>
      <c r="K724" s="40"/>
      <c r="L724" s="40"/>
      <c r="M724" s="40"/>
      <c r="N724" s="40"/>
      <c r="O724" s="40"/>
      <c r="P724" s="40"/>
      <c r="Q724" s="40"/>
      <c r="R724" s="40"/>
      <c r="S724" s="40"/>
      <c r="T724" s="40"/>
      <c r="U724" s="49"/>
      <c r="V724" s="49"/>
      <c r="W724" s="49"/>
      <c r="X724" s="49"/>
      <c r="Y724" s="49"/>
      <c r="Z724" s="49"/>
    </row>
    <row r="725" spans="1:26" ht="15.75" customHeight="1" x14ac:dyDescent="0.25">
      <c r="A725" s="40"/>
      <c r="B725" s="40"/>
      <c r="C725" s="48"/>
      <c r="D725" s="48"/>
      <c r="E725" s="48"/>
      <c r="F725" s="40"/>
      <c r="G725" s="40"/>
      <c r="H725" s="40"/>
      <c r="I725" s="40"/>
      <c r="J725" s="40"/>
      <c r="K725" s="40"/>
      <c r="L725" s="40"/>
      <c r="M725" s="40"/>
      <c r="N725" s="40"/>
      <c r="O725" s="40"/>
      <c r="P725" s="40"/>
      <c r="Q725" s="40"/>
      <c r="R725" s="40"/>
      <c r="S725" s="40"/>
      <c r="T725" s="40"/>
      <c r="U725" s="49"/>
      <c r="V725" s="49"/>
      <c r="W725" s="49"/>
      <c r="X725" s="49"/>
      <c r="Y725" s="49"/>
      <c r="Z725" s="49"/>
    </row>
    <row r="726" spans="1:26" ht="15.75" customHeight="1" x14ac:dyDescent="0.25">
      <c r="A726" s="40"/>
      <c r="B726" s="40"/>
      <c r="C726" s="48"/>
      <c r="D726" s="48"/>
      <c r="E726" s="48"/>
      <c r="F726" s="40"/>
      <c r="G726" s="40"/>
      <c r="H726" s="40"/>
      <c r="I726" s="40"/>
      <c r="J726" s="40"/>
      <c r="K726" s="40"/>
      <c r="L726" s="40"/>
      <c r="M726" s="40"/>
      <c r="N726" s="40"/>
      <c r="O726" s="40"/>
      <c r="P726" s="40"/>
      <c r="Q726" s="40"/>
      <c r="R726" s="40"/>
      <c r="S726" s="40"/>
      <c r="T726" s="40"/>
      <c r="U726" s="49"/>
      <c r="V726" s="49"/>
      <c r="W726" s="49"/>
      <c r="X726" s="49"/>
      <c r="Y726" s="49"/>
      <c r="Z726" s="49"/>
    </row>
    <row r="727" spans="1:26" ht="15.75" customHeight="1" x14ac:dyDescent="0.25">
      <c r="A727" s="40"/>
      <c r="B727" s="40"/>
      <c r="C727" s="48"/>
      <c r="D727" s="48"/>
      <c r="E727" s="48"/>
      <c r="F727" s="40"/>
      <c r="G727" s="40"/>
      <c r="H727" s="40"/>
      <c r="I727" s="40"/>
      <c r="J727" s="40"/>
      <c r="K727" s="40"/>
      <c r="L727" s="40"/>
      <c r="M727" s="40"/>
      <c r="N727" s="40"/>
      <c r="O727" s="40"/>
      <c r="P727" s="40"/>
      <c r="Q727" s="40"/>
      <c r="R727" s="40"/>
      <c r="S727" s="40"/>
      <c r="T727" s="40"/>
      <c r="U727" s="49"/>
      <c r="V727" s="49"/>
      <c r="W727" s="49"/>
      <c r="X727" s="49"/>
      <c r="Y727" s="49"/>
      <c r="Z727" s="49"/>
    </row>
    <row r="728" spans="1:26" ht="15.75" customHeight="1" x14ac:dyDescent="0.25">
      <c r="A728" s="40"/>
      <c r="B728" s="40"/>
      <c r="C728" s="48"/>
      <c r="D728" s="48"/>
      <c r="E728" s="48"/>
      <c r="F728" s="40"/>
      <c r="G728" s="40"/>
      <c r="H728" s="40"/>
      <c r="I728" s="40"/>
      <c r="J728" s="40"/>
      <c r="K728" s="40"/>
      <c r="L728" s="40"/>
      <c r="M728" s="40"/>
      <c r="N728" s="40"/>
      <c r="O728" s="40"/>
      <c r="P728" s="40"/>
      <c r="Q728" s="40"/>
      <c r="R728" s="40"/>
      <c r="S728" s="40"/>
      <c r="T728" s="40"/>
      <c r="U728" s="49"/>
      <c r="V728" s="49"/>
      <c r="W728" s="49"/>
      <c r="X728" s="49"/>
      <c r="Y728" s="49"/>
      <c r="Z728" s="49"/>
    </row>
    <row r="729" spans="1:26" ht="15.75" customHeight="1" x14ac:dyDescent="0.25">
      <c r="A729" s="40"/>
      <c r="B729" s="40"/>
      <c r="C729" s="48"/>
      <c r="D729" s="48"/>
      <c r="E729" s="48"/>
      <c r="F729" s="40"/>
      <c r="G729" s="40"/>
      <c r="H729" s="40"/>
      <c r="I729" s="40"/>
      <c r="J729" s="40"/>
      <c r="K729" s="40"/>
      <c r="L729" s="40"/>
      <c r="M729" s="40"/>
      <c r="N729" s="40"/>
      <c r="O729" s="40"/>
      <c r="P729" s="40"/>
      <c r="Q729" s="40"/>
      <c r="R729" s="40"/>
      <c r="S729" s="40"/>
      <c r="T729" s="40"/>
      <c r="U729" s="49"/>
      <c r="V729" s="49"/>
      <c r="W729" s="49"/>
      <c r="X729" s="49"/>
      <c r="Y729" s="49"/>
      <c r="Z729" s="49"/>
    </row>
    <row r="730" spans="1:26" ht="15.75" customHeight="1" x14ac:dyDescent="0.25">
      <c r="A730" s="40"/>
      <c r="B730" s="40"/>
      <c r="C730" s="48"/>
      <c r="D730" s="48"/>
      <c r="E730" s="48"/>
      <c r="F730" s="40"/>
      <c r="G730" s="40"/>
      <c r="H730" s="40"/>
      <c r="I730" s="40"/>
      <c r="J730" s="40"/>
      <c r="K730" s="40"/>
      <c r="L730" s="40"/>
      <c r="M730" s="40"/>
      <c r="N730" s="40"/>
      <c r="O730" s="40"/>
      <c r="P730" s="40"/>
      <c r="Q730" s="40"/>
      <c r="R730" s="40"/>
      <c r="S730" s="40"/>
      <c r="T730" s="40"/>
      <c r="U730" s="49"/>
      <c r="V730" s="49"/>
      <c r="W730" s="49"/>
      <c r="X730" s="49"/>
      <c r="Y730" s="49"/>
      <c r="Z730" s="49"/>
    </row>
    <row r="731" spans="1:26" ht="15.75" customHeight="1" x14ac:dyDescent="0.25">
      <c r="A731" s="40"/>
      <c r="B731" s="40"/>
      <c r="C731" s="48"/>
      <c r="D731" s="48"/>
      <c r="E731" s="48"/>
      <c r="F731" s="40"/>
      <c r="G731" s="40"/>
      <c r="H731" s="40"/>
      <c r="I731" s="40"/>
      <c r="J731" s="40"/>
      <c r="K731" s="40"/>
      <c r="L731" s="40"/>
      <c r="M731" s="40"/>
      <c r="N731" s="40"/>
      <c r="O731" s="40"/>
      <c r="P731" s="40"/>
      <c r="Q731" s="40"/>
      <c r="R731" s="40"/>
      <c r="S731" s="40"/>
      <c r="T731" s="40"/>
      <c r="U731" s="49"/>
      <c r="V731" s="49"/>
      <c r="W731" s="49"/>
      <c r="X731" s="49"/>
      <c r="Y731" s="49"/>
      <c r="Z731" s="49"/>
    </row>
    <row r="732" spans="1:26" ht="15.75" customHeight="1" x14ac:dyDescent="0.25">
      <c r="A732" s="40"/>
      <c r="B732" s="40"/>
      <c r="C732" s="48"/>
      <c r="D732" s="48"/>
      <c r="E732" s="48"/>
      <c r="F732" s="40"/>
      <c r="G732" s="40"/>
      <c r="H732" s="40"/>
      <c r="I732" s="40"/>
      <c r="J732" s="40"/>
      <c r="K732" s="40"/>
      <c r="L732" s="40"/>
      <c r="M732" s="40"/>
      <c r="N732" s="40"/>
      <c r="O732" s="40"/>
      <c r="P732" s="40"/>
      <c r="Q732" s="40"/>
      <c r="R732" s="40"/>
      <c r="S732" s="40"/>
      <c r="T732" s="40"/>
      <c r="U732" s="49"/>
      <c r="V732" s="49"/>
      <c r="W732" s="49"/>
      <c r="X732" s="49"/>
      <c r="Y732" s="49"/>
      <c r="Z732" s="49"/>
    </row>
    <row r="733" spans="1:26" ht="15.75" customHeight="1" x14ac:dyDescent="0.25">
      <c r="A733" s="40"/>
      <c r="B733" s="40"/>
      <c r="C733" s="48"/>
      <c r="D733" s="48"/>
      <c r="E733" s="48"/>
      <c r="F733" s="40"/>
      <c r="G733" s="40"/>
      <c r="H733" s="40"/>
      <c r="I733" s="40"/>
      <c r="J733" s="40"/>
      <c r="K733" s="40"/>
      <c r="L733" s="40"/>
      <c r="M733" s="40"/>
      <c r="N733" s="40"/>
      <c r="O733" s="40"/>
      <c r="P733" s="40"/>
      <c r="Q733" s="40"/>
      <c r="R733" s="40"/>
      <c r="S733" s="40"/>
      <c r="T733" s="40"/>
      <c r="U733" s="49"/>
      <c r="V733" s="49"/>
      <c r="W733" s="49"/>
      <c r="X733" s="49"/>
      <c r="Y733" s="49"/>
      <c r="Z733" s="49"/>
    </row>
    <row r="734" spans="1:26" ht="15.75" customHeight="1" x14ac:dyDescent="0.25">
      <c r="A734" s="40"/>
      <c r="B734" s="40"/>
      <c r="C734" s="48"/>
      <c r="D734" s="48"/>
      <c r="E734" s="48"/>
      <c r="F734" s="40"/>
      <c r="G734" s="40"/>
      <c r="H734" s="40"/>
      <c r="I734" s="40"/>
      <c r="J734" s="40"/>
      <c r="K734" s="40"/>
      <c r="L734" s="40"/>
      <c r="M734" s="40"/>
      <c r="N734" s="40"/>
      <c r="O734" s="40"/>
      <c r="P734" s="40"/>
      <c r="Q734" s="40"/>
      <c r="R734" s="40"/>
      <c r="S734" s="40"/>
      <c r="T734" s="40"/>
      <c r="U734" s="49"/>
      <c r="V734" s="49"/>
      <c r="W734" s="49"/>
      <c r="X734" s="49"/>
      <c r="Y734" s="49"/>
      <c r="Z734" s="49"/>
    </row>
    <row r="735" spans="1:26" ht="15.75" customHeight="1" x14ac:dyDescent="0.25">
      <c r="A735" s="40"/>
      <c r="B735" s="40"/>
      <c r="C735" s="48"/>
      <c r="D735" s="48"/>
      <c r="E735" s="48"/>
      <c r="F735" s="40"/>
      <c r="G735" s="40"/>
      <c r="H735" s="40"/>
      <c r="I735" s="40"/>
      <c r="J735" s="40"/>
      <c r="K735" s="40"/>
      <c r="L735" s="40"/>
      <c r="M735" s="40"/>
      <c r="N735" s="40"/>
      <c r="O735" s="40"/>
      <c r="P735" s="40"/>
      <c r="Q735" s="40"/>
      <c r="R735" s="40"/>
      <c r="S735" s="40"/>
      <c r="T735" s="40"/>
      <c r="U735" s="49"/>
      <c r="V735" s="49"/>
      <c r="W735" s="49"/>
      <c r="X735" s="49"/>
      <c r="Y735" s="49"/>
      <c r="Z735" s="49"/>
    </row>
    <row r="736" spans="1:26" ht="15.75" customHeight="1" x14ac:dyDescent="0.25">
      <c r="A736" s="40"/>
      <c r="B736" s="40"/>
      <c r="C736" s="48"/>
      <c r="D736" s="48"/>
      <c r="E736" s="48"/>
      <c r="F736" s="40"/>
      <c r="G736" s="40"/>
      <c r="H736" s="40"/>
      <c r="I736" s="40"/>
      <c r="J736" s="40"/>
      <c r="K736" s="40"/>
      <c r="L736" s="40"/>
      <c r="M736" s="40"/>
      <c r="N736" s="40"/>
      <c r="O736" s="40"/>
      <c r="P736" s="40"/>
      <c r="Q736" s="40"/>
      <c r="R736" s="40"/>
      <c r="S736" s="40"/>
      <c r="T736" s="40"/>
      <c r="U736" s="49"/>
      <c r="V736" s="49"/>
      <c r="W736" s="49"/>
      <c r="X736" s="49"/>
      <c r="Y736" s="49"/>
      <c r="Z736" s="49"/>
    </row>
    <row r="737" spans="1:26" ht="15.75" customHeight="1" x14ac:dyDescent="0.25">
      <c r="A737" s="40"/>
      <c r="B737" s="40"/>
      <c r="C737" s="48"/>
      <c r="D737" s="48"/>
      <c r="E737" s="48"/>
      <c r="F737" s="40"/>
      <c r="G737" s="40"/>
      <c r="H737" s="40"/>
      <c r="I737" s="40"/>
      <c r="J737" s="40"/>
      <c r="K737" s="40"/>
      <c r="L737" s="40"/>
      <c r="M737" s="40"/>
      <c r="N737" s="40"/>
      <c r="O737" s="40"/>
      <c r="P737" s="40"/>
      <c r="Q737" s="40"/>
      <c r="R737" s="40"/>
      <c r="S737" s="40"/>
      <c r="T737" s="40"/>
      <c r="U737" s="49"/>
      <c r="V737" s="49"/>
      <c r="W737" s="49"/>
      <c r="X737" s="49"/>
      <c r="Y737" s="49"/>
      <c r="Z737" s="49"/>
    </row>
    <row r="738" spans="1:26" ht="15.75" customHeight="1" x14ac:dyDescent="0.25">
      <c r="A738" s="40"/>
      <c r="B738" s="40"/>
      <c r="C738" s="48"/>
      <c r="D738" s="48"/>
      <c r="E738" s="48"/>
      <c r="F738" s="40"/>
      <c r="G738" s="40"/>
      <c r="H738" s="40"/>
      <c r="I738" s="40"/>
      <c r="J738" s="40"/>
      <c r="K738" s="40"/>
      <c r="L738" s="40"/>
      <c r="M738" s="40"/>
      <c r="N738" s="40"/>
      <c r="O738" s="40"/>
      <c r="P738" s="40"/>
      <c r="Q738" s="40"/>
      <c r="R738" s="40"/>
      <c r="S738" s="40"/>
      <c r="T738" s="40"/>
      <c r="U738" s="49"/>
      <c r="V738" s="49"/>
      <c r="W738" s="49"/>
      <c r="X738" s="49"/>
      <c r="Y738" s="49"/>
      <c r="Z738" s="49"/>
    </row>
    <row r="739" spans="1:26" ht="15.75" customHeight="1" x14ac:dyDescent="0.25">
      <c r="A739" s="40"/>
      <c r="B739" s="40"/>
      <c r="C739" s="48"/>
      <c r="D739" s="48"/>
      <c r="E739" s="48"/>
      <c r="F739" s="40"/>
      <c r="G739" s="40"/>
      <c r="H739" s="40"/>
      <c r="I739" s="40"/>
      <c r="J739" s="40"/>
      <c r="K739" s="40"/>
      <c r="L739" s="40"/>
      <c r="M739" s="40"/>
      <c r="N739" s="40"/>
      <c r="O739" s="40"/>
      <c r="P739" s="40"/>
      <c r="Q739" s="40"/>
      <c r="R739" s="40"/>
      <c r="S739" s="40"/>
      <c r="T739" s="40"/>
      <c r="U739" s="49"/>
      <c r="V739" s="49"/>
      <c r="W739" s="49"/>
      <c r="X739" s="49"/>
      <c r="Y739" s="49"/>
      <c r="Z739" s="49"/>
    </row>
    <row r="740" spans="1:26" ht="15.75" customHeight="1" x14ac:dyDescent="0.25">
      <c r="A740" s="40"/>
      <c r="B740" s="40"/>
      <c r="C740" s="48"/>
      <c r="D740" s="48"/>
      <c r="E740" s="48"/>
      <c r="F740" s="40"/>
      <c r="G740" s="40"/>
      <c r="H740" s="40"/>
      <c r="I740" s="40"/>
      <c r="J740" s="40"/>
      <c r="K740" s="40"/>
      <c r="L740" s="40"/>
      <c r="M740" s="40"/>
      <c r="N740" s="40"/>
      <c r="O740" s="40"/>
      <c r="P740" s="40"/>
      <c r="Q740" s="40"/>
      <c r="R740" s="40"/>
      <c r="S740" s="40"/>
      <c r="T740" s="40"/>
      <c r="U740" s="49"/>
      <c r="V740" s="49"/>
      <c r="W740" s="49"/>
      <c r="X740" s="49"/>
      <c r="Y740" s="49"/>
      <c r="Z740" s="49"/>
    </row>
    <row r="741" spans="1:26" ht="15.75" customHeight="1" x14ac:dyDescent="0.25">
      <c r="A741" s="40"/>
      <c r="B741" s="40"/>
      <c r="C741" s="48"/>
      <c r="D741" s="48"/>
      <c r="E741" s="48"/>
      <c r="F741" s="40"/>
      <c r="G741" s="40"/>
      <c r="H741" s="40"/>
      <c r="I741" s="40"/>
      <c r="J741" s="40"/>
      <c r="K741" s="40"/>
      <c r="L741" s="40"/>
      <c r="M741" s="40"/>
      <c r="N741" s="40"/>
      <c r="O741" s="40"/>
      <c r="P741" s="40"/>
      <c r="Q741" s="40"/>
      <c r="R741" s="40"/>
      <c r="S741" s="40"/>
      <c r="T741" s="40"/>
      <c r="U741" s="49"/>
      <c r="V741" s="49"/>
      <c r="W741" s="49"/>
      <c r="X741" s="49"/>
      <c r="Y741" s="49"/>
      <c r="Z741" s="49"/>
    </row>
    <row r="742" spans="1:26" ht="15.75" customHeight="1" x14ac:dyDescent="0.25">
      <c r="A742" s="40"/>
      <c r="B742" s="40"/>
      <c r="C742" s="48"/>
      <c r="D742" s="48"/>
      <c r="E742" s="48"/>
      <c r="F742" s="40"/>
      <c r="G742" s="40"/>
      <c r="H742" s="40"/>
      <c r="I742" s="40"/>
      <c r="J742" s="40"/>
      <c r="K742" s="40"/>
      <c r="L742" s="40"/>
      <c r="M742" s="40"/>
      <c r="N742" s="40"/>
      <c r="O742" s="40"/>
      <c r="P742" s="40"/>
      <c r="Q742" s="40"/>
      <c r="R742" s="40"/>
      <c r="S742" s="40"/>
      <c r="T742" s="40"/>
      <c r="U742" s="49"/>
      <c r="V742" s="49"/>
      <c r="W742" s="49"/>
      <c r="X742" s="49"/>
      <c r="Y742" s="49"/>
      <c r="Z742" s="49"/>
    </row>
    <row r="743" spans="1:26" ht="15.75" customHeight="1" x14ac:dyDescent="0.25">
      <c r="A743" s="40"/>
      <c r="B743" s="40"/>
      <c r="C743" s="48"/>
      <c r="D743" s="48"/>
      <c r="E743" s="48"/>
      <c r="F743" s="40"/>
      <c r="G743" s="40"/>
      <c r="H743" s="40"/>
      <c r="I743" s="40"/>
      <c r="J743" s="40"/>
      <c r="K743" s="40"/>
      <c r="L743" s="40"/>
      <c r="M743" s="40"/>
      <c r="N743" s="40"/>
      <c r="O743" s="40"/>
      <c r="P743" s="40"/>
      <c r="Q743" s="40"/>
      <c r="R743" s="40"/>
      <c r="S743" s="40"/>
      <c r="T743" s="40"/>
      <c r="U743" s="49"/>
      <c r="V743" s="49"/>
      <c r="W743" s="49"/>
      <c r="X743" s="49"/>
      <c r="Y743" s="49"/>
      <c r="Z743" s="49"/>
    </row>
    <row r="744" spans="1:26" ht="15.75" customHeight="1" x14ac:dyDescent="0.25">
      <c r="A744" s="40"/>
      <c r="B744" s="40"/>
      <c r="C744" s="48"/>
      <c r="D744" s="48"/>
      <c r="E744" s="48"/>
      <c r="F744" s="40"/>
      <c r="G744" s="40"/>
      <c r="H744" s="40"/>
      <c r="I744" s="40"/>
      <c r="J744" s="40"/>
      <c r="K744" s="40"/>
      <c r="L744" s="40"/>
      <c r="M744" s="40"/>
      <c r="N744" s="40"/>
      <c r="O744" s="40"/>
      <c r="P744" s="40"/>
      <c r="Q744" s="40"/>
      <c r="R744" s="40"/>
      <c r="S744" s="40"/>
      <c r="T744" s="40"/>
      <c r="U744" s="49"/>
      <c r="V744" s="49"/>
      <c r="W744" s="49"/>
      <c r="X744" s="49"/>
      <c r="Y744" s="49"/>
      <c r="Z744" s="49"/>
    </row>
    <row r="745" spans="1:26" ht="15.75" customHeight="1" x14ac:dyDescent="0.25">
      <c r="A745" s="40"/>
      <c r="B745" s="40"/>
      <c r="C745" s="48"/>
      <c r="D745" s="48"/>
      <c r="E745" s="48"/>
      <c r="F745" s="40"/>
      <c r="G745" s="40"/>
      <c r="H745" s="40"/>
      <c r="I745" s="40"/>
      <c r="J745" s="40"/>
      <c r="K745" s="40"/>
      <c r="L745" s="40"/>
      <c r="M745" s="40"/>
      <c r="N745" s="40"/>
      <c r="O745" s="40"/>
      <c r="P745" s="40"/>
      <c r="Q745" s="40"/>
      <c r="R745" s="40"/>
      <c r="S745" s="40"/>
      <c r="T745" s="40"/>
      <c r="U745" s="49"/>
      <c r="V745" s="49"/>
      <c r="W745" s="49"/>
      <c r="X745" s="49"/>
      <c r="Y745" s="49"/>
      <c r="Z745" s="49"/>
    </row>
    <row r="746" spans="1:26" ht="15.75" customHeight="1" x14ac:dyDescent="0.25">
      <c r="A746" s="40"/>
      <c r="B746" s="40"/>
      <c r="C746" s="48"/>
      <c r="D746" s="48"/>
      <c r="E746" s="48"/>
      <c r="F746" s="40"/>
      <c r="G746" s="40"/>
      <c r="H746" s="40"/>
      <c r="I746" s="40"/>
      <c r="J746" s="40"/>
      <c r="K746" s="40"/>
      <c r="L746" s="40"/>
      <c r="M746" s="40"/>
      <c r="N746" s="40"/>
      <c r="O746" s="40"/>
      <c r="P746" s="40"/>
      <c r="Q746" s="40"/>
      <c r="R746" s="40"/>
      <c r="S746" s="40"/>
      <c r="T746" s="40"/>
      <c r="U746" s="49"/>
      <c r="V746" s="49"/>
      <c r="W746" s="49"/>
      <c r="X746" s="49"/>
      <c r="Y746" s="49"/>
      <c r="Z746" s="49"/>
    </row>
    <row r="747" spans="1:26" ht="15.75" customHeight="1" x14ac:dyDescent="0.25">
      <c r="A747" s="40"/>
      <c r="B747" s="40"/>
      <c r="C747" s="48"/>
      <c r="D747" s="48"/>
      <c r="E747" s="48"/>
      <c r="F747" s="40"/>
      <c r="G747" s="40"/>
      <c r="H747" s="40"/>
      <c r="I747" s="40"/>
      <c r="J747" s="40"/>
      <c r="K747" s="40"/>
      <c r="L747" s="40"/>
      <c r="M747" s="40"/>
      <c r="N747" s="40"/>
      <c r="O747" s="40"/>
      <c r="P747" s="40"/>
      <c r="Q747" s="40"/>
      <c r="R747" s="40"/>
      <c r="S747" s="40"/>
      <c r="T747" s="40"/>
      <c r="U747" s="49"/>
      <c r="V747" s="49"/>
      <c r="W747" s="49"/>
      <c r="X747" s="49"/>
      <c r="Y747" s="49"/>
      <c r="Z747" s="49"/>
    </row>
    <row r="748" spans="1:26" ht="15.75" customHeight="1" x14ac:dyDescent="0.25">
      <c r="A748" s="40"/>
      <c r="B748" s="40"/>
      <c r="C748" s="48"/>
      <c r="D748" s="48"/>
      <c r="E748" s="48"/>
      <c r="F748" s="40"/>
      <c r="G748" s="40"/>
      <c r="H748" s="40"/>
      <c r="I748" s="40"/>
      <c r="J748" s="40"/>
      <c r="K748" s="40"/>
      <c r="L748" s="40"/>
      <c r="M748" s="40"/>
      <c r="N748" s="40"/>
      <c r="O748" s="40"/>
      <c r="P748" s="40"/>
      <c r="Q748" s="40"/>
      <c r="R748" s="40"/>
      <c r="S748" s="40"/>
      <c r="T748" s="40"/>
      <c r="U748" s="49"/>
      <c r="V748" s="49"/>
      <c r="W748" s="49"/>
      <c r="X748" s="49"/>
      <c r="Y748" s="49"/>
      <c r="Z748" s="49"/>
    </row>
    <row r="749" spans="1:26" ht="15.75" customHeight="1" x14ac:dyDescent="0.25">
      <c r="A749" s="40"/>
      <c r="B749" s="40"/>
      <c r="C749" s="48"/>
      <c r="D749" s="48"/>
      <c r="E749" s="48"/>
      <c r="F749" s="40"/>
      <c r="G749" s="40"/>
      <c r="H749" s="40"/>
      <c r="I749" s="40"/>
      <c r="J749" s="40"/>
      <c r="K749" s="40"/>
      <c r="L749" s="40"/>
      <c r="M749" s="40"/>
      <c r="N749" s="40"/>
      <c r="O749" s="40"/>
      <c r="P749" s="40"/>
      <c r="Q749" s="40"/>
      <c r="R749" s="40"/>
      <c r="S749" s="40"/>
      <c r="T749" s="40"/>
      <c r="U749" s="49"/>
      <c r="V749" s="49"/>
      <c r="W749" s="49"/>
      <c r="X749" s="49"/>
      <c r="Y749" s="49"/>
      <c r="Z749" s="49"/>
    </row>
    <row r="750" spans="1:26" ht="15.75" customHeight="1" x14ac:dyDescent="0.25">
      <c r="A750" s="40"/>
      <c r="B750" s="40"/>
      <c r="C750" s="48"/>
      <c r="D750" s="48"/>
      <c r="E750" s="48"/>
      <c r="F750" s="40"/>
      <c r="G750" s="40"/>
      <c r="H750" s="40"/>
      <c r="I750" s="40"/>
      <c r="J750" s="40"/>
      <c r="K750" s="40"/>
      <c r="L750" s="40"/>
      <c r="M750" s="40"/>
      <c r="N750" s="40"/>
      <c r="O750" s="40"/>
      <c r="P750" s="40"/>
      <c r="Q750" s="40"/>
      <c r="R750" s="40"/>
      <c r="S750" s="40"/>
      <c r="T750" s="40"/>
      <c r="U750" s="49"/>
      <c r="V750" s="49"/>
      <c r="W750" s="49"/>
      <c r="X750" s="49"/>
      <c r="Y750" s="49"/>
      <c r="Z750" s="49"/>
    </row>
    <row r="751" spans="1:26" ht="15.75" customHeight="1" x14ac:dyDescent="0.25">
      <c r="A751" s="40"/>
      <c r="B751" s="40"/>
      <c r="C751" s="48"/>
      <c r="D751" s="48"/>
      <c r="E751" s="48"/>
      <c r="F751" s="40"/>
      <c r="G751" s="40"/>
      <c r="H751" s="40"/>
      <c r="I751" s="40"/>
      <c r="J751" s="40"/>
      <c r="K751" s="40"/>
      <c r="L751" s="40"/>
      <c r="M751" s="40"/>
      <c r="N751" s="40"/>
      <c r="O751" s="40"/>
      <c r="P751" s="40"/>
      <c r="Q751" s="40"/>
      <c r="R751" s="40"/>
      <c r="S751" s="40"/>
      <c r="T751" s="40"/>
      <c r="U751" s="49"/>
      <c r="V751" s="49"/>
      <c r="W751" s="49"/>
      <c r="X751" s="49"/>
      <c r="Y751" s="49"/>
      <c r="Z751" s="49"/>
    </row>
    <row r="752" spans="1:26" ht="15.75" customHeight="1" x14ac:dyDescent="0.25">
      <c r="A752" s="40"/>
      <c r="B752" s="40"/>
      <c r="C752" s="48"/>
      <c r="D752" s="48"/>
      <c r="E752" s="48"/>
      <c r="F752" s="40"/>
      <c r="G752" s="40"/>
      <c r="H752" s="40"/>
      <c r="I752" s="40"/>
      <c r="J752" s="40"/>
      <c r="K752" s="40"/>
      <c r="L752" s="40"/>
      <c r="M752" s="40"/>
      <c r="N752" s="40"/>
      <c r="O752" s="40"/>
      <c r="P752" s="40"/>
      <c r="Q752" s="40"/>
      <c r="R752" s="40"/>
      <c r="S752" s="40"/>
      <c r="T752" s="40"/>
      <c r="U752" s="49"/>
      <c r="V752" s="49"/>
      <c r="W752" s="49"/>
      <c r="X752" s="49"/>
      <c r="Y752" s="49"/>
      <c r="Z752" s="49"/>
    </row>
    <row r="753" spans="1:26" ht="15.75" customHeight="1" x14ac:dyDescent="0.25">
      <c r="A753" s="40"/>
      <c r="B753" s="40"/>
      <c r="C753" s="48"/>
      <c r="D753" s="48"/>
      <c r="E753" s="48"/>
      <c r="F753" s="40"/>
      <c r="G753" s="40"/>
      <c r="H753" s="40"/>
      <c r="I753" s="40"/>
      <c r="J753" s="40"/>
      <c r="K753" s="40"/>
      <c r="L753" s="40"/>
      <c r="M753" s="40"/>
      <c r="N753" s="40"/>
      <c r="O753" s="40"/>
      <c r="P753" s="40"/>
      <c r="Q753" s="40"/>
      <c r="R753" s="40"/>
      <c r="S753" s="40"/>
      <c r="T753" s="40"/>
      <c r="U753" s="49"/>
      <c r="V753" s="49"/>
      <c r="W753" s="49"/>
      <c r="X753" s="49"/>
      <c r="Y753" s="49"/>
      <c r="Z753" s="49"/>
    </row>
    <row r="754" spans="1:26" ht="15.75" customHeight="1" x14ac:dyDescent="0.25">
      <c r="A754" s="40"/>
      <c r="B754" s="40"/>
      <c r="C754" s="48"/>
      <c r="D754" s="48"/>
      <c r="E754" s="48"/>
      <c r="F754" s="40"/>
      <c r="G754" s="40"/>
      <c r="H754" s="40"/>
      <c r="I754" s="40"/>
      <c r="J754" s="40"/>
      <c r="K754" s="40"/>
      <c r="L754" s="40"/>
      <c r="M754" s="40"/>
      <c r="N754" s="40"/>
      <c r="O754" s="40"/>
      <c r="P754" s="40"/>
      <c r="Q754" s="40"/>
      <c r="R754" s="40"/>
      <c r="S754" s="40"/>
      <c r="T754" s="40"/>
      <c r="U754" s="49"/>
      <c r="V754" s="49"/>
      <c r="W754" s="49"/>
      <c r="X754" s="49"/>
      <c r="Y754" s="49"/>
      <c r="Z754" s="49"/>
    </row>
    <row r="755" spans="1:26" ht="15.75" customHeight="1" x14ac:dyDescent="0.25">
      <c r="A755" s="40"/>
      <c r="B755" s="40"/>
      <c r="C755" s="48"/>
      <c r="D755" s="48"/>
      <c r="E755" s="48"/>
      <c r="F755" s="40"/>
      <c r="G755" s="40"/>
      <c r="H755" s="40"/>
      <c r="I755" s="40"/>
      <c r="J755" s="40"/>
      <c r="K755" s="40"/>
      <c r="L755" s="40"/>
      <c r="M755" s="40"/>
      <c r="N755" s="40"/>
      <c r="O755" s="40"/>
      <c r="P755" s="40"/>
      <c r="Q755" s="40"/>
      <c r="R755" s="40"/>
      <c r="S755" s="40"/>
      <c r="T755" s="40"/>
      <c r="U755" s="49"/>
      <c r="V755" s="49"/>
      <c r="W755" s="49"/>
      <c r="X755" s="49"/>
      <c r="Y755" s="49"/>
      <c r="Z755" s="49"/>
    </row>
    <row r="756" spans="1:26" ht="15.75" customHeight="1" x14ac:dyDescent="0.25">
      <c r="A756" s="40"/>
      <c r="B756" s="40"/>
      <c r="C756" s="48"/>
      <c r="D756" s="48"/>
      <c r="E756" s="48"/>
      <c r="F756" s="40"/>
      <c r="G756" s="40"/>
      <c r="H756" s="40"/>
      <c r="I756" s="40"/>
      <c r="J756" s="40"/>
      <c r="K756" s="40"/>
      <c r="L756" s="40"/>
      <c r="M756" s="40"/>
      <c r="N756" s="40"/>
      <c r="O756" s="40"/>
      <c r="P756" s="40"/>
      <c r="Q756" s="40"/>
      <c r="R756" s="40"/>
      <c r="S756" s="40"/>
      <c r="T756" s="40"/>
      <c r="U756" s="49"/>
      <c r="V756" s="49"/>
      <c r="W756" s="49"/>
      <c r="X756" s="49"/>
      <c r="Y756" s="49"/>
      <c r="Z756" s="49"/>
    </row>
    <row r="757" spans="1:26" ht="15.75" customHeight="1" x14ac:dyDescent="0.25">
      <c r="A757" s="40"/>
      <c r="B757" s="40"/>
      <c r="C757" s="48"/>
      <c r="D757" s="48"/>
      <c r="E757" s="48"/>
      <c r="F757" s="40"/>
      <c r="G757" s="40"/>
      <c r="H757" s="40"/>
      <c r="I757" s="40"/>
      <c r="J757" s="40"/>
      <c r="K757" s="40"/>
      <c r="L757" s="40"/>
      <c r="M757" s="40"/>
      <c r="N757" s="40"/>
      <c r="O757" s="40"/>
      <c r="P757" s="40"/>
      <c r="Q757" s="40"/>
      <c r="R757" s="40"/>
      <c r="S757" s="40"/>
      <c r="T757" s="40"/>
      <c r="U757" s="49"/>
      <c r="V757" s="49"/>
      <c r="W757" s="49"/>
      <c r="X757" s="49"/>
      <c r="Y757" s="49"/>
      <c r="Z757" s="49"/>
    </row>
    <row r="758" spans="1:26" ht="15.75" customHeight="1" x14ac:dyDescent="0.25">
      <c r="A758" s="40"/>
      <c r="B758" s="40"/>
      <c r="C758" s="48"/>
      <c r="D758" s="48"/>
      <c r="E758" s="48"/>
      <c r="F758" s="40"/>
      <c r="G758" s="40"/>
      <c r="H758" s="40"/>
      <c r="I758" s="40"/>
      <c r="J758" s="40"/>
      <c r="K758" s="40"/>
      <c r="L758" s="40"/>
      <c r="M758" s="40"/>
      <c r="N758" s="40"/>
      <c r="O758" s="40"/>
      <c r="P758" s="40"/>
      <c r="Q758" s="40"/>
      <c r="R758" s="40"/>
      <c r="S758" s="40"/>
      <c r="T758" s="40"/>
      <c r="U758" s="49"/>
      <c r="V758" s="49"/>
      <c r="W758" s="49"/>
      <c r="X758" s="49"/>
      <c r="Y758" s="49"/>
      <c r="Z758" s="49"/>
    </row>
    <row r="759" spans="1:26" ht="15.75" customHeight="1" x14ac:dyDescent="0.25">
      <c r="A759" s="40"/>
      <c r="B759" s="40"/>
      <c r="C759" s="48"/>
      <c r="D759" s="48"/>
      <c r="E759" s="48"/>
      <c r="F759" s="40"/>
      <c r="G759" s="40"/>
      <c r="H759" s="40"/>
      <c r="I759" s="40"/>
      <c r="J759" s="40"/>
      <c r="K759" s="40"/>
      <c r="L759" s="40"/>
      <c r="M759" s="40"/>
      <c r="N759" s="40"/>
      <c r="O759" s="40"/>
      <c r="P759" s="40"/>
      <c r="Q759" s="40"/>
      <c r="R759" s="40"/>
      <c r="S759" s="40"/>
      <c r="T759" s="40"/>
      <c r="U759" s="49"/>
      <c r="V759" s="49"/>
      <c r="W759" s="49"/>
      <c r="X759" s="49"/>
      <c r="Y759" s="49"/>
      <c r="Z759" s="49"/>
    </row>
    <row r="760" spans="1:26" ht="15.75" customHeight="1" x14ac:dyDescent="0.25">
      <c r="A760" s="40"/>
      <c r="B760" s="40"/>
      <c r="C760" s="48"/>
      <c r="D760" s="48"/>
      <c r="E760" s="48"/>
      <c r="F760" s="40"/>
      <c r="G760" s="40"/>
      <c r="H760" s="40"/>
      <c r="I760" s="40"/>
      <c r="J760" s="40"/>
      <c r="K760" s="40"/>
      <c r="L760" s="40"/>
      <c r="M760" s="40"/>
      <c r="N760" s="40"/>
      <c r="O760" s="40"/>
      <c r="P760" s="40"/>
      <c r="Q760" s="40"/>
      <c r="R760" s="40"/>
      <c r="S760" s="40"/>
      <c r="T760" s="40"/>
      <c r="U760" s="49"/>
      <c r="V760" s="49"/>
      <c r="W760" s="49"/>
      <c r="X760" s="49"/>
      <c r="Y760" s="49"/>
      <c r="Z760" s="49"/>
    </row>
    <row r="761" spans="1:26" ht="15.75" customHeight="1" x14ac:dyDescent="0.25">
      <c r="A761" s="40"/>
      <c r="B761" s="40"/>
      <c r="C761" s="48"/>
      <c r="D761" s="48"/>
      <c r="E761" s="48"/>
      <c r="F761" s="40"/>
      <c r="G761" s="40"/>
      <c r="H761" s="40"/>
      <c r="I761" s="40"/>
      <c r="J761" s="40"/>
      <c r="K761" s="40"/>
      <c r="L761" s="40"/>
      <c r="M761" s="40"/>
      <c r="N761" s="40"/>
      <c r="O761" s="40"/>
      <c r="P761" s="40"/>
      <c r="Q761" s="40"/>
      <c r="R761" s="40"/>
      <c r="S761" s="40"/>
      <c r="T761" s="40"/>
      <c r="U761" s="49"/>
      <c r="V761" s="49"/>
      <c r="W761" s="49"/>
      <c r="X761" s="49"/>
      <c r="Y761" s="49"/>
      <c r="Z761" s="49"/>
    </row>
    <row r="762" spans="1:26" ht="15.75" customHeight="1" x14ac:dyDescent="0.25">
      <c r="A762" s="40"/>
      <c r="B762" s="40"/>
      <c r="C762" s="48"/>
      <c r="D762" s="48"/>
      <c r="E762" s="48"/>
      <c r="F762" s="40"/>
      <c r="G762" s="40"/>
      <c r="H762" s="40"/>
      <c r="I762" s="40"/>
      <c r="J762" s="40"/>
      <c r="K762" s="40"/>
      <c r="L762" s="40"/>
      <c r="M762" s="40"/>
      <c r="N762" s="40"/>
      <c r="O762" s="40"/>
      <c r="P762" s="40"/>
      <c r="Q762" s="40"/>
      <c r="R762" s="40"/>
      <c r="S762" s="40"/>
      <c r="T762" s="40"/>
      <c r="U762" s="49"/>
      <c r="V762" s="49"/>
      <c r="W762" s="49"/>
      <c r="X762" s="49"/>
      <c r="Y762" s="49"/>
      <c r="Z762" s="49"/>
    </row>
    <row r="763" spans="1:26" ht="15.75" customHeight="1" x14ac:dyDescent="0.25">
      <c r="A763" s="40"/>
      <c r="B763" s="40"/>
      <c r="C763" s="48"/>
      <c r="D763" s="48"/>
      <c r="E763" s="48"/>
      <c r="F763" s="40"/>
      <c r="G763" s="40"/>
      <c r="H763" s="40"/>
      <c r="I763" s="40"/>
      <c r="J763" s="40"/>
      <c r="K763" s="40"/>
      <c r="L763" s="40"/>
      <c r="M763" s="40"/>
      <c r="N763" s="40"/>
      <c r="O763" s="40"/>
      <c r="P763" s="40"/>
      <c r="Q763" s="40"/>
      <c r="R763" s="40"/>
      <c r="S763" s="40"/>
      <c r="T763" s="40"/>
      <c r="U763" s="49"/>
      <c r="V763" s="49"/>
      <c r="W763" s="49"/>
      <c r="X763" s="49"/>
      <c r="Y763" s="49"/>
      <c r="Z763" s="49"/>
    </row>
    <row r="764" spans="1:26" ht="15.75" customHeight="1" x14ac:dyDescent="0.25">
      <c r="A764" s="40"/>
      <c r="B764" s="40"/>
      <c r="C764" s="48"/>
      <c r="D764" s="48"/>
      <c r="E764" s="48"/>
      <c r="F764" s="40"/>
      <c r="G764" s="40"/>
      <c r="H764" s="40"/>
      <c r="I764" s="40"/>
      <c r="J764" s="40"/>
      <c r="K764" s="40"/>
      <c r="L764" s="40"/>
      <c r="M764" s="40"/>
      <c r="N764" s="40"/>
      <c r="O764" s="40"/>
      <c r="P764" s="40"/>
      <c r="Q764" s="40"/>
      <c r="R764" s="40"/>
      <c r="S764" s="40"/>
      <c r="T764" s="40"/>
      <c r="U764" s="49"/>
      <c r="V764" s="49"/>
      <c r="W764" s="49"/>
      <c r="X764" s="49"/>
      <c r="Y764" s="49"/>
      <c r="Z764" s="49"/>
    </row>
    <row r="765" spans="1:26" ht="15.75" customHeight="1" x14ac:dyDescent="0.25">
      <c r="A765" s="40"/>
      <c r="B765" s="40"/>
      <c r="C765" s="48"/>
      <c r="D765" s="48"/>
      <c r="E765" s="48"/>
      <c r="F765" s="40"/>
      <c r="G765" s="40"/>
      <c r="H765" s="40"/>
      <c r="I765" s="40"/>
      <c r="J765" s="40"/>
      <c r="K765" s="40"/>
      <c r="L765" s="40"/>
      <c r="M765" s="40"/>
      <c r="N765" s="40"/>
      <c r="O765" s="40"/>
      <c r="P765" s="40"/>
      <c r="Q765" s="40"/>
      <c r="R765" s="40"/>
      <c r="S765" s="40"/>
      <c r="T765" s="40"/>
      <c r="U765" s="49"/>
      <c r="V765" s="49"/>
      <c r="W765" s="49"/>
      <c r="X765" s="49"/>
      <c r="Y765" s="49"/>
      <c r="Z765" s="49"/>
    </row>
    <row r="766" spans="1:26" ht="15.75" customHeight="1" x14ac:dyDescent="0.25">
      <c r="A766" s="40"/>
      <c r="B766" s="40"/>
      <c r="C766" s="48"/>
      <c r="D766" s="48"/>
      <c r="E766" s="48"/>
      <c r="F766" s="40"/>
      <c r="G766" s="40"/>
      <c r="H766" s="40"/>
      <c r="I766" s="40"/>
      <c r="J766" s="40"/>
      <c r="K766" s="40"/>
      <c r="L766" s="40"/>
      <c r="M766" s="40"/>
      <c r="N766" s="40"/>
      <c r="O766" s="40"/>
      <c r="P766" s="40"/>
      <c r="Q766" s="40"/>
      <c r="R766" s="40"/>
      <c r="S766" s="40"/>
      <c r="T766" s="40"/>
      <c r="U766" s="49"/>
      <c r="V766" s="49"/>
      <c r="W766" s="49"/>
      <c r="X766" s="49"/>
      <c r="Y766" s="49"/>
      <c r="Z766" s="49"/>
    </row>
    <row r="767" spans="1:26" ht="15.75" customHeight="1" x14ac:dyDescent="0.25">
      <c r="A767" s="40"/>
      <c r="B767" s="40"/>
      <c r="C767" s="48"/>
      <c r="D767" s="48"/>
      <c r="E767" s="48"/>
      <c r="F767" s="40"/>
      <c r="G767" s="40"/>
      <c r="H767" s="40"/>
      <c r="I767" s="40"/>
      <c r="J767" s="40"/>
      <c r="K767" s="40"/>
      <c r="L767" s="40"/>
      <c r="M767" s="40"/>
      <c r="N767" s="40"/>
      <c r="O767" s="40"/>
      <c r="P767" s="40"/>
      <c r="Q767" s="40"/>
      <c r="R767" s="40"/>
      <c r="S767" s="40"/>
      <c r="T767" s="40"/>
      <c r="U767" s="49"/>
      <c r="V767" s="49"/>
      <c r="W767" s="49"/>
      <c r="X767" s="49"/>
      <c r="Y767" s="49"/>
      <c r="Z767" s="49"/>
    </row>
    <row r="768" spans="1:26" ht="15.75" customHeight="1" x14ac:dyDescent="0.25">
      <c r="A768" s="40"/>
      <c r="B768" s="40"/>
      <c r="C768" s="48"/>
      <c r="D768" s="48"/>
      <c r="E768" s="48"/>
      <c r="F768" s="40"/>
      <c r="G768" s="40"/>
      <c r="H768" s="40"/>
      <c r="I768" s="40"/>
      <c r="J768" s="40"/>
      <c r="K768" s="40"/>
      <c r="L768" s="40"/>
      <c r="M768" s="40"/>
      <c r="N768" s="40"/>
      <c r="O768" s="40"/>
      <c r="P768" s="40"/>
      <c r="Q768" s="40"/>
      <c r="R768" s="40"/>
      <c r="S768" s="40"/>
      <c r="T768" s="40"/>
      <c r="U768" s="49"/>
      <c r="V768" s="49"/>
      <c r="W768" s="49"/>
      <c r="X768" s="49"/>
      <c r="Y768" s="49"/>
      <c r="Z768" s="49"/>
    </row>
    <row r="769" spans="1:26" ht="15.75" customHeight="1" x14ac:dyDescent="0.25">
      <c r="A769" s="40"/>
      <c r="B769" s="40"/>
      <c r="C769" s="48"/>
      <c r="D769" s="48"/>
      <c r="E769" s="48"/>
      <c r="F769" s="40"/>
      <c r="G769" s="40"/>
      <c r="H769" s="40"/>
      <c r="I769" s="40"/>
      <c r="J769" s="40"/>
      <c r="K769" s="40"/>
      <c r="L769" s="40"/>
      <c r="M769" s="40"/>
      <c r="N769" s="40"/>
      <c r="O769" s="40"/>
      <c r="P769" s="40"/>
      <c r="Q769" s="40"/>
      <c r="R769" s="40"/>
      <c r="S769" s="40"/>
      <c r="T769" s="40"/>
      <c r="U769" s="49"/>
      <c r="V769" s="49"/>
      <c r="W769" s="49"/>
      <c r="X769" s="49"/>
      <c r="Y769" s="49"/>
      <c r="Z769" s="49"/>
    </row>
    <row r="770" spans="1:26" ht="15.75" customHeight="1" x14ac:dyDescent="0.25">
      <c r="A770" s="40"/>
      <c r="B770" s="40"/>
      <c r="C770" s="48"/>
      <c r="D770" s="48"/>
      <c r="E770" s="48"/>
      <c r="F770" s="40"/>
      <c r="G770" s="40"/>
      <c r="H770" s="40"/>
      <c r="I770" s="40"/>
      <c r="J770" s="40"/>
      <c r="K770" s="40"/>
      <c r="L770" s="40"/>
      <c r="M770" s="40"/>
      <c r="N770" s="40"/>
      <c r="O770" s="40"/>
      <c r="P770" s="40"/>
      <c r="Q770" s="40"/>
      <c r="R770" s="40"/>
      <c r="S770" s="40"/>
      <c r="T770" s="40"/>
      <c r="U770" s="49"/>
      <c r="V770" s="49"/>
      <c r="W770" s="49"/>
      <c r="X770" s="49"/>
      <c r="Y770" s="49"/>
      <c r="Z770" s="49"/>
    </row>
    <row r="771" spans="1:26" ht="15.75" customHeight="1" x14ac:dyDescent="0.25">
      <c r="A771" s="40"/>
      <c r="B771" s="40"/>
      <c r="C771" s="48"/>
      <c r="D771" s="48"/>
      <c r="E771" s="48"/>
      <c r="F771" s="40"/>
      <c r="G771" s="40"/>
      <c r="H771" s="40"/>
      <c r="I771" s="40"/>
      <c r="J771" s="40"/>
      <c r="K771" s="40"/>
      <c r="L771" s="40"/>
      <c r="M771" s="40"/>
      <c r="N771" s="40"/>
      <c r="O771" s="40"/>
      <c r="P771" s="40"/>
      <c r="Q771" s="40"/>
      <c r="R771" s="40"/>
      <c r="S771" s="40"/>
      <c r="T771" s="40"/>
      <c r="U771" s="49"/>
      <c r="V771" s="49"/>
      <c r="W771" s="49"/>
      <c r="X771" s="49"/>
      <c r="Y771" s="49"/>
      <c r="Z771" s="49"/>
    </row>
    <row r="772" spans="1:26" ht="15.75" customHeight="1" x14ac:dyDescent="0.25">
      <c r="A772" s="40"/>
      <c r="B772" s="40"/>
      <c r="C772" s="48"/>
      <c r="D772" s="48"/>
      <c r="E772" s="48"/>
      <c r="F772" s="40"/>
      <c r="G772" s="40"/>
      <c r="H772" s="40"/>
      <c r="I772" s="40"/>
      <c r="J772" s="40"/>
      <c r="K772" s="40"/>
      <c r="L772" s="40"/>
      <c r="M772" s="40"/>
      <c r="N772" s="40"/>
      <c r="O772" s="40"/>
      <c r="P772" s="40"/>
      <c r="Q772" s="40"/>
      <c r="R772" s="40"/>
      <c r="S772" s="40"/>
      <c r="T772" s="40"/>
      <c r="U772" s="49"/>
      <c r="V772" s="49"/>
      <c r="W772" s="49"/>
      <c r="X772" s="49"/>
      <c r="Y772" s="49"/>
      <c r="Z772" s="49"/>
    </row>
    <row r="773" spans="1:26" ht="15.75" customHeight="1" x14ac:dyDescent="0.25">
      <c r="A773" s="40"/>
      <c r="B773" s="40"/>
      <c r="C773" s="48"/>
      <c r="D773" s="48"/>
      <c r="E773" s="48"/>
      <c r="F773" s="40"/>
      <c r="G773" s="40"/>
      <c r="H773" s="40"/>
      <c r="I773" s="40"/>
      <c r="J773" s="40"/>
      <c r="K773" s="40"/>
      <c r="L773" s="40"/>
      <c r="M773" s="40"/>
      <c r="N773" s="40"/>
      <c r="O773" s="40"/>
      <c r="P773" s="40"/>
      <c r="Q773" s="40"/>
      <c r="R773" s="40"/>
      <c r="S773" s="40"/>
      <c r="T773" s="40"/>
      <c r="U773" s="49"/>
      <c r="V773" s="49"/>
      <c r="W773" s="49"/>
      <c r="X773" s="49"/>
      <c r="Y773" s="49"/>
      <c r="Z773" s="49"/>
    </row>
    <row r="774" spans="1:26" ht="15.75" customHeight="1" x14ac:dyDescent="0.25">
      <c r="A774" s="40"/>
      <c r="B774" s="40"/>
      <c r="C774" s="48"/>
      <c r="D774" s="48"/>
      <c r="E774" s="48"/>
      <c r="F774" s="40"/>
      <c r="G774" s="40"/>
      <c r="H774" s="40"/>
      <c r="I774" s="40"/>
      <c r="J774" s="40"/>
      <c r="K774" s="40"/>
      <c r="L774" s="40"/>
      <c r="M774" s="40"/>
      <c r="N774" s="40"/>
      <c r="O774" s="40"/>
      <c r="P774" s="40"/>
      <c r="Q774" s="40"/>
      <c r="R774" s="40"/>
      <c r="S774" s="40"/>
      <c r="T774" s="40"/>
      <c r="U774" s="49"/>
      <c r="V774" s="49"/>
      <c r="W774" s="49"/>
      <c r="X774" s="49"/>
      <c r="Y774" s="49"/>
      <c r="Z774" s="49"/>
    </row>
    <row r="775" spans="1:26" ht="15.75" customHeight="1" x14ac:dyDescent="0.25">
      <c r="A775" s="40"/>
      <c r="B775" s="40"/>
      <c r="C775" s="48"/>
      <c r="D775" s="48"/>
      <c r="E775" s="48"/>
      <c r="F775" s="40"/>
      <c r="G775" s="40"/>
      <c r="H775" s="40"/>
      <c r="I775" s="40"/>
      <c r="J775" s="40"/>
      <c r="K775" s="40"/>
      <c r="L775" s="40"/>
      <c r="M775" s="40"/>
      <c r="N775" s="40"/>
      <c r="O775" s="40"/>
      <c r="P775" s="40"/>
      <c r="Q775" s="40"/>
      <c r="R775" s="40"/>
      <c r="S775" s="40"/>
      <c r="T775" s="40"/>
      <c r="U775" s="49"/>
      <c r="V775" s="49"/>
      <c r="W775" s="49"/>
      <c r="X775" s="49"/>
      <c r="Y775" s="49"/>
      <c r="Z775" s="49"/>
    </row>
    <row r="776" spans="1:26" ht="15.75" customHeight="1" x14ac:dyDescent="0.25">
      <c r="A776" s="40"/>
      <c r="B776" s="40"/>
      <c r="C776" s="48"/>
      <c r="D776" s="48"/>
      <c r="E776" s="48"/>
      <c r="F776" s="40"/>
      <c r="G776" s="40"/>
      <c r="H776" s="40"/>
      <c r="I776" s="40"/>
      <c r="J776" s="40"/>
      <c r="K776" s="40"/>
      <c r="L776" s="40"/>
      <c r="M776" s="40"/>
      <c r="N776" s="40"/>
      <c r="O776" s="40"/>
      <c r="P776" s="40"/>
      <c r="Q776" s="40"/>
      <c r="R776" s="40"/>
      <c r="S776" s="40"/>
      <c r="T776" s="40"/>
      <c r="U776" s="49"/>
      <c r="V776" s="49"/>
      <c r="W776" s="49"/>
      <c r="X776" s="49"/>
      <c r="Y776" s="49"/>
      <c r="Z776" s="49"/>
    </row>
    <row r="777" spans="1:26" ht="15.75" customHeight="1" x14ac:dyDescent="0.25">
      <c r="A777" s="40"/>
      <c r="B777" s="40"/>
      <c r="C777" s="48"/>
      <c r="D777" s="48"/>
      <c r="E777" s="48"/>
      <c r="F777" s="40"/>
      <c r="G777" s="40"/>
      <c r="H777" s="40"/>
      <c r="I777" s="40"/>
      <c r="J777" s="40"/>
      <c r="K777" s="40"/>
      <c r="L777" s="40"/>
      <c r="M777" s="40"/>
      <c r="N777" s="40"/>
      <c r="O777" s="40"/>
      <c r="P777" s="40"/>
      <c r="Q777" s="40"/>
      <c r="R777" s="40"/>
      <c r="S777" s="40"/>
      <c r="T777" s="40"/>
      <c r="U777" s="49"/>
      <c r="V777" s="49"/>
      <c r="W777" s="49"/>
      <c r="X777" s="49"/>
      <c r="Y777" s="49"/>
      <c r="Z777" s="49"/>
    </row>
    <row r="778" spans="1:26" ht="15.75" customHeight="1" x14ac:dyDescent="0.25">
      <c r="A778" s="40"/>
      <c r="B778" s="40"/>
      <c r="C778" s="48"/>
      <c r="D778" s="48"/>
      <c r="E778" s="48"/>
      <c r="F778" s="40"/>
      <c r="G778" s="40"/>
      <c r="H778" s="40"/>
      <c r="I778" s="40"/>
      <c r="J778" s="40"/>
      <c r="K778" s="40"/>
      <c r="L778" s="40"/>
      <c r="M778" s="40"/>
      <c r="N778" s="40"/>
      <c r="O778" s="40"/>
      <c r="P778" s="40"/>
      <c r="Q778" s="40"/>
      <c r="R778" s="40"/>
      <c r="S778" s="40"/>
      <c r="T778" s="40"/>
      <c r="U778" s="49"/>
      <c r="V778" s="49"/>
      <c r="W778" s="49"/>
      <c r="X778" s="49"/>
      <c r="Y778" s="49"/>
      <c r="Z778" s="49"/>
    </row>
    <row r="779" spans="1:26" ht="15.75" customHeight="1" x14ac:dyDescent="0.25">
      <c r="A779" s="40"/>
      <c r="B779" s="40"/>
      <c r="C779" s="48"/>
      <c r="D779" s="48"/>
      <c r="E779" s="48"/>
      <c r="F779" s="40"/>
      <c r="G779" s="40"/>
      <c r="H779" s="40"/>
      <c r="I779" s="40"/>
      <c r="J779" s="40"/>
      <c r="K779" s="40"/>
      <c r="L779" s="40"/>
      <c r="M779" s="40"/>
      <c r="N779" s="40"/>
      <c r="O779" s="40"/>
      <c r="P779" s="40"/>
      <c r="Q779" s="40"/>
      <c r="R779" s="40"/>
      <c r="S779" s="40"/>
      <c r="T779" s="40"/>
      <c r="U779" s="49"/>
      <c r="V779" s="49"/>
      <c r="W779" s="49"/>
      <c r="X779" s="49"/>
      <c r="Y779" s="49"/>
      <c r="Z779" s="49"/>
    </row>
    <row r="780" spans="1:26" ht="15.75" customHeight="1" x14ac:dyDescent="0.25">
      <c r="A780" s="40"/>
      <c r="B780" s="40"/>
      <c r="C780" s="48"/>
      <c r="D780" s="48"/>
      <c r="E780" s="48"/>
      <c r="F780" s="40"/>
      <c r="G780" s="40"/>
      <c r="H780" s="40"/>
      <c r="I780" s="40"/>
      <c r="J780" s="40"/>
      <c r="K780" s="40"/>
      <c r="L780" s="40"/>
      <c r="M780" s="40"/>
      <c r="N780" s="40"/>
      <c r="O780" s="40"/>
      <c r="P780" s="40"/>
      <c r="Q780" s="40"/>
      <c r="R780" s="40"/>
      <c r="S780" s="40"/>
      <c r="T780" s="40"/>
      <c r="U780" s="49"/>
      <c r="V780" s="49"/>
      <c r="W780" s="49"/>
      <c r="X780" s="49"/>
      <c r="Y780" s="49"/>
      <c r="Z780" s="49"/>
    </row>
    <row r="781" spans="1:26" ht="15.75" customHeight="1" x14ac:dyDescent="0.25">
      <c r="A781" s="40"/>
      <c r="B781" s="40"/>
      <c r="C781" s="48"/>
      <c r="D781" s="48"/>
      <c r="E781" s="48"/>
      <c r="F781" s="40"/>
      <c r="G781" s="40"/>
      <c r="H781" s="40"/>
      <c r="I781" s="40"/>
      <c r="J781" s="40"/>
      <c r="K781" s="40"/>
      <c r="L781" s="40"/>
      <c r="M781" s="40"/>
      <c r="N781" s="40"/>
      <c r="O781" s="40"/>
      <c r="P781" s="40"/>
      <c r="Q781" s="40"/>
      <c r="R781" s="40"/>
      <c r="S781" s="40"/>
      <c r="T781" s="40"/>
      <c r="U781" s="49"/>
      <c r="V781" s="49"/>
      <c r="W781" s="49"/>
      <c r="X781" s="49"/>
      <c r="Y781" s="49"/>
      <c r="Z781" s="49"/>
    </row>
    <row r="782" spans="1:26" ht="15.75" customHeight="1" x14ac:dyDescent="0.25">
      <c r="A782" s="40"/>
      <c r="B782" s="40"/>
      <c r="C782" s="48"/>
      <c r="D782" s="48"/>
      <c r="E782" s="48"/>
      <c r="F782" s="40"/>
      <c r="G782" s="40"/>
      <c r="H782" s="40"/>
      <c r="I782" s="40"/>
      <c r="J782" s="40"/>
      <c r="K782" s="40"/>
      <c r="L782" s="40"/>
      <c r="M782" s="40"/>
      <c r="N782" s="40"/>
      <c r="O782" s="40"/>
      <c r="P782" s="40"/>
      <c r="Q782" s="40"/>
      <c r="R782" s="40"/>
      <c r="S782" s="40"/>
      <c r="T782" s="40"/>
      <c r="U782" s="49"/>
      <c r="V782" s="49"/>
      <c r="W782" s="49"/>
      <c r="X782" s="49"/>
      <c r="Y782" s="49"/>
      <c r="Z782" s="49"/>
    </row>
    <row r="783" spans="1:26" ht="15.75" customHeight="1" x14ac:dyDescent="0.25">
      <c r="A783" s="40"/>
      <c r="B783" s="40"/>
      <c r="C783" s="48"/>
      <c r="D783" s="48"/>
      <c r="E783" s="48"/>
      <c r="F783" s="40"/>
      <c r="G783" s="40"/>
      <c r="H783" s="40"/>
      <c r="I783" s="40"/>
      <c r="J783" s="40"/>
      <c r="K783" s="40"/>
      <c r="L783" s="40"/>
      <c r="M783" s="40"/>
      <c r="N783" s="40"/>
      <c r="O783" s="40"/>
      <c r="P783" s="40"/>
      <c r="Q783" s="40"/>
      <c r="R783" s="40"/>
      <c r="S783" s="40"/>
      <c r="T783" s="40"/>
      <c r="U783" s="49"/>
      <c r="V783" s="49"/>
      <c r="W783" s="49"/>
      <c r="X783" s="49"/>
      <c r="Y783" s="49"/>
      <c r="Z783" s="49"/>
    </row>
    <row r="784" spans="1:26" ht="15.75" customHeight="1" x14ac:dyDescent="0.25">
      <c r="A784" s="40"/>
      <c r="B784" s="40"/>
      <c r="C784" s="48"/>
      <c r="D784" s="48"/>
      <c r="E784" s="48"/>
      <c r="F784" s="40"/>
      <c r="G784" s="40"/>
      <c r="H784" s="40"/>
      <c r="I784" s="40"/>
      <c r="J784" s="40"/>
      <c r="K784" s="40"/>
      <c r="L784" s="40"/>
      <c r="M784" s="40"/>
      <c r="N784" s="40"/>
      <c r="O784" s="40"/>
      <c r="P784" s="40"/>
      <c r="Q784" s="40"/>
      <c r="R784" s="40"/>
      <c r="S784" s="40"/>
      <c r="T784" s="40"/>
      <c r="U784" s="49"/>
      <c r="V784" s="49"/>
      <c r="W784" s="49"/>
      <c r="X784" s="49"/>
      <c r="Y784" s="49"/>
      <c r="Z784" s="49"/>
    </row>
    <row r="785" spans="1:26" ht="15.75" customHeight="1" x14ac:dyDescent="0.25">
      <c r="A785" s="40"/>
      <c r="B785" s="40"/>
      <c r="C785" s="48"/>
      <c r="D785" s="48"/>
      <c r="E785" s="48"/>
      <c r="F785" s="40"/>
      <c r="G785" s="40"/>
      <c r="H785" s="40"/>
      <c r="I785" s="40"/>
      <c r="J785" s="40"/>
      <c r="K785" s="40"/>
      <c r="L785" s="40"/>
      <c r="M785" s="40"/>
      <c r="N785" s="40"/>
      <c r="O785" s="40"/>
      <c r="P785" s="40"/>
      <c r="Q785" s="40"/>
      <c r="R785" s="40"/>
      <c r="S785" s="40"/>
      <c r="T785" s="40"/>
      <c r="U785" s="49"/>
      <c r="V785" s="49"/>
      <c r="W785" s="49"/>
      <c r="X785" s="49"/>
      <c r="Y785" s="49"/>
      <c r="Z785" s="49"/>
    </row>
    <row r="786" spans="1:26" ht="15.75" customHeight="1" x14ac:dyDescent="0.25">
      <c r="A786" s="40"/>
      <c r="B786" s="40"/>
      <c r="C786" s="48"/>
      <c r="D786" s="48"/>
      <c r="E786" s="48"/>
      <c r="F786" s="40"/>
      <c r="G786" s="40"/>
      <c r="H786" s="40"/>
      <c r="I786" s="40"/>
      <c r="J786" s="40"/>
      <c r="K786" s="40"/>
      <c r="L786" s="40"/>
      <c r="M786" s="40"/>
      <c r="N786" s="40"/>
      <c r="O786" s="40"/>
      <c r="P786" s="40"/>
      <c r="Q786" s="40"/>
      <c r="R786" s="40"/>
      <c r="S786" s="40"/>
      <c r="T786" s="40"/>
      <c r="U786" s="49"/>
      <c r="V786" s="49"/>
      <c r="W786" s="49"/>
      <c r="X786" s="49"/>
      <c r="Y786" s="49"/>
      <c r="Z786" s="49"/>
    </row>
    <row r="787" spans="1:26" ht="15.75" customHeight="1" x14ac:dyDescent="0.25">
      <c r="A787" s="40"/>
      <c r="B787" s="40"/>
      <c r="C787" s="48"/>
      <c r="D787" s="48"/>
      <c r="E787" s="48"/>
      <c r="F787" s="40"/>
      <c r="G787" s="40"/>
      <c r="H787" s="40"/>
      <c r="I787" s="40"/>
      <c r="J787" s="40"/>
      <c r="K787" s="40"/>
      <c r="L787" s="40"/>
      <c r="M787" s="40"/>
      <c r="N787" s="40"/>
      <c r="O787" s="40"/>
      <c r="P787" s="40"/>
      <c r="Q787" s="40"/>
      <c r="R787" s="40"/>
      <c r="S787" s="40"/>
      <c r="T787" s="40"/>
      <c r="U787" s="49"/>
      <c r="V787" s="49"/>
      <c r="W787" s="49"/>
      <c r="X787" s="49"/>
      <c r="Y787" s="49"/>
      <c r="Z787" s="49"/>
    </row>
    <row r="788" spans="1:26" ht="15.75" customHeight="1" x14ac:dyDescent="0.25">
      <c r="A788" s="40"/>
      <c r="B788" s="40"/>
      <c r="C788" s="48"/>
      <c r="D788" s="48"/>
      <c r="E788" s="48"/>
      <c r="F788" s="40"/>
      <c r="G788" s="40"/>
      <c r="H788" s="40"/>
      <c r="I788" s="40"/>
      <c r="J788" s="40"/>
      <c r="K788" s="40"/>
      <c r="L788" s="40"/>
      <c r="M788" s="40"/>
      <c r="N788" s="40"/>
      <c r="O788" s="40"/>
      <c r="P788" s="40"/>
      <c r="Q788" s="40"/>
      <c r="R788" s="40"/>
      <c r="S788" s="40"/>
      <c r="T788" s="40"/>
      <c r="U788" s="49"/>
      <c r="V788" s="49"/>
      <c r="W788" s="49"/>
      <c r="X788" s="49"/>
      <c r="Y788" s="49"/>
      <c r="Z788" s="49"/>
    </row>
    <row r="789" spans="1:26" ht="15.75" customHeight="1" x14ac:dyDescent="0.25">
      <c r="A789" s="40"/>
      <c r="B789" s="40"/>
      <c r="C789" s="48"/>
      <c r="D789" s="48"/>
      <c r="E789" s="48"/>
      <c r="F789" s="40"/>
      <c r="G789" s="40"/>
      <c r="H789" s="40"/>
      <c r="I789" s="40"/>
      <c r="J789" s="40"/>
      <c r="K789" s="40"/>
      <c r="L789" s="40"/>
      <c r="M789" s="40"/>
      <c r="N789" s="40"/>
      <c r="O789" s="40"/>
      <c r="P789" s="40"/>
      <c r="Q789" s="40"/>
      <c r="R789" s="40"/>
      <c r="S789" s="40"/>
      <c r="T789" s="40"/>
      <c r="U789" s="49"/>
      <c r="V789" s="49"/>
      <c r="W789" s="49"/>
      <c r="X789" s="49"/>
      <c r="Y789" s="49"/>
      <c r="Z789" s="49"/>
    </row>
    <row r="790" spans="1:26" ht="15.75" customHeight="1" x14ac:dyDescent="0.25">
      <c r="A790" s="40"/>
      <c r="B790" s="40"/>
      <c r="C790" s="48"/>
      <c r="D790" s="48"/>
      <c r="E790" s="48"/>
      <c r="F790" s="40"/>
      <c r="G790" s="40"/>
      <c r="H790" s="40"/>
      <c r="I790" s="40"/>
      <c r="J790" s="40"/>
      <c r="K790" s="40"/>
      <c r="L790" s="40"/>
      <c r="M790" s="40"/>
      <c r="N790" s="40"/>
      <c r="O790" s="40"/>
      <c r="P790" s="40"/>
      <c r="Q790" s="40"/>
      <c r="R790" s="40"/>
      <c r="S790" s="40"/>
      <c r="T790" s="40"/>
      <c r="U790" s="49"/>
      <c r="V790" s="49"/>
      <c r="W790" s="49"/>
      <c r="X790" s="49"/>
      <c r="Y790" s="49"/>
      <c r="Z790" s="49"/>
    </row>
    <row r="791" spans="1:26" ht="15.75" customHeight="1" x14ac:dyDescent="0.25">
      <c r="A791" s="40"/>
      <c r="B791" s="40"/>
      <c r="C791" s="48"/>
      <c r="D791" s="48"/>
      <c r="E791" s="48"/>
      <c r="F791" s="40"/>
      <c r="G791" s="40"/>
      <c r="H791" s="40"/>
      <c r="I791" s="40"/>
      <c r="J791" s="40"/>
      <c r="K791" s="40"/>
      <c r="L791" s="40"/>
      <c r="M791" s="40"/>
      <c r="N791" s="40"/>
      <c r="O791" s="40"/>
      <c r="P791" s="40"/>
      <c r="Q791" s="40"/>
      <c r="R791" s="40"/>
      <c r="S791" s="40"/>
      <c r="T791" s="40"/>
      <c r="U791" s="49"/>
      <c r="V791" s="49"/>
      <c r="W791" s="49"/>
      <c r="X791" s="49"/>
      <c r="Y791" s="49"/>
      <c r="Z791" s="49"/>
    </row>
    <row r="792" spans="1:26" ht="15.75" customHeight="1" x14ac:dyDescent="0.25">
      <c r="A792" s="40"/>
      <c r="B792" s="40"/>
      <c r="C792" s="48"/>
      <c r="D792" s="48"/>
      <c r="E792" s="48"/>
      <c r="F792" s="40"/>
      <c r="G792" s="40"/>
      <c r="H792" s="40"/>
      <c r="I792" s="40"/>
      <c r="J792" s="40"/>
      <c r="K792" s="40"/>
      <c r="L792" s="40"/>
      <c r="M792" s="40"/>
      <c r="N792" s="40"/>
      <c r="O792" s="40"/>
      <c r="P792" s="40"/>
      <c r="Q792" s="40"/>
      <c r="R792" s="40"/>
      <c r="S792" s="40"/>
      <c r="T792" s="40"/>
      <c r="U792" s="49"/>
      <c r="V792" s="49"/>
      <c r="W792" s="49"/>
      <c r="X792" s="49"/>
      <c r="Y792" s="49"/>
      <c r="Z792" s="49"/>
    </row>
    <row r="793" spans="1:26" ht="15.75" customHeight="1" x14ac:dyDescent="0.25">
      <c r="A793" s="40"/>
      <c r="B793" s="40"/>
      <c r="C793" s="48"/>
      <c r="D793" s="48"/>
      <c r="E793" s="48"/>
      <c r="F793" s="40"/>
      <c r="G793" s="40"/>
      <c r="H793" s="40"/>
      <c r="I793" s="40"/>
      <c r="J793" s="40"/>
      <c r="K793" s="40"/>
      <c r="L793" s="40"/>
      <c r="M793" s="40"/>
      <c r="N793" s="40"/>
      <c r="O793" s="40"/>
      <c r="P793" s="40"/>
      <c r="Q793" s="40"/>
      <c r="R793" s="40"/>
      <c r="S793" s="40"/>
      <c r="T793" s="40"/>
      <c r="U793" s="49"/>
      <c r="V793" s="49"/>
      <c r="W793" s="49"/>
      <c r="X793" s="49"/>
      <c r="Y793" s="49"/>
      <c r="Z793" s="49"/>
    </row>
    <row r="794" spans="1:26" ht="15.75" customHeight="1" x14ac:dyDescent="0.25">
      <c r="A794" s="40"/>
      <c r="B794" s="40"/>
      <c r="C794" s="48"/>
      <c r="D794" s="48"/>
      <c r="E794" s="48"/>
      <c r="F794" s="40"/>
      <c r="G794" s="40"/>
      <c r="H794" s="40"/>
      <c r="I794" s="40"/>
      <c r="J794" s="40"/>
      <c r="K794" s="40"/>
      <c r="L794" s="40"/>
      <c r="M794" s="40"/>
      <c r="N794" s="40"/>
      <c r="O794" s="40"/>
      <c r="P794" s="40"/>
      <c r="Q794" s="40"/>
      <c r="R794" s="40"/>
      <c r="S794" s="40"/>
      <c r="T794" s="40"/>
      <c r="U794" s="49"/>
      <c r="V794" s="49"/>
      <c r="W794" s="49"/>
      <c r="X794" s="49"/>
      <c r="Y794" s="49"/>
      <c r="Z794" s="49"/>
    </row>
    <row r="795" spans="1:26" ht="15.75" customHeight="1" x14ac:dyDescent="0.25">
      <c r="A795" s="40"/>
      <c r="B795" s="40"/>
      <c r="C795" s="48"/>
      <c r="D795" s="48"/>
      <c r="E795" s="48"/>
      <c r="F795" s="40"/>
      <c r="G795" s="40"/>
      <c r="H795" s="40"/>
      <c r="I795" s="40"/>
      <c r="J795" s="40"/>
      <c r="K795" s="40"/>
      <c r="L795" s="40"/>
      <c r="M795" s="40"/>
      <c r="N795" s="40"/>
      <c r="O795" s="40"/>
      <c r="P795" s="40"/>
      <c r="Q795" s="40"/>
      <c r="R795" s="40"/>
      <c r="S795" s="40"/>
      <c r="T795" s="40"/>
      <c r="U795" s="49"/>
      <c r="V795" s="49"/>
      <c r="W795" s="49"/>
      <c r="X795" s="49"/>
      <c r="Y795" s="49"/>
      <c r="Z795" s="49"/>
    </row>
    <row r="796" spans="1:26" ht="15.75" customHeight="1" x14ac:dyDescent="0.25">
      <c r="A796" s="40"/>
      <c r="B796" s="40"/>
      <c r="C796" s="48"/>
      <c r="D796" s="48"/>
      <c r="E796" s="48"/>
      <c r="F796" s="40"/>
      <c r="G796" s="40"/>
      <c r="H796" s="40"/>
      <c r="I796" s="40"/>
      <c r="J796" s="40"/>
      <c r="K796" s="40"/>
      <c r="L796" s="40"/>
      <c r="M796" s="40"/>
      <c r="N796" s="40"/>
      <c r="O796" s="40"/>
      <c r="P796" s="40"/>
      <c r="Q796" s="40"/>
      <c r="R796" s="40"/>
      <c r="S796" s="40"/>
      <c r="T796" s="40"/>
      <c r="U796" s="49"/>
      <c r="V796" s="49"/>
      <c r="W796" s="49"/>
      <c r="X796" s="49"/>
      <c r="Y796" s="49"/>
      <c r="Z796" s="49"/>
    </row>
    <row r="797" spans="1:26" ht="15.75" customHeight="1" x14ac:dyDescent="0.25">
      <c r="A797" s="40"/>
      <c r="B797" s="40"/>
      <c r="C797" s="48"/>
      <c r="D797" s="48"/>
      <c r="E797" s="48"/>
      <c r="F797" s="40"/>
      <c r="G797" s="40"/>
      <c r="H797" s="40"/>
      <c r="I797" s="40"/>
      <c r="J797" s="40"/>
      <c r="K797" s="40"/>
      <c r="L797" s="40"/>
      <c r="M797" s="40"/>
      <c r="N797" s="40"/>
      <c r="O797" s="40"/>
      <c r="P797" s="40"/>
      <c r="Q797" s="40"/>
      <c r="R797" s="40"/>
      <c r="S797" s="40"/>
      <c r="T797" s="40"/>
      <c r="U797" s="49"/>
      <c r="V797" s="49"/>
      <c r="W797" s="49"/>
      <c r="X797" s="49"/>
      <c r="Y797" s="49"/>
      <c r="Z797" s="49"/>
    </row>
    <row r="798" spans="1:26" ht="15.75" customHeight="1" x14ac:dyDescent="0.25">
      <c r="A798" s="40"/>
      <c r="B798" s="40"/>
      <c r="C798" s="48"/>
      <c r="D798" s="48"/>
      <c r="E798" s="48"/>
      <c r="F798" s="40"/>
      <c r="G798" s="40"/>
      <c r="H798" s="40"/>
      <c r="I798" s="40"/>
      <c r="J798" s="40"/>
      <c r="K798" s="40"/>
      <c r="L798" s="40"/>
      <c r="M798" s="40"/>
      <c r="N798" s="40"/>
      <c r="O798" s="40"/>
      <c r="P798" s="40"/>
      <c r="Q798" s="40"/>
      <c r="R798" s="40"/>
      <c r="S798" s="40"/>
      <c r="T798" s="40"/>
      <c r="U798" s="49"/>
      <c r="V798" s="49"/>
      <c r="W798" s="49"/>
      <c r="X798" s="49"/>
      <c r="Y798" s="49"/>
      <c r="Z798" s="49"/>
    </row>
    <row r="799" spans="1:26" ht="15.75" customHeight="1" x14ac:dyDescent="0.25">
      <c r="A799" s="40"/>
      <c r="B799" s="40"/>
      <c r="C799" s="48"/>
      <c r="D799" s="48"/>
      <c r="E799" s="48"/>
      <c r="F799" s="40"/>
      <c r="G799" s="40"/>
      <c r="H799" s="40"/>
      <c r="I799" s="40"/>
      <c r="J799" s="40"/>
      <c r="K799" s="40"/>
      <c r="L799" s="40"/>
      <c r="M799" s="40"/>
      <c r="N799" s="40"/>
      <c r="O799" s="40"/>
      <c r="P799" s="40"/>
      <c r="Q799" s="40"/>
      <c r="R799" s="40"/>
      <c r="S799" s="40"/>
      <c r="T799" s="40"/>
      <c r="U799" s="49"/>
      <c r="V799" s="49"/>
      <c r="W799" s="49"/>
      <c r="X799" s="49"/>
      <c r="Y799" s="49"/>
      <c r="Z799" s="49"/>
    </row>
    <row r="800" spans="1:26" ht="15.75" customHeight="1" x14ac:dyDescent="0.25">
      <c r="A800" s="40"/>
      <c r="B800" s="40"/>
      <c r="C800" s="48"/>
      <c r="D800" s="48"/>
      <c r="E800" s="48"/>
      <c r="F800" s="40"/>
      <c r="G800" s="40"/>
      <c r="H800" s="40"/>
      <c r="I800" s="40"/>
      <c r="J800" s="40"/>
      <c r="K800" s="40"/>
      <c r="L800" s="40"/>
      <c r="M800" s="40"/>
      <c r="N800" s="40"/>
      <c r="O800" s="40"/>
      <c r="P800" s="40"/>
      <c r="Q800" s="40"/>
      <c r="R800" s="40"/>
      <c r="S800" s="40"/>
      <c r="T800" s="40"/>
      <c r="U800" s="49"/>
      <c r="V800" s="49"/>
      <c r="W800" s="49"/>
      <c r="X800" s="49"/>
      <c r="Y800" s="49"/>
      <c r="Z800" s="49"/>
    </row>
    <row r="801" spans="1:26" ht="15.75" customHeight="1" x14ac:dyDescent="0.25">
      <c r="A801" s="40"/>
      <c r="B801" s="40"/>
      <c r="C801" s="48"/>
      <c r="D801" s="48"/>
      <c r="E801" s="48"/>
      <c r="F801" s="40"/>
      <c r="G801" s="40"/>
      <c r="H801" s="40"/>
      <c r="I801" s="40"/>
      <c r="J801" s="40"/>
      <c r="K801" s="40"/>
      <c r="L801" s="40"/>
      <c r="M801" s="40"/>
      <c r="N801" s="40"/>
      <c r="O801" s="40"/>
      <c r="P801" s="40"/>
      <c r="Q801" s="40"/>
      <c r="R801" s="40"/>
      <c r="S801" s="40"/>
      <c r="T801" s="40"/>
      <c r="U801" s="49"/>
      <c r="V801" s="49"/>
      <c r="W801" s="49"/>
      <c r="X801" s="49"/>
      <c r="Y801" s="49"/>
      <c r="Z801" s="49"/>
    </row>
    <row r="802" spans="1:26" ht="15.75" customHeight="1" x14ac:dyDescent="0.25">
      <c r="A802" s="40"/>
      <c r="B802" s="40"/>
      <c r="C802" s="48"/>
      <c r="D802" s="48"/>
      <c r="E802" s="48"/>
      <c r="F802" s="40"/>
      <c r="G802" s="40"/>
      <c r="H802" s="40"/>
      <c r="I802" s="40"/>
      <c r="J802" s="40"/>
      <c r="K802" s="40"/>
      <c r="L802" s="40"/>
      <c r="M802" s="40"/>
      <c r="N802" s="40"/>
      <c r="O802" s="40"/>
      <c r="P802" s="40"/>
      <c r="Q802" s="40"/>
      <c r="R802" s="40"/>
      <c r="S802" s="40"/>
      <c r="T802" s="40"/>
      <c r="U802" s="49"/>
      <c r="V802" s="49"/>
      <c r="W802" s="49"/>
      <c r="X802" s="49"/>
      <c r="Y802" s="49"/>
      <c r="Z802" s="49"/>
    </row>
    <row r="803" spans="1:26" ht="15.75" customHeight="1" x14ac:dyDescent="0.25">
      <c r="A803" s="40"/>
      <c r="B803" s="40"/>
      <c r="C803" s="48"/>
      <c r="D803" s="48"/>
      <c r="E803" s="48"/>
      <c r="F803" s="40"/>
      <c r="G803" s="40"/>
      <c r="H803" s="40"/>
      <c r="I803" s="40"/>
      <c r="J803" s="40"/>
      <c r="K803" s="40"/>
      <c r="L803" s="40"/>
      <c r="M803" s="40"/>
      <c r="N803" s="40"/>
      <c r="O803" s="40"/>
      <c r="P803" s="40"/>
      <c r="Q803" s="40"/>
      <c r="R803" s="40"/>
      <c r="S803" s="40"/>
      <c r="T803" s="40"/>
      <c r="U803" s="49"/>
      <c r="V803" s="49"/>
      <c r="W803" s="49"/>
      <c r="X803" s="49"/>
      <c r="Y803" s="49"/>
      <c r="Z803" s="49"/>
    </row>
    <row r="804" spans="1:26" ht="15.75" customHeight="1" x14ac:dyDescent="0.25">
      <c r="A804" s="40"/>
      <c r="B804" s="40"/>
      <c r="C804" s="48"/>
      <c r="D804" s="48"/>
      <c r="E804" s="48"/>
      <c r="F804" s="40"/>
      <c r="G804" s="40"/>
      <c r="H804" s="40"/>
      <c r="I804" s="40"/>
      <c r="J804" s="40"/>
      <c r="K804" s="40"/>
      <c r="L804" s="40"/>
      <c r="M804" s="40"/>
      <c r="N804" s="40"/>
      <c r="O804" s="40"/>
      <c r="P804" s="40"/>
      <c r="Q804" s="40"/>
      <c r="R804" s="40"/>
      <c r="S804" s="40"/>
      <c r="T804" s="40"/>
      <c r="U804" s="49"/>
      <c r="V804" s="49"/>
      <c r="W804" s="49"/>
      <c r="X804" s="49"/>
      <c r="Y804" s="49"/>
      <c r="Z804" s="49"/>
    </row>
    <row r="805" spans="1:26" ht="15.75" customHeight="1" x14ac:dyDescent="0.25">
      <c r="A805" s="40"/>
      <c r="B805" s="40"/>
      <c r="C805" s="48"/>
      <c r="D805" s="48"/>
      <c r="E805" s="48"/>
      <c r="F805" s="40"/>
      <c r="G805" s="40"/>
      <c r="H805" s="40"/>
      <c r="I805" s="40"/>
      <c r="J805" s="40"/>
      <c r="K805" s="40"/>
      <c r="L805" s="40"/>
      <c r="M805" s="40"/>
      <c r="N805" s="40"/>
      <c r="O805" s="40"/>
      <c r="P805" s="40"/>
      <c r="Q805" s="40"/>
      <c r="R805" s="40"/>
      <c r="S805" s="40"/>
      <c r="T805" s="40"/>
      <c r="U805" s="49"/>
      <c r="V805" s="49"/>
      <c r="W805" s="49"/>
      <c r="X805" s="49"/>
      <c r="Y805" s="49"/>
      <c r="Z805" s="49"/>
    </row>
    <row r="806" spans="1:26" ht="15.75" customHeight="1" x14ac:dyDescent="0.25">
      <c r="A806" s="40"/>
      <c r="B806" s="40"/>
      <c r="C806" s="48"/>
      <c r="D806" s="48"/>
      <c r="E806" s="48"/>
      <c r="F806" s="40"/>
      <c r="G806" s="40"/>
      <c r="H806" s="40"/>
      <c r="I806" s="40"/>
      <c r="J806" s="40"/>
      <c r="K806" s="40"/>
      <c r="L806" s="40"/>
      <c r="M806" s="40"/>
      <c r="N806" s="40"/>
      <c r="O806" s="40"/>
      <c r="P806" s="40"/>
      <c r="Q806" s="40"/>
      <c r="R806" s="40"/>
      <c r="S806" s="40"/>
      <c r="T806" s="40"/>
      <c r="U806" s="49"/>
      <c r="V806" s="49"/>
      <c r="W806" s="49"/>
      <c r="X806" s="49"/>
      <c r="Y806" s="49"/>
      <c r="Z806" s="49"/>
    </row>
    <row r="807" spans="1:26" ht="15.75" customHeight="1" x14ac:dyDescent="0.25">
      <c r="A807" s="40"/>
      <c r="B807" s="40"/>
      <c r="C807" s="48"/>
      <c r="D807" s="48"/>
      <c r="E807" s="48"/>
      <c r="F807" s="40"/>
      <c r="G807" s="40"/>
      <c r="H807" s="40"/>
      <c r="I807" s="40"/>
      <c r="J807" s="40"/>
      <c r="K807" s="40"/>
      <c r="L807" s="40"/>
      <c r="M807" s="40"/>
      <c r="N807" s="40"/>
      <c r="O807" s="40"/>
      <c r="P807" s="40"/>
      <c r="Q807" s="40"/>
      <c r="R807" s="40"/>
      <c r="S807" s="40"/>
      <c r="T807" s="40"/>
      <c r="U807" s="49"/>
      <c r="V807" s="49"/>
      <c r="W807" s="49"/>
      <c r="X807" s="49"/>
      <c r="Y807" s="49"/>
      <c r="Z807" s="49"/>
    </row>
    <row r="808" spans="1:26" ht="15.75" customHeight="1" x14ac:dyDescent="0.25">
      <c r="A808" s="40"/>
      <c r="B808" s="40"/>
      <c r="C808" s="48"/>
      <c r="D808" s="48"/>
      <c r="E808" s="48"/>
      <c r="F808" s="40"/>
      <c r="G808" s="40"/>
      <c r="H808" s="40"/>
      <c r="I808" s="40"/>
      <c r="J808" s="40"/>
      <c r="K808" s="40"/>
      <c r="L808" s="40"/>
      <c r="M808" s="40"/>
      <c r="N808" s="40"/>
      <c r="O808" s="40"/>
      <c r="P808" s="40"/>
      <c r="Q808" s="40"/>
      <c r="R808" s="40"/>
      <c r="S808" s="40"/>
      <c r="T808" s="40"/>
      <c r="U808" s="49"/>
      <c r="V808" s="49"/>
      <c r="W808" s="49"/>
      <c r="X808" s="49"/>
      <c r="Y808" s="49"/>
      <c r="Z808" s="49"/>
    </row>
    <row r="809" spans="1:26" ht="15.75" customHeight="1" x14ac:dyDescent="0.25">
      <c r="A809" s="40"/>
      <c r="B809" s="40"/>
      <c r="C809" s="48"/>
      <c r="D809" s="48"/>
      <c r="E809" s="48"/>
      <c r="F809" s="40"/>
      <c r="G809" s="40"/>
      <c r="H809" s="40"/>
      <c r="I809" s="40"/>
      <c r="J809" s="40"/>
      <c r="K809" s="40"/>
      <c r="L809" s="40"/>
      <c r="M809" s="40"/>
      <c r="N809" s="40"/>
      <c r="O809" s="40"/>
      <c r="P809" s="40"/>
      <c r="Q809" s="40"/>
      <c r="R809" s="40"/>
      <c r="S809" s="40"/>
      <c r="T809" s="40"/>
      <c r="U809" s="49"/>
      <c r="V809" s="49"/>
      <c r="W809" s="49"/>
      <c r="X809" s="49"/>
      <c r="Y809" s="49"/>
      <c r="Z809" s="49"/>
    </row>
    <row r="810" spans="1:26" ht="15.75" customHeight="1" x14ac:dyDescent="0.25">
      <c r="A810" s="40"/>
      <c r="B810" s="40"/>
      <c r="C810" s="48"/>
      <c r="D810" s="48"/>
      <c r="E810" s="48"/>
      <c r="F810" s="40"/>
      <c r="G810" s="40"/>
      <c r="H810" s="40"/>
      <c r="I810" s="40"/>
      <c r="J810" s="40"/>
      <c r="K810" s="40"/>
      <c r="L810" s="40"/>
      <c r="M810" s="40"/>
      <c r="N810" s="40"/>
      <c r="O810" s="40"/>
      <c r="P810" s="40"/>
      <c r="Q810" s="40"/>
      <c r="R810" s="40"/>
      <c r="S810" s="40"/>
      <c r="T810" s="40"/>
      <c r="U810" s="49"/>
      <c r="V810" s="49"/>
      <c r="W810" s="49"/>
      <c r="X810" s="49"/>
      <c r="Y810" s="49"/>
      <c r="Z810" s="49"/>
    </row>
    <row r="811" spans="1:26" ht="15.75" customHeight="1" x14ac:dyDescent="0.25">
      <c r="A811" s="40"/>
      <c r="B811" s="40"/>
      <c r="C811" s="48"/>
      <c r="D811" s="48"/>
      <c r="E811" s="48"/>
      <c r="F811" s="40"/>
      <c r="G811" s="40"/>
      <c r="H811" s="40"/>
      <c r="I811" s="40"/>
      <c r="J811" s="40"/>
      <c r="K811" s="40"/>
      <c r="L811" s="40"/>
      <c r="M811" s="40"/>
      <c r="N811" s="40"/>
      <c r="O811" s="40"/>
      <c r="P811" s="40"/>
      <c r="Q811" s="40"/>
      <c r="R811" s="40"/>
      <c r="S811" s="40"/>
      <c r="T811" s="40"/>
      <c r="U811" s="49"/>
      <c r="V811" s="49"/>
      <c r="W811" s="49"/>
      <c r="X811" s="49"/>
      <c r="Y811" s="49"/>
      <c r="Z811" s="49"/>
    </row>
    <row r="812" spans="1:26" ht="15.75" customHeight="1" x14ac:dyDescent="0.25">
      <c r="A812" s="40"/>
      <c r="B812" s="40"/>
      <c r="C812" s="48"/>
      <c r="D812" s="48"/>
      <c r="E812" s="48"/>
      <c r="F812" s="40"/>
      <c r="G812" s="40"/>
      <c r="H812" s="40"/>
      <c r="I812" s="40"/>
      <c r="J812" s="40"/>
      <c r="K812" s="40"/>
      <c r="L812" s="40"/>
      <c r="M812" s="40"/>
      <c r="N812" s="40"/>
      <c r="O812" s="40"/>
      <c r="P812" s="40"/>
      <c r="Q812" s="40"/>
      <c r="R812" s="40"/>
      <c r="S812" s="40"/>
      <c r="T812" s="40"/>
      <c r="U812" s="49"/>
      <c r="V812" s="49"/>
      <c r="W812" s="49"/>
      <c r="X812" s="49"/>
      <c r="Y812" s="49"/>
      <c r="Z812" s="49"/>
    </row>
    <row r="813" spans="1:26" ht="15.75" customHeight="1" x14ac:dyDescent="0.25">
      <c r="A813" s="40"/>
      <c r="B813" s="40"/>
      <c r="C813" s="48"/>
      <c r="D813" s="48"/>
      <c r="E813" s="48"/>
      <c r="F813" s="40"/>
      <c r="G813" s="40"/>
      <c r="H813" s="40"/>
      <c r="I813" s="40"/>
      <c r="J813" s="40"/>
      <c r="K813" s="40"/>
      <c r="L813" s="40"/>
      <c r="M813" s="40"/>
      <c r="N813" s="40"/>
      <c r="O813" s="40"/>
      <c r="P813" s="40"/>
      <c r="Q813" s="40"/>
      <c r="R813" s="40"/>
      <c r="S813" s="40"/>
      <c r="T813" s="40"/>
      <c r="U813" s="49"/>
      <c r="V813" s="49"/>
      <c r="W813" s="49"/>
      <c r="X813" s="49"/>
      <c r="Y813" s="49"/>
      <c r="Z813" s="49"/>
    </row>
    <row r="814" spans="1:26" ht="15.75" customHeight="1" x14ac:dyDescent="0.25">
      <c r="A814" s="40"/>
      <c r="B814" s="40"/>
      <c r="C814" s="48"/>
      <c r="D814" s="48"/>
      <c r="E814" s="48"/>
      <c r="F814" s="40"/>
      <c r="G814" s="40"/>
      <c r="H814" s="40"/>
      <c r="I814" s="40"/>
      <c r="J814" s="40"/>
      <c r="K814" s="40"/>
      <c r="L814" s="40"/>
      <c r="M814" s="40"/>
      <c r="N814" s="40"/>
      <c r="O814" s="40"/>
      <c r="P814" s="40"/>
      <c r="Q814" s="40"/>
      <c r="R814" s="40"/>
      <c r="S814" s="40"/>
      <c r="T814" s="40"/>
      <c r="U814" s="49"/>
      <c r="V814" s="49"/>
      <c r="W814" s="49"/>
      <c r="X814" s="49"/>
      <c r="Y814" s="49"/>
      <c r="Z814" s="49"/>
    </row>
    <row r="815" spans="1:26" ht="15.75" customHeight="1" x14ac:dyDescent="0.25">
      <c r="A815" s="40"/>
      <c r="B815" s="40"/>
      <c r="C815" s="48"/>
      <c r="D815" s="48"/>
      <c r="E815" s="48"/>
      <c r="F815" s="40"/>
      <c r="G815" s="40"/>
      <c r="H815" s="40"/>
      <c r="I815" s="40"/>
      <c r="J815" s="40"/>
      <c r="K815" s="40"/>
      <c r="L815" s="40"/>
      <c r="M815" s="40"/>
      <c r="N815" s="40"/>
      <c r="O815" s="40"/>
      <c r="P815" s="40"/>
      <c r="Q815" s="40"/>
      <c r="R815" s="40"/>
      <c r="S815" s="40"/>
      <c r="T815" s="40"/>
      <c r="U815" s="49"/>
      <c r="V815" s="49"/>
      <c r="W815" s="49"/>
      <c r="X815" s="49"/>
      <c r="Y815" s="49"/>
      <c r="Z815" s="49"/>
    </row>
    <row r="816" spans="1:26" ht="15.75" customHeight="1" x14ac:dyDescent="0.25">
      <c r="A816" s="40"/>
      <c r="B816" s="40"/>
      <c r="C816" s="48"/>
      <c r="D816" s="48"/>
      <c r="E816" s="48"/>
      <c r="F816" s="40"/>
      <c r="G816" s="40"/>
      <c r="H816" s="40"/>
      <c r="I816" s="40"/>
      <c r="J816" s="40"/>
      <c r="K816" s="40"/>
      <c r="L816" s="40"/>
      <c r="M816" s="40"/>
      <c r="N816" s="40"/>
      <c r="O816" s="40"/>
      <c r="P816" s="40"/>
      <c r="Q816" s="40"/>
      <c r="R816" s="40"/>
      <c r="S816" s="40"/>
      <c r="T816" s="40"/>
      <c r="U816" s="49"/>
      <c r="V816" s="49"/>
      <c r="W816" s="49"/>
      <c r="X816" s="49"/>
      <c r="Y816" s="49"/>
      <c r="Z816" s="49"/>
    </row>
    <row r="817" spans="1:26" ht="15.75" customHeight="1" x14ac:dyDescent="0.25">
      <c r="A817" s="40"/>
      <c r="B817" s="40"/>
      <c r="C817" s="48"/>
      <c r="D817" s="48"/>
      <c r="E817" s="48"/>
      <c r="F817" s="40"/>
      <c r="G817" s="40"/>
      <c r="H817" s="40"/>
      <c r="I817" s="40"/>
      <c r="J817" s="40"/>
      <c r="K817" s="40"/>
      <c r="L817" s="40"/>
      <c r="M817" s="40"/>
      <c r="N817" s="40"/>
      <c r="O817" s="40"/>
      <c r="P817" s="40"/>
      <c r="Q817" s="40"/>
      <c r="R817" s="40"/>
      <c r="S817" s="40"/>
      <c r="T817" s="40"/>
      <c r="U817" s="49"/>
      <c r="V817" s="49"/>
      <c r="W817" s="49"/>
      <c r="X817" s="49"/>
      <c r="Y817" s="49"/>
      <c r="Z817" s="49"/>
    </row>
    <row r="818" spans="1:26" ht="15.75" customHeight="1" x14ac:dyDescent="0.25">
      <c r="A818" s="40"/>
      <c r="B818" s="40"/>
      <c r="C818" s="48"/>
      <c r="D818" s="48"/>
      <c r="E818" s="48"/>
      <c r="F818" s="40"/>
      <c r="G818" s="40"/>
      <c r="H818" s="40"/>
      <c r="I818" s="40"/>
      <c r="J818" s="40"/>
      <c r="K818" s="40"/>
      <c r="L818" s="40"/>
      <c r="M818" s="40"/>
      <c r="N818" s="40"/>
      <c r="O818" s="40"/>
      <c r="P818" s="40"/>
      <c r="Q818" s="40"/>
      <c r="R818" s="40"/>
      <c r="S818" s="40"/>
      <c r="T818" s="40"/>
      <c r="U818" s="49"/>
      <c r="V818" s="49"/>
      <c r="W818" s="49"/>
      <c r="X818" s="49"/>
      <c r="Y818" s="49"/>
      <c r="Z818" s="49"/>
    </row>
    <row r="819" spans="1:26" ht="15.75" customHeight="1" x14ac:dyDescent="0.25">
      <c r="A819" s="40"/>
      <c r="B819" s="40"/>
      <c r="C819" s="48"/>
      <c r="D819" s="48"/>
      <c r="E819" s="48"/>
      <c r="F819" s="40"/>
      <c r="G819" s="40"/>
      <c r="H819" s="40"/>
      <c r="I819" s="40"/>
      <c r="J819" s="40"/>
      <c r="K819" s="40"/>
      <c r="L819" s="40"/>
      <c r="M819" s="40"/>
      <c r="N819" s="40"/>
      <c r="O819" s="40"/>
      <c r="P819" s="40"/>
      <c r="Q819" s="40"/>
      <c r="R819" s="40"/>
      <c r="S819" s="40"/>
      <c r="T819" s="40"/>
      <c r="U819" s="49"/>
      <c r="V819" s="49"/>
      <c r="W819" s="49"/>
      <c r="X819" s="49"/>
      <c r="Y819" s="49"/>
      <c r="Z819" s="49"/>
    </row>
    <row r="820" spans="1:26" ht="15.75" customHeight="1" x14ac:dyDescent="0.25">
      <c r="A820" s="40"/>
      <c r="B820" s="40"/>
      <c r="C820" s="48"/>
      <c r="D820" s="48"/>
      <c r="E820" s="48"/>
      <c r="F820" s="40"/>
      <c r="G820" s="40"/>
      <c r="H820" s="40"/>
      <c r="I820" s="40"/>
      <c r="J820" s="40"/>
      <c r="K820" s="40"/>
      <c r="L820" s="40"/>
      <c r="M820" s="40"/>
      <c r="N820" s="40"/>
      <c r="O820" s="40"/>
      <c r="P820" s="40"/>
      <c r="Q820" s="40"/>
      <c r="R820" s="40"/>
      <c r="S820" s="40"/>
      <c r="T820" s="40"/>
      <c r="U820" s="49"/>
      <c r="V820" s="49"/>
      <c r="W820" s="49"/>
      <c r="X820" s="49"/>
      <c r="Y820" s="49"/>
      <c r="Z820" s="49"/>
    </row>
    <row r="821" spans="1:26" ht="15.75" customHeight="1" x14ac:dyDescent="0.25">
      <c r="A821" s="40"/>
      <c r="B821" s="40"/>
      <c r="C821" s="48"/>
      <c r="D821" s="48"/>
      <c r="E821" s="48"/>
      <c r="F821" s="40"/>
      <c r="G821" s="40"/>
      <c r="H821" s="40"/>
      <c r="I821" s="40"/>
      <c r="J821" s="40"/>
      <c r="K821" s="40"/>
      <c r="L821" s="40"/>
      <c r="M821" s="40"/>
      <c r="N821" s="40"/>
      <c r="O821" s="40"/>
      <c r="P821" s="40"/>
      <c r="Q821" s="40"/>
      <c r="R821" s="40"/>
      <c r="S821" s="40"/>
      <c r="T821" s="40"/>
      <c r="U821" s="49"/>
      <c r="V821" s="49"/>
      <c r="W821" s="49"/>
      <c r="X821" s="49"/>
      <c r="Y821" s="49"/>
      <c r="Z821" s="49"/>
    </row>
    <row r="822" spans="1:26" ht="15.75" customHeight="1" x14ac:dyDescent="0.25">
      <c r="A822" s="40"/>
      <c r="B822" s="40"/>
      <c r="C822" s="48"/>
      <c r="D822" s="48"/>
      <c r="E822" s="48"/>
      <c r="F822" s="40"/>
      <c r="G822" s="40"/>
      <c r="H822" s="40"/>
      <c r="I822" s="40"/>
      <c r="J822" s="40"/>
      <c r="K822" s="40"/>
      <c r="L822" s="40"/>
      <c r="M822" s="40"/>
      <c r="N822" s="40"/>
      <c r="O822" s="40"/>
      <c r="P822" s="40"/>
      <c r="Q822" s="40"/>
      <c r="R822" s="40"/>
      <c r="S822" s="40"/>
      <c r="T822" s="40"/>
      <c r="U822" s="49"/>
      <c r="V822" s="49"/>
      <c r="W822" s="49"/>
      <c r="X822" s="49"/>
      <c r="Y822" s="49"/>
      <c r="Z822" s="49"/>
    </row>
    <row r="823" spans="1:26" ht="15.75" customHeight="1" x14ac:dyDescent="0.25">
      <c r="A823" s="40"/>
      <c r="B823" s="40"/>
      <c r="C823" s="48"/>
      <c r="D823" s="48"/>
      <c r="E823" s="48"/>
      <c r="F823" s="40"/>
      <c r="G823" s="40"/>
      <c r="H823" s="40"/>
      <c r="I823" s="40"/>
      <c r="J823" s="40"/>
      <c r="K823" s="40"/>
      <c r="L823" s="40"/>
      <c r="M823" s="40"/>
      <c r="N823" s="40"/>
      <c r="O823" s="40"/>
      <c r="P823" s="40"/>
      <c r="Q823" s="40"/>
      <c r="R823" s="40"/>
      <c r="S823" s="40"/>
      <c r="T823" s="40"/>
      <c r="U823" s="49"/>
      <c r="V823" s="49"/>
      <c r="W823" s="49"/>
      <c r="X823" s="49"/>
      <c r="Y823" s="49"/>
      <c r="Z823" s="49"/>
    </row>
    <row r="824" spans="1:26" ht="15.75" customHeight="1" x14ac:dyDescent="0.25">
      <c r="A824" s="40"/>
      <c r="B824" s="40"/>
      <c r="C824" s="48"/>
      <c r="D824" s="48"/>
      <c r="E824" s="48"/>
      <c r="F824" s="40"/>
      <c r="G824" s="40"/>
      <c r="H824" s="40"/>
      <c r="I824" s="40"/>
      <c r="J824" s="40"/>
      <c r="K824" s="40"/>
      <c r="L824" s="40"/>
      <c r="M824" s="40"/>
      <c r="N824" s="40"/>
      <c r="O824" s="40"/>
      <c r="P824" s="40"/>
      <c r="Q824" s="40"/>
      <c r="R824" s="40"/>
      <c r="S824" s="40"/>
      <c r="T824" s="40"/>
      <c r="U824" s="49"/>
      <c r="V824" s="49"/>
      <c r="W824" s="49"/>
      <c r="X824" s="49"/>
      <c r="Y824" s="49"/>
      <c r="Z824" s="49"/>
    </row>
    <row r="825" spans="1:26" ht="15.75" customHeight="1" x14ac:dyDescent="0.25">
      <c r="A825" s="40"/>
      <c r="B825" s="40"/>
      <c r="C825" s="48"/>
      <c r="D825" s="48"/>
      <c r="E825" s="48"/>
      <c r="F825" s="40"/>
      <c r="G825" s="40"/>
      <c r="H825" s="40"/>
      <c r="I825" s="40"/>
      <c r="J825" s="40"/>
      <c r="K825" s="40"/>
      <c r="L825" s="40"/>
      <c r="M825" s="40"/>
      <c r="N825" s="40"/>
      <c r="O825" s="40"/>
      <c r="P825" s="40"/>
      <c r="Q825" s="40"/>
      <c r="R825" s="40"/>
      <c r="S825" s="40"/>
      <c r="T825" s="40"/>
      <c r="U825" s="49"/>
      <c r="V825" s="49"/>
      <c r="W825" s="49"/>
      <c r="X825" s="49"/>
      <c r="Y825" s="49"/>
      <c r="Z825" s="49"/>
    </row>
    <row r="826" spans="1:26" ht="15.75" customHeight="1" x14ac:dyDescent="0.25">
      <c r="A826" s="40"/>
      <c r="B826" s="40"/>
      <c r="C826" s="48"/>
      <c r="D826" s="48"/>
      <c r="E826" s="48"/>
      <c r="F826" s="40"/>
      <c r="G826" s="40"/>
      <c r="H826" s="40"/>
      <c r="I826" s="40"/>
      <c r="J826" s="40"/>
      <c r="K826" s="40"/>
      <c r="L826" s="40"/>
      <c r="M826" s="40"/>
      <c r="N826" s="40"/>
      <c r="O826" s="40"/>
      <c r="P826" s="40"/>
      <c r="Q826" s="40"/>
      <c r="R826" s="40"/>
      <c r="S826" s="40"/>
      <c r="T826" s="40"/>
      <c r="U826" s="49"/>
      <c r="V826" s="49"/>
      <c r="W826" s="49"/>
      <c r="X826" s="49"/>
      <c r="Y826" s="49"/>
      <c r="Z826" s="49"/>
    </row>
    <row r="827" spans="1:26" ht="15.75" customHeight="1" x14ac:dyDescent="0.25">
      <c r="A827" s="40"/>
      <c r="B827" s="40"/>
      <c r="C827" s="48"/>
      <c r="D827" s="48"/>
      <c r="E827" s="48"/>
      <c r="F827" s="40"/>
      <c r="G827" s="40"/>
      <c r="H827" s="40"/>
      <c r="I827" s="40"/>
      <c r="J827" s="40"/>
      <c r="K827" s="40"/>
      <c r="L827" s="40"/>
      <c r="M827" s="40"/>
      <c r="N827" s="40"/>
      <c r="O827" s="40"/>
      <c r="P827" s="40"/>
      <c r="Q827" s="40"/>
      <c r="R827" s="40"/>
      <c r="S827" s="40"/>
      <c r="T827" s="40"/>
      <c r="U827" s="49"/>
      <c r="V827" s="49"/>
      <c r="W827" s="49"/>
      <c r="X827" s="49"/>
      <c r="Y827" s="49"/>
      <c r="Z827" s="49"/>
    </row>
    <row r="828" spans="1:26" ht="15.75" customHeight="1" x14ac:dyDescent="0.25">
      <c r="A828" s="40"/>
      <c r="B828" s="40"/>
      <c r="C828" s="48"/>
      <c r="D828" s="48"/>
      <c r="E828" s="48"/>
      <c r="F828" s="40"/>
      <c r="G828" s="40"/>
      <c r="H828" s="40"/>
      <c r="I828" s="40"/>
      <c r="J828" s="40"/>
      <c r="K828" s="40"/>
      <c r="L828" s="40"/>
      <c r="M828" s="40"/>
      <c r="N828" s="40"/>
      <c r="O828" s="40"/>
      <c r="P828" s="40"/>
      <c r="Q828" s="40"/>
      <c r="R828" s="40"/>
      <c r="S828" s="40"/>
      <c r="T828" s="40"/>
      <c r="U828" s="49"/>
      <c r="V828" s="49"/>
      <c r="W828" s="49"/>
      <c r="X828" s="49"/>
      <c r="Y828" s="49"/>
      <c r="Z828" s="49"/>
    </row>
    <row r="829" spans="1:26" ht="15.75" customHeight="1" x14ac:dyDescent="0.25">
      <c r="A829" s="40"/>
      <c r="B829" s="40"/>
      <c r="C829" s="48"/>
      <c r="D829" s="48"/>
      <c r="E829" s="48"/>
      <c r="F829" s="40"/>
      <c r="G829" s="40"/>
      <c r="H829" s="40"/>
      <c r="I829" s="40"/>
      <c r="J829" s="40"/>
      <c r="K829" s="40"/>
      <c r="L829" s="40"/>
      <c r="M829" s="40"/>
      <c r="N829" s="40"/>
      <c r="O829" s="40"/>
      <c r="P829" s="40"/>
      <c r="Q829" s="40"/>
      <c r="R829" s="40"/>
      <c r="S829" s="40"/>
      <c r="T829" s="40"/>
      <c r="U829" s="49"/>
      <c r="V829" s="49"/>
      <c r="W829" s="49"/>
      <c r="X829" s="49"/>
      <c r="Y829" s="49"/>
      <c r="Z829" s="49"/>
    </row>
    <row r="830" spans="1:26" ht="15.75" customHeight="1" x14ac:dyDescent="0.25">
      <c r="A830" s="40"/>
      <c r="B830" s="40"/>
      <c r="C830" s="48"/>
      <c r="D830" s="48"/>
      <c r="E830" s="48"/>
      <c r="F830" s="40"/>
      <c r="G830" s="40"/>
      <c r="H830" s="40"/>
      <c r="I830" s="40"/>
      <c r="J830" s="40"/>
      <c r="K830" s="40"/>
      <c r="L830" s="40"/>
      <c r="M830" s="40"/>
      <c r="N830" s="40"/>
      <c r="O830" s="40"/>
      <c r="P830" s="40"/>
      <c r="Q830" s="40"/>
      <c r="R830" s="40"/>
      <c r="S830" s="40"/>
      <c r="T830" s="40"/>
      <c r="U830" s="49"/>
      <c r="V830" s="49"/>
      <c r="W830" s="49"/>
      <c r="X830" s="49"/>
      <c r="Y830" s="49"/>
      <c r="Z830" s="49"/>
    </row>
    <row r="831" spans="1:26" ht="15.75" customHeight="1" x14ac:dyDescent="0.25">
      <c r="A831" s="40"/>
      <c r="B831" s="40"/>
      <c r="C831" s="48"/>
      <c r="D831" s="48"/>
      <c r="E831" s="48"/>
      <c r="F831" s="40"/>
      <c r="G831" s="40"/>
      <c r="H831" s="40"/>
      <c r="I831" s="40"/>
      <c r="J831" s="40"/>
      <c r="K831" s="40"/>
      <c r="L831" s="40"/>
      <c r="M831" s="40"/>
      <c r="N831" s="40"/>
      <c r="O831" s="40"/>
      <c r="P831" s="40"/>
      <c r="Q831" s="40"/>
      <c r="R831" s="40"/>
      <c r="S831" s="40"/>
      <c r="T831" s="40"/>
      <c r="U831" s="49"/>
      <c r="V831" s="49"/>
      <c r="W831" s="49"/>
      <c r="X831" s="49"/>
      <c r="Y831" s="49"/>
      <c r="Z831" s="49"/>
    </row>
    <row r="832" spans="1:26" ht="15.75" customHeight="1" x14ac:dyDescent="0.25">
      <c r="A832" s="40"/>
      <c r="B832" s="40"/>
      <c r="C832" s="48"/>
      <c r="D832" s="48"/>
      <c r="E832" s="48"/>
      <c r="F832" s="40"/>
      <c r="G832" s="40"/>
      <c r="H832" s="40"/>
      <c r="I832" s="40"/>
      <c r="J832" s="40"/>
      <c r="K832" s="40"/>
      <c r="L832" s="40"/>
      <c r="M832" s="40"/>
      <c r="N832" s="40"/>
      <c r="O832" s="40"/>
      <c r="P832" s="40"/>
      <c r="Q832" s="40"/>
      <c r="R832" s="40"/>
      <c r="S832" s="40"/>
      <c r="T832" s="40"/>
      <c r="U832" s="49"/>
      <c r="V832" s="49"/>
      <c r="W832" s="49"/>
      <c r="X832" s="49"/>
      <c r="Y832" s="49"/>
      <c r="Z832" s="49"/>
    </row>
    <row r="833" spans="1:26" ht="15.75" customHeight="1" x14ac:dyDescent="0.25">
      <c r="A833" s="40"/>
      <c r="B833" s="40"/>
      <c r="C833" s="48"/>
      <c r="D833" s="48"/>
      <c r="E833" s="48"/>
      <c r="F833" s="40"/>
      <c r="G833" s="40"/>
      <c r="H833" s="40"/>
      <c r="I833" s="40"/>
      <c r="J833" s="40"/>
      <c r="K833" s="40"/>
      <c r="L833" s="40"/>
      <c r="M833" s="40"/>
      <c r="N833" s="40"/>
      <c r="O833" s="40"/>
      <c r="P833" s="40"/>
      <c r="Q833" s="40"/>
      <c r="R833" s="40"/>
      <c r="S833" s="40"/>
      <c r="T833" s="40"/>
      <c r="U833" s="49"/>
      <c r="V833" s="49"/>
      <c r="W833" s="49"/>
      <c r="X833" s="49"/>
      <c r="Y833" s="49"/>
      <c r="Z833" s="49"/>
    </row>
    <row r="834" spans="1:26" ht="15.75" customHeight="1" x14ac:dyDescent="0.25">
      <c r="A834" s="40"/>
      <c r="B834" s="40"/>
      <c r="C834" s="48"/>
      <c r="D834" s="48"/>
      <c r="E834" s="48"/>
      <c r="F834" s="40"/>
      <c r="G834" s="40"/>
      <c r="H834" s="40"/>
      <c r="I834" s="40"/>
      <c r="J834" s="40"/>
      <c r="K834" s="40"/>
      <c r="L834" s="40"/>
      <c r="M834" s="40"/>
      <c r="N834" s="40"/>
      <c r="O834" s="40"/>
      <c r="P834" s="40"/>
      <c r="Q834" s="40"/>
      <c r="R834" s="40"/>
      <c r="S834" s="40"/>
      <c r="T834" s="40"/>
      <c r="U834" s="49"/>
      <c r="V834" s="49"/>
      <c r="W834" s="49"/>
      <c r="X834" s="49"/>
      <c r="Y834" s="49"/>
      <c r="Z834" s="49"/>
    </row>
    <row r="835" spans="1:26" ht="15.75" customHeight="1" x14ac:dyDescent="0.25">
      <c r="A835" s="40"/>
      <c r="B835" s="40"/>
      <c r="C835" s="48"/>
      <c r="D835" s="48"/>
      <c r="E835" s="48"/>
      <c r="F835" s="40"/>
      <c r="G835" s="40"/>
      <c r="H835" s="40"/>
      <c r="I835" s="40"/>
      <c r="J835" s="40"/>
      <c r="K835" s="40"/>
      <c r="L835" s="40"/>
      <c r="M835" s="40"/>
      <c r="N835" s="40"/>
      <c r="O835" s="40"/>
      <c r="P835" s="40"/>
      <c r="Q835" s="40"/>
      <c r="R835" s="40"/>
      <c r="S835" s="40"/>
      <c r="T835" s="40"/>
      <c r="U835" s="49"/>
      <c r="V835" s="49"/>
      <c r="W835" s="49"/>
      <c r="X835" s="49"/>
      <c r="Y835" s="49"/>
      <c r="Z835" s="49"/>
    </row>
    <row r="836" spans="1:26" ht="15.75" customHeight="1" x14ac:dyDescent="0.25">
      <c r="A836" s="40"/>
      <c r="B836" s="40"/>
      <c r="C836" s="48"/>
      <c r="D836" s="48"/>
      <c r="E836" s="48"/>
      <c r="F836" s="40"/>
      <c r="G836" s="40"/>
      <c r="H836" s="40"/>
      <c r="I836" s="40"/>
      <c r="J836" s="40"/>
      <c r="K836" s="40"/>
      <c r="L836" s="40"/>
      <c r="M836" s="40"/>
      <c r="N836" s="40"/>
      <c r="O836" s="40"/>
      <c r="P836" s="40"/>
      <c r="Q836" s="40"/>
      <c r="R836" s="40"/>
      <c r="S836" s="40"/>
      <c r="T836" s="40"/>
      <c r="U836" s="49"/>
      <c r="V836" s="49"/>
      <c r="W836" s="49"/>
      <c r="X836" s="49"/>
      <c r="Y836" s="49"/>
      <c r="Z836" s="49"/>
    </row>
    <row r="837" spans="1:26" ht="15.75" customHeight="1" x14ac:dyDescent="0.25">
      <c r="A837" s="40"/>
      <c r="B837" s="40"/>
      <c r="C837" s="48"/>
      <c r="D837" s="48"/>
      <c r="E837" s="48"/>
      <c r="F837" s="40"/>
      <c r="G837" s="40"/>
      <c r="H837" s="40"/>
      <c r="I837" s="40"/>
      <c r="J837" s="40"/>
      <c r="K837" s="40"/>
      <c r="L837" s="40"/>
      <c r="M837" s="40"/>
      <c r="N837" s="40"/>
      <c r="O837" s="40"/>
      <c r="P837" s="40"/>
      <c r="Q837" s="40"/>
      <c r="R837" s="40"/>
      <c r="S837" s="40"/>
      <c r="T837" s="40"/>
      <c r="U837" s="49"/>
      <c r="V837" s="49"/>
      <c r="W837" s="49"/>
      <c r="X837" s="49"/>
      <c r="Y837" s="49"/>
      <c r="Z837" s="49"/>
    </row>
    <row r="838" spans="1:26" ht="15.75" customHeight="1" x14ac:dyDescent="0.25">
      <c r="A838" s="40"/>
      <c r="B838" s="40"/>
      <c r="C838" s="48"/>
      <c r="D838" s="48"/>
      <c r="E838" s="48"/>
      <c r="F838" s="40"/>
      <c r="G838" s="40"/>
      <c r="H838" s="40"/>
      <c r="I838" s="40"/>
      <c r="J838" s="40"/>
      <c r="K838" s="40"/>
      <c r="L838" s="40"/>
      <c r="M838" s="40"/>
      <c r="N838" s="40"/>
      <c r="O838" s="40"/>
      <c r="P838" s="40"/>
      <c r="Q838" s="40"/>
      <c r="R838" s="40"/>
      <c r="S838" s="40"/>
      <c r="T838" s="40"/>
      <c r="U838" s="49"/>
      <c r="V838" s="49"/>
      <c r="W838" s="49"/>
      <c r="X838" s="49"/>
      <c r="Y838" s="49"/>
      <c r="Z838" s="49"/>
    </row>
    <row r="839" spans="1:26" ht="15.75" customHeight="1" x14ac:dyDescent="0.25">
      <c r="A839" s="40"/>
      <c r="B839" s="40"/>
      <c r="C839" s="48"/>
      <c r="D839" s="48"/>
      <c r="E839" s="48"/>
      <c r="F839" s="40"/>
      <c r="G839" s="40"/>
      <c r="H839" s="40"/>
      <c r="I839" s="40"/>
      <c r="J839" s="40"/>
      <c r="K839" s="40"/>
      <c r="L839" s="40"/>
      <c r="M839" s="40"/>
      <c r="N839" s="40"/>
      <c r="O839" s="40"/>
      <c r="P839" s="40"/>
      <c r="Q839" s="40"/>
      <c r="R839" s="40"/>
      <c r="S839" s="40"/>
      <c r="T839" s="40"/>
      <c r="U839" s="49"/>
      <c r="V839" s="49"/>
      <c r="W839" s="49"/>
      <c r="X839" s="49"/>
      <c r="Y839" s="49"/>
      <c r="Z839" s="49"/>
    </row>
    <row r="840" spans="1:26" ht="15.75" customHeight="1" x14ac:dyDescent="0.25">
      <c r="A840" s="40"/>
      <c r="B840" s="40"/>
      <c r="C840" s="48"/>
      <c r="D840" s="48"/>
      <c r="E840" s="48"/>
      <c r="F840" s="40"/>
      <c r="G840" s="40"/>
      <c r="H840" s="40"/>
      <c r="I840" s="40"/>
      <c r="J840" s="40"/>
      <c r="K840" s="40"/>
      <c r="L840" s="40"/>
      <c r="M840" s="40"/>
      <c r="N840" s="40"/>
      <c r="O840" s="40"/>
      <c r="P840" s="40"/>
      <c r="Q840" s="40"/>
      <c r="R840" s="40"/>
      <c r="S840" s="40"/>
      <c r="T840" s="40"/>
      <c r="U840" s="49"/>
      <c r="V840" s="49"/>
      <c r="W840" s="49"/>
      <c r="X840" s="49"/>
      <c r="Y840" s="49"/>
      <c r="Z840" s="49"/>
    </row>
    <row r="841" spans="1:26" ht="15.75" customHeight="1" x14ac:dyDescent="0.25">
      <c r="A841" s="40"/>
      <c r="B841" s="40"/>
      <c r="C841" s="48"/>
      <c r="D841" s="48"/>
      <c r="E841" s="48"/>
      <c r="F841" s="40"/>
      <c r="G841" s="40"/>
      <c r="H841" s="40"/>
      <c r="I841" s="40"/>
      <c r="J841" s="40"/>
      <c r="K841" s="40"/>
      <c r="L841" s="40"/>
      <c r="M841" s="40"/>
      <c r="N841" s="40"/>
      <c r="O841" s="40"/>
      <c r="P841" s="40"/>
      <c r="Q841" s="40"/>
      <c r="R841" s="40"/>
      <c r="S841" s="40"/>
      <c r="T841" s="40"/>
      <c r="U841" s="49"/>
      <c r="V841" s="49"/>
      <c r="W841" s="49"/>
      <c r="X841" s="49"/>
      <c r="Y841" s="49"/>
      <c r="Z841" s="49"/>
    </row>
    <row r="842" spans="1:26" ht="15.75" customHeight="1" x14ac:dyDescent="0.25">
      <c r="A842" s="40"/>
      <c r="B842" s="40"/>
      <c r="C842" s="48"/>
      <c r="D842" s="48"/>
      <c r="E842" s="48"/>
      <c r="F842" s="40"/>
      <c r="G842" s="40"/>
      <c r="H842" s="40"/>
      <c r="I842" s="40"/>
      <c r="J842" s="40"/>
      <c r="K842" s="40"/>
      <c r="L842" s="40"/>
      <c r="M842" s="40"/>
      <c r="N842" s="40"/>
      <c r="O842" s="40"/>
      <c r="P842" s="40"/>
      <c r="Q842" s="40"/>
      <c r="R842" s="40"/>
      <c r="S842" s="40"/>
      <c r="T842" s="40"/>
      <c r="U842" s="49"/>
      <c r="V842" s="49"/>
      <c r="W842" s="49"/>
      <c r="X842" s="49"/>
      <c r="Y842" s="49"/>
      <c r="Z842" s="49"/>
    </row>
    <row r="843" spans="1:26" ht="15.75" customHeight="1" x14ac:dyDescent="0.25">
      <c r="A843" s="40"/>
      <c r="B843" s="40"/>
      <c r="C843" s="48"/>
      <c r="D843" s="48"/>
      <c r="E843" s="48"/>
      <c r="F843" s="40"/>
      <c r="G843" s="40"/>
      <c r="H843" s="40"/>
      <c r="I843" s="40"/>
      <c r="J843" s="40"/>
      <c r="K843" s="40"/>
      <c r="L843" s="40"/>
      <c r="M843" s="40"/>
      <c r="N843" s="40"/>
      <c r="O843" s="40"/>
      <c r="P843" s="40"/>
      <c r="Q843" s="40"/>
      <c r="R843" s="40"/>
      <c r="S843" s="40"/>
      <c r="T843" s="40"/>
      <c r="U843" s="49"/>
      <c r="V843" s="49"/>
      <c r="W843" s="49"/>
      <c r="X843" s="49"/>
      <c r="Y843" s="49"/>
      <c r="Z843" s="49"/>
    </row>
    <row r="844" spans="1:26" ht="15.75" customHeight="1" x14ac:dyDescent="0.25">
      <c r="A844" s="40"/>
      <c r="B844" s="40"/>
      <c r="C844" s="48"/>
      <c r="D844" s="48"/>
      <c r="E844" s="48"/>
      <c r="F844" s="40"/>
      <c r="G844" s="40"/>
      <c r="H844" s="40"/>
      <c r="I844" s="40"/>
      <c r="J844" s="40"/>
      <c r="K844" s="40"/>
      <c r="L844" s="40"/>
      <c r="M844" s="40"/>
      <c r="N844" s="40"/>
      <c r="O844" s="40"/>
      <c r="P844" s="40"/>
      <c r="Q844" s="40"/>
      <c r="R844" s="40"/>
      <c r="S844" s="40"/>
      <c r="T844" s="40"/>
      <c r="U844" s="49"/>
      <c r="V844" s="49"/>
      <c r="W844" s="49"/>
      <c r="X844" s="49"/>
      <c r="Y844" s="49"/>
      <c r="Z844" s="49"/>
    </row>
    <row r="845" spans="1:26" ht="15.75" customHeight="1" x14ac:dyDescent="0.25">
      <c r="A845" s="40"/>
      <c r="B845" s="40"/>
      <c r="C845" s="48"/>
      <c r="D845" s="48"/>
      <c r="E845" s="48"/>
      <c r="F845" s="40"/>
      <c r="G845" s="40"/>
      <c r="H845" s="40"/>
      <c r="I845" s="40"/>
      <c r="J845" s="40"/>
      <c r="K845" s="40"/>
      <c r="L845" s="40"/>
      <c r="M845" s="40"/>
      <c r="N845" s="40"/>
      <c r="O845" s="40"/>
      <c r="P845" s="40"/>
      <c r="Q845" s="40"/>
      <c r="R845" s="40"/>
      <c r="S845" s="40"/>
      <c r="T845" s="40"/>
      <c r="U845" s="49"/>
      <c r="V845" s="49"/>
      <c r="W845" s="49"/>
      <c r="X845" s="49"/>
      <c r="Y845" s="49"/>
      <c r="Z845" s="49"/>
    </row>
    <row r="846" spans="1:26" ht="15.75" customHeight="1" x14ac:dyDescent="0.25">
      <c r="A846" s="40"/>
      <c r="B846" s="40"/>
      <c r="C846" s="48"/>
      <c r="D846" s="48"/>
      <c r="E846" s="48"/>
      <c r="F846" s="40"/>
      <c r="G846" s="40"/>
      <c r="H846" s="40"/>
      <c r="I846" s="40"/>
      <c r="J846" s="40"/>
      <c r="K846" s="40"/>
      <c r="L846" s="40"/>
      <c r="M846" s="40"/>
      <c r="N846" s="40"/>
      <c r="O846" s="40"/>
      <c r="P846" s="40"/>
      <c r="Q846" s="40"/>
      <c r="R846" s="40"/>
      <c r="S846" s="40"/>
      <c r="T846" s="40"/>
      <c r="U846" s="49"/>
      <c r="V846" s="49"/>
      <c r="W846" s="49"/>
      <c r="X846" s="49"/>
      <c r="Y846" s="49"/>
      <c r="Z846" s="49"/>
    </row>
    <row r="847" spans="1:26" ht="15.75" customHeight="1" x14ac:dyDescent="0.25">
      <c r="A847" s="40"/>
      <c r="B847" s="40"/>
      <c r="C847" s="48"/>
      <c r="D847" s="48"/>
      <c r="E847" s="48"/>
      <c r="F847" s="40"/>
      <c r="G847" s="40"/>
      <c r="H847" s="40"/>
      <c r="I847" s="40"/>
      <c r="J847" s="40"/>
      <c r="K847" s="40"/>
      <c r="L847" s="40"/>
      <c r="M847" s="40"/>
      <c r="N847" s="40"/>
      <c r="O847" s="40"/>
      <c r="P847" s="40"/>
      <c r="Q847" s="40"/>
      <c r="R847" s="40"/>
      <c r="S847" s="40"/>
      <c r="T847" s="40"/>
      <c r="U847" s="49"/>
      <c r="V847" s="49"/>
      <c r="W847" s="49"/>
      <c r="X847" s="49"/>
      <c r="Y847" s="49"/>
      <c r="Z847" s="49"/>
    </row>
    <row r="848" spans="1:26" ht="15.75" customHeight="1" x14ac:dyDescent="0.25">
      <c r="A848" s="40"/>
      <c r="B848" s="40"/>
      <c r="C848" s="48"/>
      <c r="D848" s="48"/>
      <c r="E848" s="48"/>
      <c r="F848" s="40"/>
      <c r="G848" s="40"/>
      <c r="H848" s="40"/>
      <c r="I848" s="40"/>
      <c r="J848" s="40"/>
      <c r="K848" s="40"/>
      <c r="L848" s="40"/>
      <c r="M848" s="40"/>
      <c r="N848" s="40"/>
      <c r="O848" s="40"/>
      <c r="P848" s="40"/>
      <c r="Q848" s="40"/>
      <c r="R848" s="40"/>
      <c r="S848" s="40"/>
      <c r="T848" s="40"/>
      <c r="U848" s="49"/>
      <c r="V848" s="49"/>
      <c r="W848" s="49"/>
      <c r="X848" s="49"/>
      <c r="Y848" s="49"/>
      <c r="Z848" s="49"/>
    </row>
    <row r="849" spans="1:26" ht="15.75" customHeight="1" x14ac:dyDescent="0.25">
      <c r="A849" s="40"/>
      <c r="B849" s="40"/>
      <c r="C849" s="48"/>
      <c r="D849" s="48"/>
      <c r="E849" s="48"/>
      <c r="F849" s="40"/>
      <c r="G849" s="40"/>
      <c r="H849" s="40"/>
      <c r="I849" s="40"/>
      <c r="J849" s="40"/>
      <c r="K849" s="40"/>
      <c r="L849" s="40"/>
      <c r="M849" s="40"/>
      <c r="N849" s="40"/>
      <c r="O849" s="40"/>
      <c r="P849" s="40"/>
      <c r="Q849" s="40"/>
      <c r="R849" s="40"/>
      <c r="S849" s="40"/>
      <c r="T849" s="40"/>
      <c r="U849" s="49"/>
      <c r="V849" s="49"/>
      <c r="W849" s="49"/>
      <c r="X849" s="49"/>
      <c r="Y849" s="49"/>
      <c r="Z849" s="49"/>
    </row>
    <row r="850" spans="1:26" ht="15.75" customHeight="1" x14ac:dyDescent="0.25">
      <c r="A850" s="40"/>
      <c r="B850" s="40"/>
      <c r="C850" s="48"/>
      <c r="D850" s="48"/>
      <c r="E850" s="48"/>
      <c r="F850" s="40"/>
      <c r="G850" s="40"/>
      <c r="H850" s="40"/>
      <c r="I850" s="40"/>
      <c r="J850" s="40"/>
      <c r="K850" s="40"/>
      <c r="L850" s="40"/>
      <c r="M850" s="40"/>
      <c r="N850" s="40"/>
      <c r="O850" s="40"/>
      <c r="P850" s="40"/>
      <c r="Q850" s="40"/>
      <c r="R850" s="40"/>
      <c r="S850" s="40"/>
      <c r="T850" s="40"/>
      <c r="U850" s="49"/>
      <c r="V850" s="49"/>
      <c r="W850" s="49"/>
      <c r="X850" s="49"/>
      <c r="Y850" s="49"/>
      <c r="Z850" s="49"/>
    </row>
    <row r="851" spans="1:26" ht="15.75" customHeight="1" x14ac:dyDescent="0.25">
      <c r="A851" s="40"/>
      <c r="B851" s="40"/>
      <c r="C851" s="48"/>
      <c r="D851" s="48"/>
      <c r="E851" s="48"/>
      <c r="F851" s="40"/>
      <c r="G851" s="40"/>
      <c r="H851" s="40"/>
      <c r="I851" s="40"/>
      <c r="J851" s="40"/>
      <c r="K851" s="40"/>
      <c r="L851" s="40"/>
      <c r="M851" s="40"/>
      <c r="N851" s="40"/>
      <c r="O851" s="40"/>
      <c r="P851" s="40"/>
      <c r="Q851" s="40"/>
      <c r="R851" s="40"/>
      <c r="S851" s="40"/>
      <c r="T851" s="40"/>
      <c r="U851" s="49"/>
      <c r="V851" s="49"/>
      <c r="W851" s="49"/>
      <c r="X851" s="49"/>
      <c r="Y851" s="49"/>
      <c r="Z851" s="49"/>
    </row>
    <row r="852" spans="1:26" ht="15.75" customHeight="1" x14ac:dyDescent="0.25">
      <c r="A852" s="40"/>
      <c r="B852" s="40"/>
      <c r="C852" s="48"/>
      <c r="D852" s="48"/>
      <c r="E852" s="48"/>
      <c r="F852" s="40"/>
      <c r="G852" s="40"/>
      <c r="H852" s="40"/>
      <c r="I852" s="40"/>
      <c r="J852" s="40"/>
      <c r="K852" s="40"/>
      <c r="L852" s="40"/>
      <c r="M852" s="40"/>
      <c r="N852" s="40"/>
      <c r="O852" s="40"/>
      <c r="P852" s="40"/>
      <c r="Q852" s="40"/>
      <c r="R852" s="40"/>
      <c r="S852" s="40"/>
      <c r="T852" s="40"/>
      <c r="U852" s="49"/>
      <c r="V852" s="49"/>
      <c r="W852" s="49"/>
      <c r="X852" s="49"/>
      <c r="Y852" s="49"/>
      <c r="Z852" s="49"/>
    </row>
    <row r="853" spans="1:26" ht="15.75" customHeight="1" x14ac:dyDescent="0.25">
      <c r="A853" s="40"/>
      <c r="B853" s="40"/>
      <c r="C853" s="48"/>
      <c r="D853" s="48"/>
      <c r="E853" s="48"/>
      <c r="F853" s="40"/>
      <c r="G853" s="40"/>
      <c r="H853" s="40"/>
      <c r="I853" s="40"/>
      <c r="J853" s="40"/>
      <c r="K853" s="40"/>
      <c r="L853" s="40"/>
      <c r="M853" s="40"/>
      <c r="N853" s="40"/>
      <c r="O853" s="40"/>
      <c r="P853" s="40"/>
      <c r="Q853" s="40"/>
      <c r="R853" s="40"/>
      <c r="S853" s="40"/>
      <c r="T853" s="40"/>
      <c r="U853" s="49"/>
      <c r="V853" s="49"/>
      <c r="W853" s="49"/>
      <c r="X853" s="49"/>
      <c r="Y853" s="49"/>
      <c r="Z853" s="49"/>
    </row>
    <row r="854" spans="1:26" ht="15.75" customHeight="1" x14ac:dyDescent="0.25">
      <c r="A854" s="40"/>
      <c r="B854" s="40"/>
      <c r="C854" s="48"/>
      <c r="D854" s="48"/>
      <c r="E854" s="48"/>
      <c r="F854" s="40"/>
      <c r="G854" s="40"/>
      <c r="H854" s="40"/>
      <c r="I854" s="40"/>
      <c r="J854" s="40"/>
      <c r="K854" s="40"/>
      <c r="L854" s="40"/>
      <c r="M854" s="40"/>
      <c r="N854" s="40"/>
      <c r="O854" s="40"/>
      <c r="P854" s="40"/>
      <c r="Q854" s="40"/>
      <c r="R854" s="40"/>
      <c r="S854" s="40"/>
      <c r="T854" s="40"/>
      <c r="U854" s="49"/>
      <c r="V854" s="49"/>
      <c r="W854" s="49"/>
      <c r="X854" s="49"/>
      <c r="Y854" s="49"/>
      <c r="Z854" s="49"/>
    </row>
    <row r="855" spans="1:26" ht="15.75" customHeight="1" x14ac:dyDescent="0.25">
      <c r="A855" s="40"/>
      <c r="B855" s="40"/>
      <c r="C855" s="48"/>
      <c r="D855" s="48"/>
      <c r="E855" s="48"/>
      <c r="F855" s="40"/>
      <c r="G855" s="40"/>
      <c r="H855" s="40"/>
      <c r="I855" s="40"/>
      <c r="J855" s="40"/>
      <c r="K855" s="40"/>
      <c r="L855" s="40"/>
      <c r="M855" s="40"/>
      <c r="N855" s="40"/>
      <c r="O855" s="40"/>
      <c r="P855" s="40"/>
      <c r="Q855" s="40"/>
      <c r="R855" s="40"/>
      <c r="S855" s="40"/>
      <c r="T855" s="40"/>
      <c r="U855" s="49"/>
      <c r="V855" s="49"/>
      <c r="W855" s="49"/>
      <c r="X855" s="49"/>
      <c r="Y855" s="49"/>
      <c r="Z855" s="49"/>
    </row>
    <row r="856" spans="1:26" ht="15.75" customHeight="1" x14ac:dyDescent="0.25">
      <c r="A856" s="40"/>
      <c r="B856" s="40"/>
      <c r="C856" s="48"/>
      <c r="D856" s="48"/>
      <c r="E856" s="48"/>
      <c r="F856" s="40"/>
      <c r="G856" s="40"/>
      <c r="H856" s="40"/>
      <c r="I856" s="40"/>
      <c r="J856" s="40"/>
      <c r="K856" s="40"/>
      <c r="L856" s="40"/>
      <c r="M856" s="40"/>
      <c r="N856" s="40"/>
      <c r="O856" s="40"/>
      <c r="P856" s="40"/>
      <c r="Q856" s="40"/>
      <c r="R856" s="40"/>
      <c r="S856" s="40"/>
      <c r="T856" s="40"/>
      <c r="U856" s="49"/>
      <c r="V856" s="49"/>
      <c r="W856" s="49"/>
      <c r="X856" s="49"/>
      <c r="Y856" s="49"/>
      <c r="Z856" s="49"/>
    </row>
    <row r="857" spans="1:26" ht="15.75" customHeight="1" x14ac:dyDescent="0.25">
      <c r="A857" s="40"/>
      <c r="B857" s="40"/>
      <c r="C857" s="48"/>
      <c r="D857" s="48"/>
      <c r="E857" s="48"/>
      <c r="F857" s="40"/>
      <c r="G857" s="40"/>
      <c r="H857" s="40"/>
      <c r="I857" s="40"/>
      <c r="J857" s="40"/>
      <c r="K857" s="40"/>
      <c r="L857" s="40"/>
      <c r="M857" s="40"/>
      <c r="N857" s="40"/>
      <c r="O857" s="40"/>
      <c r="P857" s="40"/>
      <c r="Q857" s="40"/>
      <c r="R857" s="40"/>
      <c r="S857" s="40"/>
      <c r="T857" s="40"/>
      <c r="U857" s="49"/>
      <c r="V857" s="49"/>
      <c r="W857" s="49"/>
      <c r="X857" s="49"/>
      <c r="Y857" s="49"/>
      <c r="Z857" s="49"/>
    </row>
    <row r="858" spans="1:26" ht="15.75" customHeight="1" x14ac:dyDescent="0.25">
      <c r="A858" s="40"/>
      <c r="B858" s="40"/>
      <c r="C858" s="48"/>
      <c r="D858" s="48"/>
      <c r="E858" s="48"/>
      <c r="F858" s="40"/>
      <c r="G858" s="40"/>
      <c r="H858" s="40"/>
      <c r="I858" s="40"/>
      <c r="J858" s="40"/>
      <c r="K858" s="40"/>
      <c r="L858" s="40"/>
      <c r="M858" s="40"/>
      <c r="N858" s="40"/>
      <c r="O858" s="40"/>
      <c r="P858" s="40"/>
      <c r="Q858" s="40"/>
      <c r="R858" s="40"/>
      <c r="S858" s="40"/>
      <c r="T858" s="40"/>
      <c r="U858" s="49"/>
      <c r="V858" s="49"/>
      <c r="W858" s="49"/>
      <c r="X858" s="49"/>
      <c r="Y858" s="49"/>
      <c r="Z858" s="49"/>
    </row>
    <row r="859" spans="1:26" ht="15.75" customHeight="1" x14ac:dyDescent="0.25">
      <c r="A859" s="40"/>
      <c r="B859" s="40"/>
      <c r="C859" s="48"/>
      <c r="D859" s="48"/>
      <c r="E859" s="48"/>
      <c r="F859" s="40"/>
      <c r="G859" s="40"/>
      <c r="H859" s="40"/>
      <c r="I859" s="40"/>
      <c r="J859" s="40"/>
      <c r="K859" s="40"/>
      <c r="L859" s="40"/>
      <c r="M859" s="40"/>
      <c r="N859" s="40"/>
      <c r="O859" s="40"/>
      <c r="P859" s="40"/>
      <c r="Q859" s="40"/>
      <c r="R859" s="40"/>
      <c r="S859" s="40"/>
      <c r="T859" s="40"/>
      <c r="U859" s="49"/>
      <c r="V859" s="49"/>
      <c r="W859" s="49"/>
      <c r="X859" s="49"/>
      <c r="Y859" s="49"/>
      <c r="Z859" s="49"/>
    </row>
    <row r="860" spans="1:26" ht="15.75" customHeight="1" x14ac:dyDescent="0.25">
      <c r="A860" s="40"/>
      <c r="B860" s="40"/>
      <c r="C860" s="48"/>
      <c r="D860" s="48"/>
      <c r="E860" s="48"/>
      <c r="F860" s="40"/>
      <c r="G860" s="40"/>
      <c r="H860" s="40"/>
      <c r="I860" s="40"/>
      <c r="J860" s="40"/>
      <c r="K860" s="40"/>
      <c r="L860" s="40"/>
      <c r="M860" s="40"/>
      <c r="N860" s="40"/>
      <c r="O860" s="40"/>
      <c r="P860" s="40"/>
      <c r="Q860" s="40"/>
      <c r="R860" s="40"/>
      <c r="S860" s="40"/>
      <c r="T860" s="40"/>
      <c r="U860" s="49"/>
      <c r="V860" s="49"/>
      <c r="W860" s="49"/>
      <c r="X860" s="49"/>
      <c r="Y860" s="49"/>
      <c r="Z860" s="49"/>
    </row>
    <row r="861" spans="1:26" ht="15.75" customHeight="1" x14ac:dyDescent="0.25">
      <c r="A861" s="40"/>
      <c r="B861" s="40"/>
      <c r="C861" s="48"/>
      <c r="D861" s="48"/>
      <c r="E861" s="48"/>
      <c r="F861" s="40"/>
      <c r="G861" s="40"/>
      <c r="H861" s="40"/>
      <c r="I861" s="40"/>
      <c r="J861" s="40"/>
      <c r="K861" s="40"/>
      <c r="L861" s="40"/>
      <c r="M861" s="40"/>
      <c r="N861" s="40"/>
      <c r="O861" s="40"/>
      <c r="P861" s="40"/>
      <c r="Q861" s="40"/>
      <c r="R861" s="40"/>
      <c r="S861" s="40"/>
      <c r="T861" s="40"/>
      <c r="U861" s="49"/>
      <c r="V861" s="49"/>
      <c r="W861" s="49"/>
      <c r="X861" s="49"/>
      <c r="Y861" s="49"/>
      <c r="Z861" s="49"/>
    </row>
    <row r="862" spans="1:26" ht="15.75" customHeight="1" x14ac:dyDescent="0.25">
      <c r="A862" s="40"/>
      <c r="B862" s="40"/>
      <c r="C862" s="48"/>
      <c r="D862" s="48"/>
      <c r="E862" s="48"/>
      <c r="F862" s="40"/>
      <c r="G862" s="40"/>
      <c r="H862" s="40"/>
      <c r="I862" s="40"/>
      <c r="J862" s="40"/>
      <c r="K862" s="40"/>
      <c r="L862" s="40"/>
      <c r="M862" s="40"/>
      <c r="N862" s="40"/>
      <c r="O862" s="40"/>
      <c r="P862" s="40"/>
      <c r="Q862" s="40"/>
      <c r="R862" s="40"/>
      <c r="S862" s="40"/>
      <c r="T862" s="40"/>
      <c r="U862" s="49"/>
      <c r="V862" s="49"/>
      <c r="W862" s="49"/>
      <c r="X862" s="49"/>
      <c r="Y862" s="49"/>
      <c r="Z862" s="49"/>
    </row>
    <row r="863" spans="1:26" ht="15.75" customHeight="1" x14ac:dyDescent="0.25">
      <c r="A863" s="40"/>
      <c r="B863" s="40"/>
      <c r="C863" s="48"/>
      <c r="D863" s="48"/>
      <c r="E863" s="48"/>
      <c r="F863" s="40"/>
      <c r="G863" s="40"/>
      <c r="H863" s="40"/>
      <c r="I863" s="40"/>
      <c r="J863" s="40"/>
      <c r="K863" s="40"/>
      <c r="L863" s="40"/>
      <c r="M863" s="40"/>
      <c r="N863" s="40"/>
      <c r="O863" s="40"/>
      <c r="P863" s="40"/>
      <c r="Q863" s="40"/>
      <c r="R863" s="40"/>
      <c r="S863" s="40"/>
      <c r="T863" s="40"/>
      <c r="U863" s="49"/>
      <c r="V863" s="49"/>
      <c r="W863" s="49"/>
      <c r="X863" s="49"/>
      <c r="Y863" s="49"/>
      <c r="Z863" s="49"/>
    </row>
    <row r="864" spans="1:26" ht="15.75" customHeight="1" x14ac:dyDescent="0.25">
      <c r="A864" s="40"/>
      <c r="B864" s="40"/>
      <c r="C864" s="48"/>
      <c r="D864" s="48"/>
      <c r="E864" s="48"/>
      <c r="F864" s="40"/>
      <c r="G864" s="40"/>
      <c r="H864" s="40"/>
      <c r="I864" s="40"/>
      <c r="J864" s="40"/>
      <c r="K864" s="40"/>
      <c r="L864" s="40"/>
      <c r="M864" s="40"/>
      <c r="N864" s="40"/>
      <c r="O864" s="40"/>
      <c r="P864" s="40"/>
      <c r="Q864" s="40"/>
      <c r="R864" s="40"/>
      <c r="S864" s="40"/>
      <c r="T864" s="40"/>
      <c r="U864" s="49"/>
      <c r="V864" s="49"/>
      <c r="W864" s="49"/>
      <c r="X864" s="49"/>
      <c r="Y864" s="49"/>
      <c r="Z864" s="49"/>
    </row>
    <row r="865" spans="1:26" ht="15.75" customHeight="1" x14ac:dyDescent="0.25">
      <c r="A865" s="40"/>
      <c r="B865" s="40"/>
      <c r="C865" s="48"/>
      <c r="D865" s="48"/>
      <c r="E865" s="48"/>
      <c r="F865" s="40"/>
      <c r="G865" s="40"/>
      <c r="H865" s="40"/>
      <c r="I865" s="40"/>
      <c r="J865" s="40"/>
      <c r="K865" s="40"/>
      <c r="L865" s="40"/>
      <c r="M865" s="40"/>
      <c r="N865" s="40"/>
      <c r="O865" s="40"/>
      <c r="P865" s="40"/>
      <c r="Q865" s="40"/>
      <c r="R865" s="40"/>
      <c r="S865" s="40"/>
      <c r="T865" s="40"/>
      <c r="U865" s="49"/>
      <c r="V865" s="49"/>
      <c r="W865" s="49"/>
      <c r="X865" s="49"/>
      <c r="Y865" s="49"/>
      <c r="Z865" s="49"/>
    </row>
    <row r="866" spans="1:26" ht="15.75" customHeight="1" x14ac:dyDescent="0.25">
      <c r="A866" s="40"/>
      <c r="B866" s="40"/>
      <c r="C866" s="48"/>
      <c r="D866" s="48"/>
      <c r="E866" s="48"/>
      <c r="F866" s="40"/>
      <c r="G866" s="40"/>
      <c r="H866" s="40"/>
      <c r="I866" s="40"/>
      <c r="J866" s="40"/>
      <c r="K866" s="40"/>
      <c r="L866" s="40"/>
      <c r="M866" s="40"/>
      <c r="N866" s="40"/>
      <c r="O866" s="40"/>
      <c r="P866" s="40"/>
      <c r="Q866" s="40"/>
      <c r="R866" s="40"/>
      <c r="S866" s="40"/>
      <c r="T866" s="40"/>
      <c r="U866" s="49"/>
      <c r="V866" s="49"/>
      <c r="W866" s="49"/>
      <c r="X866" s="49"/>
      <c r="Y866" s="49"/>
      <c r="Z866" s="49"/>
    </row>
    <row r="867" spans="1:26" ht="15.75" customHeight="1" x14ac:dyDescent="0.25">
      <c r="A867" s="40"/>
      <c r="B867" s="40"/>
      <c r="C867" s="48"/>
      <c r="D867" s="48"/>
      <c r="E867" s="48"/>
      <c r="F867" s="40"/>
      <c r="G867" s="40"/>
      <c r="H867" s="40"/>
      <c r="I867" s="40"/>
      <c r="J867" s="40"/>
      <c r="K867" s="40"/>
      <c r="L867" s="40"/>
      <c r="M867" s="40"/>
      <c r="N867" s="40"/>
      <c r="O867" s="40"/>
      <c r="P867" s="40"/>
      <c r="Q867" s="40"/>
      <c r="R867" s="40"/>
      <c r="S867" s="40"/>
      <c r="T867" s="40"/>
      <c r="U867" s="49"/>
      <c r="V867" s="49"/>
      <c r="W867" s="49"/>
      <c r="X867" s="49"/>
      <c r="Y867" s="49"/>
      <c r="Z867" s="49"/>
    </row>
    <row r="868" spans="1:26" ht="15.75" customHeight="1" x14ac:dyDescent="0.25">
      <c r="A868" s="40"/>
      <c r="B868" s="40"/>
      <c r="C868" s="48"/>
      <c r="D868" s="48"/>
      <c r="E868" s="48"/>
      <c r="F868" s="40"/>
      <c r="G868" s="40"/>
      <c r="H868" s="40"/>
      <c r="I868" s="40"/>
      <c r="J868" s="40"/>
      <c r="K868" s="40"/>
      <c r="L868" s="40"/>
      <c r="M868" s="40"/>
      <c r="N868" s="40"/>
      <c r="O868" s="40"/>
      <c r="P868" s="40"/>
      <c r="Q868" s="40"/>
      <c r="R868" s="40"/>
      <c r="S868" s="40"/>
      <c r="T868" s="40"/>
      <c r="U868" s="49"/>
      <c r="V868" s="49"/>
      <c r="W868" s="49"/>
      <c r="X868" s="49"/>
      <c r="Y868" s="49"/>
      <c r="Z868" s="49"/>
    </row>
    <row r="869" spans="1:26" ht="15.75" customHeight="1" x14ac:dyDescent="0.25">
      <c r="A869" s="40"/>
      <c r="B869" s="40"/>
      <c r="C869" s="48"/>
      <c r="D869" s="48"/>
      <c r="E869" s="48"/>
      <c r="F869" s="40"/>
      <c r="G869" s="40"/>
      <c r="H869" s="40"/>
      <c r="I869" s="40"/>
      <c r="J869" s="40"/>
      <c r="K869" s="40"/>
      <c r="L869" s="40"/>
      <c r="M869" s="40"/>
      <c r="N869" s="40"/>
      <c r="O869" s="40"/>
      <c r="P869" s="40"/>
      <c r="Q869" s="40"/>
      <c r="R869" s="40"/>
      <c r="S869" s="40"/>
      <c r="T869" s="40"/>
      <c r="U869" s="49"/>
      <c r="V869" s="49"/>
      <c r="W869" s="49"/>
      <c r="X869" s="49"/>
      <c r="Y869" s="49"/>
      <c r="Z869" s="49"/>
    </row>
    <row r="870" spans="1:26" ht="15.75" customHeight="1" x14ac:dyDescent="0.25">
      <c r="A870" s="40"/>
      <c r="B870" s="40"/>
      <c r="C870" s="48"/>
      <c r="D870" s="48"/>
      <c r="E870" s="48"/>
      <c r="F870" s="40"/>
      <c r="G870" s="40"/>
      <c r="H870" s="40"/>
      <c r="I870" s="40"/>
      <c r="J870" s="40"/>
      <c r="K870" s="40"/>
      <c r="L870" s="40"/>
      <c r="M870" s="40"/>
      <c r="N870" s="40"/>
      <c r="O870" s="40"/>
      <c r="P870" s="40"/>
      <c r="Q870" s="40"/>
      <c r="R870" s="40"/>
      <c r="S870" s="40"/>
      <c r="T870" s="40"/>
      <c r="U870" s="49"/>
      <c r="V870" s="49"/>
      <c r="W870" s="49"/>
      <c r="X870" s="49"/>
      <c r="Y870" s="49"/>
      <c r="Z870" s="49"/>
    </row>
    <row r="871" spans="1:26" ht="15.75" customHeight="1" x14ac:dyDescent="0.25">
      <c r="A871" s="40"/>
      <c r="B871" s="40"/>
      <c r="C871" s="48"/>
      <c r="D871" s="48"/>
      <c r="E871" s="48"/>
      <c r="F871" s="40"/>
      <c r="G871" s="40"/>
      <c r="H871" s="40"/>
      <c r="I871" s="40"/>
      <c r="J871" s="40"/>
      <c r="K871" s="40"/>
      <c r="L871" s="40"/>
      <c r="M871" s="40"/>
      <c r="N871" s="40"/>
      <c r="O871" s="40"/>
      <c r="P871" s="40"/>
      <c r="Q871" s="40"/>
      <c r="R871" s="40"/>
      <c r="S871" s="40"/>
      <c r="T871" s="40"/>
      <c r="U871" s="49"/>
      <c r="V871" s="49"/>
      <c r="W871" s="49"/>
      <c r="X871" s="49"/>
      <c r="Y871" s="49"/>
      <c r="Z871" s="49"/>
    </row>
    <row r="872" spans="1:26" ht="15.75" customHeight="1" x14ac:dyDescent="0.25">
      <c r="A872" s="40"/>
      <c r="B872" s="40"/>
      <c r="C872" s="48"/>
      <c r="D872" s="48"/>
      <c r="E872" s="48"/>
      <c r="F872" s="40"/>
      <c r="G872" s="40"/>
      <c r="H872" s="40"/>
      <c r="I872" s="40"/>
      <c r="J872" s="40"/>
      <c r="K872" s="40"/>
      <c r="L872" s="40"/>
      <c r="M872" s="40"/>
      <c r="N872" s="40"/>
      <c r="O872" s="40"/>
      <c r="P872" s="40"/>
      <c r="Q872" s="40"/>
      <c r="R872" s="40"/>
      <c r="S872" s="40"/>
      <c r="T872" s="40"/>
      <c r="U872" s="49"/>
      <c r="V872" s="49"/>
      <c r="W872" s="49"/>
      <c r="X872" s="49"/>
      <c r="Y872" s="49"/>
      <c r="Z872" s="49"/>
    </row>
    <row r="873" spans="1:26" ht="15.75" customHeight="1" x14ac:dyDescent="0.25">
      <c r="A873" s="40"/>
      <c r="B873" s="40"/>
      <c r="C873" s="48"/>
      <c r="D873" s="48"/>
      <c r="E873" s="48"/>
      <c r="F873" s="40"/>
      <c r="G873" s="40"/>
      <c r="H873" s="40"/>
      <c r="I873" s="40"/>
      <c r="J873" s="40"/>
      <c r="K873" s="40"/>
      <c r="L873" s="40"/>
      <c r="M873" s="40"/>
      <c r="N873" s="40"/>
      <c r="O873" s="40"/>
      <c r="P873" s="40"/>
      <c r="Q873" s="40"/>
      <c r="R873" s="40"/>
      <c r="S873" s="40"/>
      <c r="T873" s="40"/>
      <c r="U873" s="49"/>
      <c r="V873" s="49"/>
      <c r="W873" s="49"/>
      <c r="X873" s="49"/>
      <c r="Y873" s="49"/>
      <c r="Z873" s="49"/>
    </row>
    <row r="874" spans="1:26" ht="15.75" customHeight="1" x14ac:dyDescent="0.25">
      <c r="A874" s="40"/>
      <c r="B874" s="40"/>
      <c r="C874" s="48"/>
      <c r="D874" s="48"/>
      <c r="E874" s="48"/>
      <c r="F874" s="40"/>
      <c r="G874" s="40"/>
      <c r="H874" s="40"/>
      <c r="I874" s="40"/>
      <c r="J874" s="40"/>
      <c r="K874" s="40"/>
      <c r="L874" s="40"/>
      <c r="M874" s="40"/>
      <c r="N874" s="40"/>
      <c r="O874" s="40"/>
      <c r="P874" s="40"/>
      <c r="Q874" s="40"/>
      <c r="R874" s="40"/>
      <c r="S874" s="40"/>
      <c r="T874" s="40"/>
      <c r="U874" s="49"/>
      <c r="V874" s="49"/>
      <c r="W874" s="49"/>
      <c r="X874" s="49"/>
      <c r="Y874" s="49"/>
      <c r="Z874" s="49"/>
    </row>
    <row r="875" spans="1:26" ht="15.75" customHeight="1" x14ac:dyDescent="0.25">
      <c r="A875" s="40"/>
      <c r="B875" s="40"/>
      <c r="C875" s="48"/>
      <c r="D875" s="48"/>
      <c r="E875" s="48"/>
      <c r="F875" s="40"/>
      <c r="G875" s="40"/>
      <c r="H875" s="40"/>
      <c r="I875" s="40"/>
      <c r="J875" s="40"/>
      <c r="K875" s="40"/>
      <c r="L875" s="40"/>
      <c r="M875" s="40"/>
      <c r="N875" s="40"/>
      <c r="O875" s="40"/>
      <c r="P875" s="40"/>
      <c r="Q875" s="40"/>
      <c r="R875" s="40"/>
      <c r="S875" s="40"/>
      <c r="T875" s="40"/>
      <c r="U875" s="49"/>
      <c r="V875" s="49"/>
      <c r="W875" s="49"/>
      <c r="X875" s="49"/>
      <c r="Y875" s="49"/>
      <c r="Z875" s="49"/>
    </row>
    <row r="876" spans="1:26" ht="15.75" customHeight="1" x14ac:dyDescent="0.25">
      <c r="A876" s="40"/>
      <c r="B876" s="40"/>
      <c r="C876" s="48"/>
      <c r="D876" s="48"/>
      <c r="E876" s="48"/>
      <c r="F876" s="40"/>
      <c r="G876" s="40"/>
      <c r="H876" s="40"/>
      <c r="I876" s="40"/>
      <c r="J876" s="40"/>
      <c r="K876" s="40"/>
      <c r="L876" s="40"/>
      <c r="M876" s="40"/>
      <c r="N876" s="40"/>
      <c r="O876" s="40"/>
      <c r="P876" s="40"/>
      <c r="Q876" s="40"/>
      <c r="R876" s="40"/>
      <c r="S876" s="40"/>
      <c r="T876" s="40"/>
      <c r="U876" s="49"/>
      <c r="V876" s="49"/>
      <c r="W876" s="49"/>
      <c r="X876" s="49"/>
      <c r="Y876" s="49"/>
      <c r="Z876" s="49"/>
    </row>
    <row r="877" spans="1:26" ht="15.75" customHeight="1" x14ac:dyDescent="0.25">
      <c r="A877" s="40"/>
      <c r="B877" s="40"/>
      <c r="C877" s="48"/>
      <c r="D877" s="48"/>
      <c r="E877" s="48"/>
      <c r="F877" s="40"/>
      <c r="G877" s="40"/>
      <c r="H877" s="40"/>
      <c r="I877" s="40"/>
      <c r="J877" s="40"/>
      <c r="K877" s="40"/>
      <c r="L877" s="40"/>
      <c r="M877" s="40"/>
      <c r="N877" s="40"/>
      <c r="O877" s="40"/>
      <c r="P877" s="40"/>
      <c r="Q877" s="40"/>
      <c r="R877" s="40"/>
      <c r="S877" s="40"/>
      <c r="T877" s="40"/>
      <c r="U877" s="49"/>
      <c r="V877" s="49"/>
      <c r="W877" s="49"/>
      <c r="X877" s="49"/>
      <c r="Y877" s="49"/>
      <c r="Z877" s="49"/>
    </row>
    <row r="878" spans="1:26" ht="15.75" customHeight="1" x14ac:dyDescent="0.25">
      <c r="A878" s="40"/>
      <c r="B878" s="40"/>
      <c r="C878" s="48"/>
      <c r="D878" s="48"/>
      <c r="E878" s="48"/>
      <c r="F878" s="40"/>
      <c r="G878" s="40"/>
      <c r="H878" s="40"/>
      <c r="I878" s="40"/>
      <c r="J878" s="40"/>
      <c r="K878" s="40"/>
      <c r="L878" s="40"/>
      <c r="M878" s="40"/>
      <c r="N878" s="40"/>
      <c r="O878" s="40"/>
      <c r="P878" s="40"/>
      <c r="Q878" s="40"/>
      <c r="R878" s="40"/>
      <c r="S878" s="40"/>
      <c r="T878" s="40"/>
      <c r="U878" s="49"/>
      <c r="V878" s="49"/>
      <c r="W878" s="49"/>
      <c r="X878" s="49"/>
      <c r="Y878" s="49"/>
      <c r="Z878" s="49"/>
    </row>
    <row r="879" spans="1:26" ht="15.75" customHeight="1" x14ac:dyDescent="0.25">
      <c r="A879" s="40"/>
      <c r="B879" s="40"/>
      <c r="C879" s="48"/>
      <c r="D879" s="48"/>
      <c r="E879" s="48"/>
      <c r="F879" s="40"/>
      <c r="G879" s="40"/>
      <c r="H879" s="40"/>
      <c r="I879" s="40"/>
      <c r="J879" s="40"/>
      <c r="K879" s="40"/>
      <c r="L879" s="40"/>
      <c r="M879" s="40"/>
      <c r="N879" s="40"/>
      <c r="O879" s="40"/>
      <c r="P879" s="40"/>
      <c r="Q879" s="40"/>
      <c r="R879" s="40"/>
      <c r="S879" s="40"/>
      <c r="T879" s="40"/>
      <c r="U879" s="49"/>
      <c r="V879" s="49"/>
      <c r="W879" s="49"/>
      <c r="X879" s="49"/>
      <c r="Y879" s="49"/>
      <c r="Z879" s="49"/>
    </row>
    <row r="880" spans="1:26" ht="15.75" customHeight="1" x14ac:dyDescent="0.25">
      <c r="A880" s="40"/>
      <c r="B880" s="40"/>
      <c r="C880" s="48"/>
      <c r="D880" s="48"/>
      <c r="E880" s="48"/>
      <c r="F880" s="40"/>
      <c r="G880" s="40"/>
      <c r="H880" s="40"/>
      <c r="I880" s="40"/>
      <c r="J880" s="40"/>
      <c r="K880" s="40"/>
      <c r="L880" s="40"/>
      <c r="M880" s="40"/>
      <c r="N880" s="40"/>
      <c r="O880" s="40"/>
      <c r="P880" s="40"/>
      <c r="Q880" s="40"/>
      <c r="R880" s="40"/>
      <c r="S880" s="40"/>
      <c r="T880" s="40"/>
      <c r="U880" s="49"/>
      <c r="V880" s="49"/>
      <c r="W880" s="49"/>
      <c r="X880" s="49"/>
      <c r="Y880" s="49"/>
      <c r="Z880" s="49"/>
    </row>
    <row r="881" spans="1:26" ht="15.75" customHeight="1" x14ac:dyDescent="0.25">
      <c r="A881" s="40"/>
      <c r="B881" s="40"/>
      <c r="C881" s="48"/>
      <c r="D881" s="48"/>
      <c r="E881" s="48"/>
      <c r="F881" s="40"/>
      <c r="G881" s="40"/>
      <c r="H881" s="40"/>
      <c r="I881" s="40"/>
      <c r="J881" s="40"/>
      <c r="K881" s="40"/>
      <c r="L881" s="40"/>
      <c r="M881" s="40"/>
      <c r="N881" s="40"/>
      <c r="O881" s="40"/>
      <c r="P881" s="40"/>
      <c r="Q881" s="40"/>
      <c r="R881" s="40"/>
      <c r="S881" s="40"/>
      <c r="T881" s="40"/>
      <c r="U881" s="49"/>
      <c r="V881" s="49"/>
      <c r="W881" s="49"/>
      <c r="X881" s="49"/>
      <c r="Y881" s="49"/>
      <c r="Z881" s="49"/>
    </row>
    <row r="882" spans="1:26" ht="15.75" customHeight="1" x14ac:dyDescent="0.25">
      <c r="A882" s="40"/>
      <c r="B882" s="40"/>
      <c r="C882" s="48"/>
      <c r="D882" s="48"/>
      <c r="E882" s="48"/>
      <c r="F882" s="40"/>
      <c r="G882" s="40"/>
      <c r="H882" s="40"/>
      <c r="I882" s="40"/>
      <c r="J882" s="40"/>
      <c r="K882" s="40"/>
      <c r="L882" s="40"/>
      <c r="M882" s="40"/>
      <c r="N882" s="40"/>
      <c r="O882" s="40"/>
      <c r="P882" s="40"/>
      <c r="Q882" s="40"/>
      <c r="R882" s="40"/>
      <c r="S882" s="40"/>
      <c r="T882" s="40"/>
      <c r="U882" s="49"/>
      <c r="V882" s="49"/>
      <c r="W882" s="49"/>
      <c r="X882" s="49"/>
      <c r="Y882" s="49"/>
      <c r="Z882" s="49"/>
    </row>
    <row r="883" spans="1:26" ht="15.75" customHeight="1" x14ac:dyDescent="0.25">
      <c r="A883" s="40"/>
      <c r="B883" s="40"/>
      <c r="C883" s="48"/>
      <c r="D883" s="48"/>
      <c r="E883" s="48"/>
      <c r="F883" s="40"/>
      <c r="G883" s="40"/>
      <c r="H883" s="40"/>
      <c r="I883" s="40"/>
      <c r="J883" s="40"/>
      <c r="K883" s="40"/>
      <c r="L883" s="40"/>
      <c r="M883" s="40"/>
      <c r="N883" s="40"/>
      <c r="O883" s="40"/>
      <c r="P883" s="40"/>
      <c r="Q883" s="40"/>
      <c r="R883" s="40"/>
      <c r="S883" s="40"/>
      <c r="T883" s="40"/>
      <c r="U883" s="49"/>
      <c r="V883" s="49"/>
      <c r="W883" s="49"/>
      <c r="X883" s="49"/>
      <c r="Y883" s="49"/>
      <c r="Z883" s="49"/>
    </row>
    <row r="884" spans="1:26" ht="15.75" customHeight="1" x14ac:dyDescent="0.25">
      <c r="A884" s="40"/>
      <c r="B884" s="40"/>
      <c r="C884" s="48"/>
      <c r="D884" s="48"/>
      <c r="E884" s="48"/>
      <c r="F884" s="40"/>
      <c r="G884" s="40"/>
      <c r="H884" s="40"/>
      <c r="I884" s="40"/>
      <c r="J884" s="40"/>
      <c r="K884" s="40"/>
      <c r="L884" s="40"/>
      <c r="M884" s="40"/>
      <c r="N884" s="40"/>
      <c r="O884" s="40"/>
      <c r="P884" s="40"/>
      <c r="Q884" s="40"/>
      <c r="R884" s="40"/>
      <c r="S884" s="40"/>
      <c r="T884" s="40"/>
      <c r="U884" s="49"/>
      <c r="V884" s="49"/>
      <c r="W884" s="49"/>
      <c r="X884" s="49"/>
      <c r="Y884" s="49"/>
      <c r="Z884" s="49"/>
    </row>
    <row r="885" spans="1:26" ht="15.75" customHeight="1" x14ac:dyDescent="0.25">
      <c r="A885" s="40"/>
      <c r="B885" s="40"/>
      <c r="C885" s="48"/>
      <c r="D885" s="48"/>
      <c r="E885" s="48"/>
      <c r="F885" s="40"/>
      <c r="G885" s="40"/>
      <c r="H885" s="40"/>
      <c r="I885" s="40"/>
      <c r="J885" s="40"/>
      <c r="K885" s="40"/>
      <c r="L885" s="40"/>
      <c r="M885" s="40"/>
      <c r="N885" s="40"/>
      <c r="O885" s="40"/>
      <c r="P885" s="40"/>
      <c r="Q885" s="40"/>
      <c r="R885" s="40"/>
      <c r="S885" s="40"/>
      <c r="T885" s="40"/>
      <c r="U885" s="49"/>
      <c r="V885" s="49"/>
      <c r="W885" s="49"/>
      <c r="X885" s="49"/>
      <c r="Y885" s="49"/>
      <c r="Z885" s="49"/>
    </row>
    <row r="886" spans="1:26" ht="15.75" customHeight="1" x14ac:dyDescent="0.25">
      <c r="A886" s="40"/>
      <c r="B886" s="40"/>
      <c r="C886" s="48"/>
      <c r="D886" s="48"/>
      <c r="E886" s="48"/>
      <c r="F886" s="40"/>
      <c r="G886" s="40"/>
      <c r="H886" s="40"/>
      <c r="I886" s="40"/>
      <c r="J886" s="40"/>
      <c r="K886" s="40"/>
      <c r="L886" s="40"/>
      <c r="M886" s="40"/>
      <c r="N886" s="40"/>
      <c r="O886" s="40"/>
      <c r="P886" s="40"/>
      <c r="Q886" s="40"/>
      <c r="R886" s="40"/>
      <c r="S886" s="40"/>
      <c r="T886" s="40"/>
      <c r="U886" s="49"/>
      <c r="V886" s="49"/>
      <c r="W886" s="49"/>
      <c r="X886" s="49"/>
      <c r="Y886" s="49"/>
      <c r="Z886" s="49"/>
    </row>
    <row r="887" spans="1:26" ht="15.75" customHeight="1" x14ac:dyDescent="0.25">
      <c r="A887" s="40"/>
      <c r="B887" s="40"/>
      <c r="C887" s="48"/>
      <c r="D887" s="48"/>
      <c r="E887" s="48"/>
      <c r="F887" s="40"/>
      <c r="G887" s="40"/>
      <c r="H887" s="40"/>
      <c r="I887" s="40"/>
      <c r="J887" s="40"/>
      <c r="K887" s="40"/>
      <c r="L887" s="40"/>
      <c r="M887" s="40"/>
      <c r="N887" s="40"/>
      <c r="O887" s="40"/>
      <c r="P887" s="40"/>
      <c r="Q887" s="40"/>
      <c r="R887" s="40"/>
      <c r="S887" s="40"/>
      <c r="T887" s="40"/>
      <c r="U887" s="49"/>
      <c r="V887" s="49"/>
      <c r="W887" s="49"/>
      <c r="X887" s="49"/>
      <c r="Y887" s="49"/>
      <c r="Z887" s="49"/>
    </row>
    <row r="888" spans="1:26" ht="15.75" customHeight="1" x14ac:dyDescent="0.25">
      <c r="A888" s="40"/>
      <c r="B888" s="40"/>
      <c r="C888" s="48"/>
      <c r="D888" s="48"/>
      <c r="E888" s="48"/>
      <c r="F888" s="40"/>
      <c r="G888" s="40"/>
      <c r="H888" s="40"/>
      <c r="I888" s="40"/>
      <c r="J888" s="40"/>
      <c r="K888" s="40"/>
      <c r="L888" s="40"/>
      <c r="M888" s="40"/>
      <c r="N888" s="40"/>
      <c r="O888" s="40"/>
      <c r="P888" s="40"/>
      <c r="Q888" s="40"/>
      <c r="R888" s="40"/>
      <c r="S888" s="40"/>
      <c r="T888" s="40"/>
      <c r="U888" s="49"/>
      <c r="V888" s="49"/>
      <c r="W888" s="49"/>
      <c r="X888" s="49"/>
      <c r="Y888" s="49"/>
      <c r="Z888" s="49"/>
    </row>
    <row r="889" spans="1:26" ht="15.75" customHeight="1" x14ac:dyDescent="0.25">
      <c r="A889" s="40"/>
      <c r="B889" s="40"/>
      <c r="C889" s="48"/>
      <c r="D889" s="48"/>
      <c r="E889" s="48"/>
      <c r="F889" s="40"/>
      <c r="G889" s="40"/>
      <c r="H889" s="40"/>
      <c r="I889" s="40"/>
      <c r="J889" s="40"/>
      <c r="K889" s="40"/>
      <c r="L889" s="40"/>
      <c r="M889" s="40"/>
      <c r="N889" s="40"/>
      <c r="O889" s="40"/>
      <c r="P889" s="40"/>
      <c r="Q889" s="40"/>
      <c r="R889" s="40"/>
      <c r="S889" s="40"/>
      <c r="T889" s="40"/>
      <c r="U889" s="49"/>
      <c r="V889" s="49"/>
      <c r="W889" s="49"/>
      <c r="X889" s="49"/>
      <c r="Y889" s="49"/>
      <c r="Z889" s="49"/>
    </row>
    <row r="890" spans="1:26" ht="15.75" customHeight="1" x14ac:dyDescent="0.25">
      <c r="A890" s="40"/>
      <c r="B890" s="40"/>
      <c r="C890" s="48"/>
      <c r="D890" s="48"/>
      <c r="E890" s="48"/>
      <c r="F890" s="40"/>
      <c r="G890" s="40"/>
      <c r="H890" s="40"/>
      <c r="I890" s="40"/>
      <c r="J890" s="40"/>
      <c r="K890" s="40"/>
      <c r="L890" s="40"/>
      <c r="M890" s="40"/>
      <c r="N890" s="40"/>
      <c r="O890" s="40"/>
      <c r="P890" s="40"/>
      <c r="Q890" s="40"/>
      <c r="R890" s="40"/>
      <c r="S890" s="40"/>
      <c r="T890" s="40"/>
      <c r="U890" s="49"/>
      <c r="V890" s="49"/>
      <c r="W890" s="49"/>
      <c r="X890" s="49"/>
      <c r="Y890" s="49"/>
      <c r="Z890" s="49"/>
    </row>
    <row r="891" spans="1:26" ht="15.75" customHeight="1" x14ac:dyDescent="0.25">
      <c r="A891" s="40"/>
      <c r="B891" s="40"/>
      <c r="C891" s="48"/>
      <c r="D891" s="48"/>
      <c r="E891" s="48"/>
      <c r="F891" s="40"/>
      <c r="G891" s="40"/>
      <c r="H891" s="40"/>
      <c r="I891" s="40"/>
      <c r="J891" s="40"/>
      <c r="K891" s="40"/>
      <c r="L891" s="40"/>
      <c r="M891" s="40"/>
      <c r="N891" s="40"/>
      <c r="O891" s="40"/>
      <c r="P891" s="40"/>
      <c r="Q891" s="40"/>
      <c r="R891" s="40"/>
      <c r="S891" s="40"/>
      <c r="T891" s="40"/>
      <c r="U891" s="49"/>
      <c r="V891" s="49"/>
      <c r="W891" s="49"/>
      <c r="X891" s="49"/>
      <c r="Y891" s="49"/>
      <c r="Z891" s="49"/>
    </row>
    <row r="892" spans="1:26" ht="15.75" customHeight="1" x14ac:dyDescent="0.25">
      <c r="A892" s="40"/>
      <c r="B892" s="40"/>
      <c r="C892" s="48"/>
      <c r="D892" s="48"/>
      <c r="E892" s="48"/>
      <c r="F892" s="40"/>
      <c r="G892" s="40"/>
      <c r="H892" s="40"/>
      <c r="I892" s="40"/>
      <c r="J892" s="40"/>
      <c r="K892" s="40"/>
      <c r="L892" s="40"/>
      <c r="M892" s="40"/>
      <c r="N892" s="40"/>
      <c r="O892" s="40"/>
      <c r="P892" s="40"/>
      <c r="Q892" s="40"/>
      <c r="R892" s="40"/>
      <c r="S892" s="40"/>
      <c r="T892" s="40"/>
      <c r="U892" s="49"/>
      <c r="V892" s="49"/>
      <c r="W892" s="49"/>
      <c r="X892" s="49"/>
      <c r="Y892" s="49"/>
      <c r="Z892" s="49"/>
    </row>
    <row r="893" spans="1:26" ht="15.75" customHeight="1" x14ac:dyDescent="0.25">
      <c r="A893" s="40"/>
      <c r="B893" s="40"/>
      <c r="C893" s="48"/>
      <c r="D893" s="48"/>
      <c r="E893" s="48"/>
      <c r="F893" s="40"/>
      <c r="G893" s="40"/>
      <c r="H893" s="40"/>
      <c r="I893" s="40"/>
      <c r="J893" s="40"/>
      <c r="K893" s="40"/>
      <c r="L893" s="40"/>
      <c r="M893" s="40"/>
      <c r="N893" s="40"/>
      <c r="O893" s="40"/>
      <c r="P893" s="40"/>
      <c r="Q893" s="40"/>
      <c r="R893" s="40"/>
      <c r="S893" s="40"/>
      <c r="T893" s="40"/>
      <c r="U893" s="49"/>
      <c r="V893" s="49"/>
      <c r="W893" s="49"/>
      <c r="X893" s="49"/>
      <c r="Y893" s="49"/>
      <c r="Z893" s="49"/>
    </row>
    <row r="894" spans="1:26" ht="15.75" customHeight="1" x14ac:dyDescent="0.25">
      <c r="A894" s="40"/>
      <c r="B894" s="40"/>
      <c r="C894" s="48"/>
      <c r="D894" s="48"/>
      <c r="E894" s="48"/>
      <c r="F894" s="40"/>
      <c r="G894" s="40"/>
      <c r="H894" s="40"/>
      <c r="I894" s="40"/>
      <c r="J894" s="40"/>
      <c r="K894" s="40"/>
      <c r="L894" s="40"/>
      <c r="M894" s="40"/>
      <c r="N894" s="40"/>
      <c r="O894" s="40"/>
      <c r="P894" s="40"/>
      <c r="Q894" s="40"/>
      <c r="R894" s="40"/>
      <c r="S894" s="40"/>
      <c r="T894" s="40"/>
      <c r="U894" s="49"/>
      <c r="V894" s="49"/>
      <c r="W894" s="49"/>
      <c r="X894" s="49"/>
      <c r="Y894" s="49"/>
      <c r="Z894" s="49"/>
    </row>
    <row r="895" spans="1:26" ht="15.75" customHeight="1" x14ac:dyDescent="0.25">
      <c r="A895" s="40"/>
      <c r="B895" s="40"/>
      <c r="C895" s="48"/>
      <c r="D895" s="48"/>
      <c r="E895" s="48"/>
      <c r="F895" s="40"/>
      <c r="G895" s="40"/>
      <c r="H895" s="40"/>
      <c r="I895" s="40"/>
      <c r="J895" s="40"/>
      <c r="K895" s="40"/>
      <c r="L895" s="40"/>
      <c r="M895" s="40"/>
      <c r="N895" s="40"/>
      <c r="O895" s="40"/>
      <c r="P895" s="40"/>
      <c r="Q895" s="40"/>
      <c r="R895" s="40"/>
      <c r="S895" s="40"/>
      <c r="T895" s="40"/>
      <c r="U895" s="49"/>
      <c r="V895" s="49"/>
      <c r="W895" s="49"/>
      <c r="X895" s="49"/>
      <c r="Y895" s="49"/>
      <c r="Z895" s="49"/>
    </row>
    <row r="896" spans="1:26" ht="15.75" customHeight="1" x14ac:dyDescent="0.25">
      <c r="A896" s="40"/>
      <c r="B896" s="40"/>
      <c r="C896" s="48"/>
      <c r="D896" s="48"/>
      <c r="E896" s="48"/>
      <c r="F896" s="40"/>
      <c r="G896" s="40"/>
      <c r="H896" s="40"/>
      <c r="I896" s="40"/>
      <c r="J896" s="40"/>
      <c r="K896" s="40"/>
      <c r="L896" s="40"/>
      <c r="M896" s="40"/>
      <c r="N896" s="40"/>
      <c r="O896" s="40"/>
      <c r="P896" s="40"/>
      <c r="Q896" s="40"/>
      <c r="R896" s="40"/>
      <c r="S896" s="40"/>
      <c r="T896" s="40"/>
      <c r="U896" s="49"/>
      <c r="V896" s="49"/>
      <c r="W896" s="49"/>
      <c r="X896" s="49"/>
      <c r="Y896" s="49"/>
      <c r="Z896" s="49"/>
    </row>
    <row r="897" spans="1:26" ht="15.75" customHeight="1" x14ac:dyDescent="0.25">
      <c r="A897" s="40"/>
      <c r="B897" s="40"/>
      <c r="C897" s="48"/>
      <c r="D897" s="48"/>
      <c r="E897" s="48"/>
      <c r="F897" s="40"/>
      <c r="G897" s="40"/>
      <c r="H897" s="40"/>
      <c r="I897" s="40"/>
      <c r="J897" s="40"/>
      <c r="K897" s="40"/>
      <c r="L897" s="40"/>
      <c r="M897" s="40"/>
      <c r="N897" s="40"/>
      <c r="O897" s="40"/>
      <c r="P897" s="40"/>
      <c r="Q897" s="40"/>
      <c r="R897" s="40"/>
      <c r="S897" s="40"/>
      <c r="T897" s="40"/>
      <c r="U897" s="49"/>
      <c r="V897" s="49"/>
      <c r="W897" s="49"/>
      <c r="X897" s="49"/>
      <c r="Y897" s="49"/>
      <c r="Z897" s="49"/>
    </row>
    <row r="898" spans="1:26" ht="15.75" customHeight="1" x14ac:dyDescent="0.25">
      <c r="A898" s="40"/>
      <c r="B898" s="40"/>
      <c r="C898" s="48"/>
      <c r="D898" s="48"/>
      <c r="E898" s="48"/>
      <c r="F898" s="40"/>
      <c r="G898" s="40"/>
      <c r="H898" s="40"/>
      <c r="I898" s="40"/>
      <c r="J898" s="40"/>
      <c r="K898" s="40"/>
      <c r="L898" s="40"/>
      <c r="M898" s="40"/>
      <c r="N898" s="40"/>
      <c r="O898" s="40"/>
      <c r="P898" s="40"/>
      <c r="Q898" s="40"/>
      <c r="R898" s="40"/>
      <c r="S898" s="40"/>
      <c r="T898" s="40"/>
      <c r="U898" s="49"/>
      <c r="V898" s="49"/>
      <c r="W898" s="49"/>
      <c r="X898" s="49"/>
      <c r="Y898" s="49"/>
      <c r="Z898" s="49"/>
    </row>
    <row r="899" spans="1:26" ht="15.75" customHeight="1" x14ac:dyDescent="0.25">
      <c r="A899" s="40"/>
      <c r="B899" s="40"/>
      <c r="C899" s="48"/>
      <c r="D899" s="48"/>
      <c r="E899" s="48"/>
      <c r="F899" s="40"/>
      <c r="G899" s="40"/>
      <c r="H899" s="40"/>
      <c r="I899" s="40"/>
      <c r="J899" s="40"/>
      <c r="K899" s="40"/>
      <c r="L899" s="40"/>
      <c r="M899" s="40"/>
      <c r="N899" s="40"/>
      <c r="O899" s="40"/>
      <c r="P899" s="40"/>
      <c r="Q899" s="40"/>
      <c r="R899" s="40"/>
      <c r="S899" s="40"/>
      <c r="T899" s="40"/>
      <c r="U899" s="49"/>
      <c r="V899" s="49"/>
      <c r="W899" s="49"/>
      <c r="X899" s="49"/>
      <c r="Y899" s="49"/>
      <c r="Z899" s="49"/>
    </row>
    <row r="900" spans="1:26" ht="15.75" customHeight="1" x14ac:dyDescent="0.25">
      <c r="A900" s="40"/>
      <c r="B900" s="40"/>
      <c r="C900" s="48"/>
      <c r="D900" s="48"/>
      <c r="E900" s="48"/>
      <c r="F900" s="40"/>
      <c r="G900" s="40"/>
      <c r="H900" s="40"/>
      <c r="I900" s="40"/>
      <c r="J900" s="40"/>
      <c r="K900" s="40"/>
      <c r="L900" s="40"/>
      <c r="M900" s="40"/>
      <c r="N900" s="40"/>
      <c r="O900" s="40"/>
      <c r="P900" s="40"/>
      <c r="Q900" s="40"/>
      <c r="R900" s="40"/>
      <c r="S900" s="40"/>
      <c r="T900" s="40"/>
      <c r="U900" s="49"/>
      <c r="V900" s="49"/>
      <c r="W900" s="49"/>
      <c r="X900" s="49"/>
      <c r="Y900" s="49"/>
      <c r="Z900" s="49"/>
    </row>
    <row r="901" spans="1:26" ht="15.75" customHeight="1" x14ac:dyDescent="0.25">
      <c r="A901" s="40"/>
      <c r="B901" s="40"/>
      <c r="C901" s="48"/>
      <c r="D901" s="48"/>
      <c r="E901" s="48"/>
      <c r="F901" s="40"/>
      <c r="G901" s="40"/>
      <c r="H901" s="40"/>
      <c r="I901" s="40"/>
      <c r="J901" s="40"/>
      <c r="K901" s="40"/>
      <c r="L901" s="40"/>
      <c r="M901" s="40"/>
      <c r="N901" s="40"/>
      <c r="O901" s="40"/>
      <c r="P901" s="40"/>
      <c r="Q901" s="40"/>
      <c r="R901" s="40"/>
      <c r="S901" s="40"/>
      <c r="T901" s="40"/>
      <c r="U901" s="49"/>
      <c r="V901" s="49"/>
      <c r="W901" s="49"/>
      <c r="X901" s="49"/>
      <c r="Y901" s="49"/>
      <c r="Z901" s="49"/>
    </row>
    <row r="902" spans="1:26" ht="15.75" customHeight="1" x14ac:dyDescent="0.25">
      <c r="A902" s="40"/>
      <c r="B902" s="40"/>
      <c r="C902" s="48"/>
      <c r="D902" s="48"/>
      <c r="E902" s="48"/>
      <c r="F902" s="40"/>
      <c r="G902" s="40"/>
      <c r="H902" s="40"/>
      <c r="I902" s="40"/>
      <c r="J902" s="40"/>
      <c r="K902" s="40"/>
      <c r="L902" s="40"/>
      <c r="M902" s="40"/>
      <c r="N902" s="40"/>
      <c r="O902" s="40"/>
      <c r="P902" s="40"/>
      <c r="Q902" s="40"/>
      <c r="R902" s="40"/>
      <c r="S902" s="40"/>
      <c r="T902" s="40"/>
      <c r="U902" s="49"/>
      <c r="V902" s="49"/>
      <c r="W902" s="49"/>
      <c r="X902" s="49"/>
      <c r="Y902" s="49"/>
      <c r="Z902" s="49"/>
    </row>
    <row r="903" spans="1:26" ht="15.75" customHeight="1" x14ac:dyDescent="0.25">
      <c r="A903" s="40"/>
      <c r="B903" s="40"/>
      <c r="C903" s="48"/>
      <c r="D903" s="48"/>
      <c r="E903" s="48"/>
      <c r="F903" s="40"/>
      <c r="G903" s="40"/>
      <c r="H903" s="40"/>
      <c r="I903" s="40"/>
      <c r="J903" s="40"/>
      <c r="K903" s="40"/>
      <c r="L903" s="40"/>
      <c r="M903" s="40"/>
      <c r="N903" s="40"/>
      <c r="O903" s="40"/>
      <c r="P903" s="40"/>
      <c r="Q903" s="40"/>
      <c r="R903" s="40"/>
      <c r="S903" s="40"/>
      <c r="T903" s="40"/>
      <c r="U903" s="49"/>
      <c r="V903" s="49"/>
      <c r="W903" s="49"/>
      <c r="X903" s="49"/>
      <c r="Y903" s="49"/>
      <c r="Z903" s="49"/>
    </row>
    <row r="904" spans="1:26" ht="15.75" customHeight="1" x14ac:dyDescent="0.25">
      <c r="A904" s="40"/>
      <c r="B904" s="40"/>
      <c r="C904" s="48"/>
      <c r="D904" s="48"/>
      <c r="E904" s="48"/>
      <c r="F904" s="40"/>
      <c r="G904" s="40"/>
      <c r="H904" s="40"/>
      <c r="I904" s="40"/>
      <c r="J904" s="40"/>
      <c r="K904" s="40"/>
      <c r="L904" s="40"/>
      <c r="M904" s="40"/>
      <c r="N904" s="40"/>
      <c r="O904" s="40"/>
      <c r="P904" s="40"/>
      <c r="Q904" s="40"/>
      <c r="R904" s="40"/>
      <c r="S904" s="40"/>
      <c r="T904" s="40"/>
      <c r="U904" s="49"/>
      <c r="V904" s="49"/>
      <c r="W904" s="49"/>
      <c r="X904" s="49"/>
      <c r="Y904" s="49"/>
      <c r="Z904" s="49"/>
    </row>
    <row r="905" spans="1:26" ht="15.75" customHeight="1" x14ac:dyDescent="0.25">
      <c r="A905" s="40"/>
      <c r="B905" s="40"/>
      <c r="C905" s="48"/>
      <c r="D905" s="48"/>
      <c r="E905" s="48"/>
      <c r="F905" s="40"/>
      <c r="G905" s="40"/>
      <c r="H905" s="40"/>
      <c r="I905" s="40"/>
      <c r="J905" s="40"/>
      <c r="K905" s="40"/>
      <c r="L905" s="40"/>
      <c r="M905" s="40"/>
      <c r="N905" s="40"/>
      <c r="O905" s="40"/>
      <c r="P905" s="40"/>
      <c r="Q905" s="40"/>
      <c r="R905" s="40"/>
      <c r="S905" s="40"/>
      <c r="T905" s="40"/>
      <c r="U905" s="49"/>
      <c r="V905" s="49"/>
      <c r="W905" s="49"/>
      <c r="X905" s="49"/>
      <c r="Y905" s="49"/>
      <c r="Z905" s="49"/>
    </row>
    <row r="906" spans="1:26" ht="15.75" customHeight="1" x14ac:dyDescent="0.25">
      <c r="A906" s="40"/>
      <c r="B906" s="40"/>
      <c r="C906" s="48"/>
      <c r="D906" s="48"/>
      <c r="E906" s="48"/>
      <c r="F906" s="40"/>
      <c r="G906" s="40"/>
      <c r="H906" s="40"/>
      <c r="I906" s="40"/>
      <c r="J906" s="40"/>
      <c r="K906" s="40"/>
      <c r="L906" s="40"/>
      <c r="M906" s="40"/>
      <c r="N906" s="40"/>
      <c r="O906" s="40"/>
      <c r="P906" s="40"/>
      <c r="Q906" s="40"/>
      <c r="R906" s="40"/>
      <c r="S906" s="40"/>
      <c r="T906" s="40"/>
      <c r="U906" s="49"/>
      <c r="V906" s="49"/>
      <c r="W906" s="49"/>
      <c r="X906" s="49"/>
      <c r="Y906" s="49"/>
      <c r="Z906" s="49"/>
    </row>
    <row r="907" spans="1:26" ht="15.75" customHeight="1" x14ac:dyDescent="0.25">
      <c r="A907" s="40"/>
      <c r="B907" s="40"/>
      <c r="C907" s="48"/>
      <c r="D907" s="48"/>
      <c r="E907" s="48"/>
      <c r="F907" s="40"/>
      <c r="G907" s="40"/>
      <c r="H907" s="40"/>
      <c r="I907" s="40"/>
      <c r="J907" s="40"/>
      <c r="K907" s="40"/>
      <c r="L907" s="40"/>
      <c r="M907" s="40"/>
      <c r="N907" s="40"/>
      <c r="O907" s="40"/>
      <c r="P907" s="40"/>
      <c r="Q907" s="40"/>
      <c r="R907" s="40"/>
      <c r="S907" s="40"/>
      <c r="T907" s="40"/>
      <c r="U907" s="49"/>
      <c r="V907" s="49"/>
      <c r="W907" s="49"/>
      <c r="X907" s="49"/>
      <c r="Y907" s="49"/>
      <c r="Z907" s="49"/>
    </row>
    <row r="908" spans="1:26" ht="15.75" customHeight="1" x14ac:dyDescent="0.25">
      <c r="A908" s="40"/>
      <c r="B908" s="40"/>
      <c r="C908" s="48"/>
      <c r="D908" s="48"/>
      <c r="E908" s="48"/>
      <c r="F908" s="40"/>
      <c r="G908" s="40"/>
      <c r="H908" s="40"/>
      <c r="I908" s="40"/>
      <c r="J908" s="40"/>
      <c r="K908" s="40"/>
      <c r="L908" s="40"/>
      <c r="M908" s="40"/>
      <c r="N908" s="40"/>
      <c r="O908" s="40"/>
      <c r="P908" s="40"/>
      <c r="Q908" s="40"/>
      <c r="R908" s="40"/>
      <c r="S908" s="40"/>
      <c r="T908" s="40"/>
      <c r="U908" s="49"/>
      <c r="V908" s="49"/>
      <c r="W908" s="49"/>
      <c r="X908" s="49"/>
      <c r="Y908" s="49"/>
      <c r="Z908" s="49"/>
    </row>
    <row r="909" spans="1:26" ht="15.75" customHeight="1" x14ac:dyDescent="0.25">
      <c r="A909" s="40"/>
      <c r="B909" s="40"/>
      <c r="C909" s="48"/>
      <c r="D909" s="48"/>
      <c r="E909" s="48"/>
      <c r="F909" s="40"/>
      <c r="G909" s="40"/>
      <c r="H909" s="40"/>
      <c r="I909" s="40"/>
      <c r="J909" s="40"/>
      <c r="K909" s="40"/>
      <c r="L909" s="40"/>
      <c r="M909" s="40"/>
      <c r="N909" s="40"/>
      <c r="O909" s="40"/>
      <c r="P909" s="40"/>
      <c r="Q909" s="40"/>
      <c r="R909" s="40"/>
      <c r="S909" s="40"/>
      <c r="T909" s="40"/>
      <c r="U909" s="49"/>
      <c r="V909" s="49"/>
      <c r="W909" s="49"/>
      <c r="X909" s="49"/>
      <c r="Y909" s="49"/>
      <c r="Z909" s="49"/>
    </row>
    <row r="910" spans="1:26" ht="15.75" customHeight="1" x14ac:dyDescent="0.25">
      <c r="A910" s="40"/>
      <c r="B910" s="40"/>
      <c r="C910" s="48"/>
      <c r="D910" s="48"/>
      <c r="E910" s="48"/>
      <c r="F910" s="40"/>
      <c r="G910" s="40"/>
      <c r="H910" s="40"/>
      <c r="I910" s="40"/>
      <c r="J910" s="40"/>
      <c r="K910" s="40"/>
      <c r="L910" s="40"/>
      <c r="M910" s="40"/>
      <c r="N910" s="40"/>
      <c r="O910" s="40"/>
      <c r="P910" s="40"/>
      <c r="Q910" s="40"/>
      <c r="R910" s="40"/>
      <c r="S910" s="40"/>
      <c r="T910" s="40"/>
      <c r="U910" s="49"/>
      <c r="V910" s="49"/>
      <c r="W910" s="49"/>
      <c r="X910" s="49"/>
      <c r="Y910" s="49"/>
      <c r="Z910" s="49"/>
    </row>
    <row r="911" spans="1:26" ht="15.75" customHeight="1" x14ac:dyDescent="0.25">
      <c r="A911" s="40"/>
      <c r="B911" s="40"/>
      <c r="C911" s="48"/>
      <c r="D911" s="48"/>
      <c r="E911" s="48"/>
      <c r="F911" s="40"/>
      <c r="G911" s="40"/>
      <c r="H911" s="40"/>
      <c r="I911" s="40"/>
      <c r="J911" s="40"/>
      <c r="K911" s="40"/>
      <c r="L911" s="40"/>
      <c r="M911" s="40"/>
      <c r="N911" s="40"/>
      <c r="O911" s="40"/>
      <c r="P911" s="40"/>
      <c r="Q911" s="40"/>
      <c r="R911" s="40"/>
      <c r="S911" s="40"/>
      <c r="T911" s="40"/>
      <c r="U911" s="49"/>
      <c r="V911" s="49"/>
      <c r="W911" s="49"/>
      <c r="X911" s="49"/>
      <c r="Y911" s="49"/>
      <c r="Z911" s="49"/>
    </row>
    <row r="912" spans="1:26" ht="15.75" customHeight="1" x14ac:dyDescent="0.25">
      <c r="A912" s="40"/>
      <c r="B912" s="40"/>
      <c r="C912" s="48"/>
      <c r="D912" s="48"/>
      <c r="E912" s="48"/>
      <c r="F912" s="40"/>
      <c r="G912" s="40"/>
      <c r="H912" s="40"/>
      <c r="I912" s="40"/>
      <c r="J912" s="40"/>
      <c r="K912" s="40"/>
      <c r="L912" s="40"/>
      <c r="M912" s="40"/>
      <c r="N912" s="40"/>
      <c r="O912" s="40"/>
      <c r="P912" s="40"/>
      <c r="Q912" s="40"/>
      <c r="R912" s="40"/>
      <c r="S912" s="40"/>
      <c r="T912" s="40"/>
      <c r="U912" s="49"/>
      <c r="V912" s="49"/>
      <c r="W912" s="49"/>
      <c r="X912" s="49"/>
      <c r="Y912" s="49"/>
      <c r="Z912" s="49"/>
    </row>
    <row r="913" spans="1:26" ht="15.75" customHeight="1" x14ac:dyDescent="0.25">
      <c r="A913" s="40"/>
      <c r="B913" s="40"/>
      <c r="C913" s="48"/>
      <c r="D913" s="48"/>
      <c r="E913" s="48"/>
      <c r="F913" s="40"/>
      <c r="G913" s="40"/>
      <c r="H913" s="40"/>
      <c r="I913" s="40"/>
      <c r="J913" s="40"/>
      <c r="K913" s="40"/>
      <c r="L913" s="40"/>
      <c r="M913" s="40"/>
      <c r="N913" s="40"/>
      <c r="O913" s="40"/>
      <c r="P913" s="40"/>
      <c r="Q913" s="40"/>
      <c r="R913" s="40"/>
      <c r="S913" s="40"/>
      <c r="T913" s="40"/>
      <c r="U913" s="49"/>
      <c r="V913" s="49"/>
      <c r="W913" s="49"/>
      <c r="X913" s="49"/>
      <c r="Y913" s="49"/>
      <c r="Z913" s="49"/>
    </row>
    <row r="914" spans="1:26" ht="15.75" customHeight="1" x14ac:dyDescent="0.25">
      <c r="A914" s="40"/>
      <c r="B914" s="40"/>
      <c r="C914" s="48"/>
      <c r="D914" s="48"/>
      <c r="E914" s="48"/>
      <c r="F914" s="40"/>
      <c r="G914" s="40"/>
      <c r="H914" s="40"/>
      <c r="I914" s="40"/>
      <c r="J914" s="40"/>
      <c r="K914" s="40"/>
      <c r="L914" s="40"/>
      <c r="M914" s="40"/>
      <c r="N914" s="40"/>
      <c r="O914" s="40"/>
      <c r="P914" s="40"/>
      <c r="Q914" s="40"/>
      <c r="R914" s="40"/>
      <c r="S914" s="40"/>
      <c r="T914" s="40"/>
      <c r="U914" s="49"/>
      <c r="V914" s="49"/>
      <c r="W914" s="49"/>
      <c r="X914" s="49"/>
      <c r="Y914" s="49"/>
      <c r="Z914" s="49"/>
    </row>
    <row r="915" spans="1:26" ht="15.75" customHeight="1" x14ac:dyDescent="0.25">
      <c r="A915" s="40"/>
      <c r="B915" s="40"/>
      <c r="C915" s="48"/>
      <c r="D915" s="48"/>
      <c r="E915" s="48"/>
      <c r="F915" s="40"/>
      <c r="G915" s="40"/>
      <c r="H915" s="40"/>
      <c r="I915" s="40"/>
      <c r="J915" s="40"/>
      <c r="K915" s="40"/>
      <c r="L915" s="40"/>
      <c r="M915" s="40"/>
      <c r="N915" s="40"/>
      <c r="O915" s="40"/>
      <c r="P915" s="40"/>
      <c r="Q915" s="40"/>
      <c r="R915" s="40"/>
      <c r="S915" s="40"/>
      <c r="T915" s="40"/>
      <c r="U915" s="49"/>
      <c r="V915" s="49"/>
      <c r="W915" s="49"/>
      <c r="X915" s="49"/>
      <c r="Y915" s="49"/>
      <c r="Z915" s="49"/>
    </row>
    <row r="916" spans="1:26" ht="15.75" customHeight="1" x14ac:dyDescent="0.25">
      <c r="A916" s="40"/>
      <c r="B916" s="40"/>
      <c r="C916" s="48"/>
      <c r="D916" s="48"/>
      <c r="E916" s="48"/>
      <c r="F916" s="40"/>
      <c r="G916" s="40"/>
      <c r="H916" s="40"/>
      <c r="I916" s="40"/>
      <c r="J916" s="40"/>
      <c r="K916" s="40"/>
      <c r="L916" s="40"/>
      <c r="M916" s="40"/>
      <c r="N916" s="40"/>
      <c r="O916" s="40"/>
      <c r="P916" s="40"/>
      <c r="Q916" s="40"/>
      <c r="R916" s="40"/>
      <c r="S916" s="40"/>
      <c r="T916" s="40"/>
      <c r="U916" s="49"/>
      <c r="V916" s="49"/>
      <c r="W916" s="49"/>
      <c r="X916" s="49"/>
      <c r="Y916" s="49"/>
      <c r="Z916" s="49"/>
    </row>
    <row r="917" spans="1:26" ht="15.75" customHeight="1" x14ac:dyDescent="0.25">
      <c r="A917" s="40"/>
      <c r="B917" s="40"/>
      <c r="C917" s="48"/>
      <c r="D917" s="48"/>
      <c r="E917" s="48"/>
      <c r="F917" s="40"/>
      <c r="G917" s="40"/>
      <c r="H917" s="40"/>
      <c r="I917" s="40"/>
      <c r="J917" s="40"/>
      <c r="K917" s="40"/>
      <c r="L917" s="40"/>
      <c r="M917" s="40"/>
      <c r="N917" s="40"/>
      <c r="O917" s="40"/>
      <c r="P917" s="40"/>
      <c r="Q917" s="40"/>
      <c r="R917" s="40"/>
      <c r="S917" s="40"/>
      <c r="T917" s="40"/>
      <c r="U917" s="49"/>
      <c r="V917" s="49"/>
      <c r="W917" s="49"/>
      <c r="X917" s="49"/>
      <c r="Y917" s="49"/>
      <c r="Z917" s="49"/>
    </row>
    <row r="918" spans="1:26" ht="15.75" customHeight="1" x14ac:dyDescent="0.25">
      <c r="A918" s="40"/>
      <c r="B918" s="40"/>
      <c r="C918" s="48"/>
      <c r="D918" s="48"/>
      <c r="E918" s="48"/>
      <c r="F918" s="40"/>
      <c r="G918" s="40"/>
      <c r="H918" s="40"/>
      <c r="I918" s="40"/>
      <c r="J918" s="40"/>
      <c r="K918" s="40"/>
      <c r="L918" s="40"/>
      <c r="M918" s="40"/>
      <c r="N918" s="40"/>
      <c r="O918" s="40"/>
      <c r="P918" s="40"/>
      <c r="Q918" s="40"/>
      <c r="R918" s="40"/>
      <c r="S918" s="40"/>
      <c r="T918" s="40"/>
      <c r="U918" s="49"/>
      <c r="V918" s="49"/>
      <c r="W918" s="49"/>
      <c r="X918" s="49"/>
      <c r="Y918" s="49"/>
      <c r="Z918" s="49"/>
    </row>
    <row r="919" spans="1:26" ht="15.75" customHeight="1" x14ac:dyDescent="0.25">
      <c r="A919" s="40"/>
      <c r="B919" s="40"/>
      <c r="C919" s="48"/>
      <c r="D919" s="48"/>
      <c r="E919" s="48"/>
      <c r="F919" s="40"/>
      <c r="G919" s="40"/>
      <c r="H919" s="40"/>
      <c r="I919" s="40"/>
      <c r="J919" s="40"/>
      <c r="K919" s="40"/>
      <c r="L919" s="40"/>
      <c r="M919" s="40"/>
      <c r="N919" s="40"/>
      <c r="O919" s="40"/>
      <c r="P919" s="40"/>
      <c r="Q919" s="40"/>
      <c r="R919" s="40"/>
      <c r="S919" s="40"/>
      <c r="T919" s="40"/>
      <c r="U919" s="49"/>
      <c r="V919" s="49"/>
      <c r="W919" s="49"/>
      <c r="X919" s="49"/>
      <c r="Y919" s="49"/>
      <c r="Z919" s="49"/>
    </row>
    <row r="920" spans="1:26" ht="15.75" customHeight="1" x14ac:dyDescent="0.25">
      <c r="A920" s="40"/>
      <c r="B920" s="40"/>
      <c r="C920" s="48"/>
      <c r="D920" s="48"/>
      <c r="E920" s="48"/>
      <c r="F920" s="40"/>
      <c r="G920" s="40"/>
      <c r="H920" s="40"/>
      <c r="I920" s="40"/>
      <c r="J920" s="40"/>
      <c r="K920" s="40"/>
      <c r="L920" s="40"/>
      <c r="M920" s="40"/>
      <c r="N920" s="40"/>
      <c r="O920" s="40"/>
      <c r="P920" s="40"/>
      <c r="Q920" s="40"/>
      <c r="R920" s="40"/>
      <c r="S920" s="40"/>
      <c r="T920" s="40"/>
      <c r="U920" s="49"/>
      <c r="V920" s="49"/>
      <c r="W920" s="49"/>
      <c r="X920" s="49"/>
      <c r="Y920" s="49"/>
      <c r="Z920" s="49"/>
    </row>
    <row r="921" spans="1:26" ht="15.75" customHeight="1" x14ac:dyDescent="0.25">
      <c r="A921" s="40"/>
      <c r="B921" s="40"/>
      <c r="C921" s="48"/>
      <c r="D921" s="48"/>
      <c r="E921" s="48"/>
      <c r="F921" s="40"/>
      <c r="G921" s="40"/>
      <c r="H921" s="40"/>
      <c r="I921" s="40"/>
      <c r="J921" s="40"/>
      <c r="K921" s="40"/>
      <c r="L921" s="40"/>
      <c r="M921" s="40"/>
      <c r="N921" s="40"/>
      <c r="O921" s="40"/>
      <c r="P921" s="40"/>
      <c r="Q921" s="40"/>
      <c r="R921" s="40"/>
      <c r="S921" s="40"/>
      <c r="T921" s="40"/>
      <c r="U921" s="49"/>
      <c r="V921" s="49"/>
      <c r="W921" s="49"/>
      <c r="X921" s="49"/>
      <c r="Y921" s="49"/>
      <c r="Z921" s="49"/>
    </row>
    <row r="922" spans="1:26" ht="15.75" customHeight="1" x14ac:dyDescent="0.25">
      <c r="A922" s="40"/>
      <c r="B922" s="40"/>
      <c r="C922" s="48"/>
      <c r="D922" s="48"/>
      <c r="E922" s="48"/>
      <c r="F922" s="40"/>
      <c r="G922" s="40"/>
      <c r="H922" s="40"/>
      <c r="I922" s="40"/>
      <c r="J922" s="40"/>
      <c r="K922" s="40"/>
      <c r="L922" s="40"/>
      <c r="M922" s="40"/>
      <c r="N922" s="40"/>
      <c r="O922" s="40"/>
      <c r="P922" s="40"/>
      <c r="Q922" s="40"/>
      <c r="R922" s="40"/>
      <c r="S922" s="40"/>
      <c r="T922" s="40"/>
      <c r="U922" s="49"/>
      <c r="V922" s="49"/>
      <c r="W922" s="49"/>
      <c r="X922" s="49"/>
      <c r="Y922" s="49"/>
      <c r="Z922" s="49"/>
    </row>
    <row r="923" spans="1:26" ht="15.75" customHeight="1" x14ac:dyDescent="0.25">
      <c r="A923" s="40"/>
      <c r="B923" s="40"/>
      <c r="C923" s="48"/>
      <c r="D923" s="48"/>
      <c r="E923" s="48"/>
      <c r="F923" s="40"/>
      <c r="G923" s="40"/>
      <c r="H923" s="40"/>
      <c r="I923" s="40"/>
      <c r="J923" s="40"/>
      <c r="K923" s="40"/>
      <c r="L923" s="40"/>
      <c r="M923" s="40"/>
      <c r="N923" s="40"/>
      <c r="O923" s="40"/>
      <c r="P923" s="40"/>
      <c r="Q923" s="40"/>
      <c r="R923" s="40"/>
      <c r="S923" s="40"/>
      <c r="T923" s="40"/>
      <c r="U923" s="49"/>
      <c r="V923" s="49"/>
      <c r="W923" s="49"/>
      <c r="X923" s="49"/>
      <c r="Y923" s="49"/>
      <c r="Z923" s="49"/>
    </row>
    <row r="924" spans="1:26" ht="15.75" customHeight="1" x14ac:dyDescent="0.25">
      <c r="A924" s="40"/>
      <c r="B924" s="40"/>
      <c r="C924" s="48"/>
      <c r="D924" s="48"/>
      <c r="E924" s="48"/>
      <c r="F924" s="40"/>
      <c r="G924" s="40"/>
      <c r="H924" s="40"/>
      <c r="I924" s="40"/>
      <c r="J924" s="40"/>
      <c r="K924" s="40"/>
      <c r="L924" s="40"/>
      <c r="M924" s="40"/>
      <c r="N924" s="40"/>
      <c r="O924" s="40"/>
      <c r="P924" s="40"/>
      <c r="Q924" s="40"/>
      <c r="R924" s="40"/>
      <c r="S924" s="40"/>
      <c r="T924" s="40"/>
      <c r="U924" s="49"/>
      <c r="V924" s="49"/>
      <c r="W924" s="49"/>
      <c r="X924" s="49"/>
      <c r="Y924" s="49"/>
      <c r="Z924" s="49"/>
    </row>
    <row r="925" spans="1:26" ht="15.75" customHeight="1" x14ac:dyDescent="0.25">
      <c r="A925" s="40"/>
      <c r="B925" s="40"/>
      <c r="C925" s="48"/>
      <c r="D925" s="48"/>
      <c r="E925" s="48"/>
      <c r="F925" s="40"/>
      <c r="G925" s="40"/>
      <c r="H925" s="40"/>
      <c r="I925" s="40"/>
      <c r="J925" s="40"/>
      <c r="K925" s="40"/>
      <c r="L925" s="40"/>
      <c r="M925" s="40"/>
      <c r="N925" s="40"/>
      <c r="O925" s="40"/>
      <c r="P925" s="40"/>
      <c r="Q925" s="40"/>
      <c r="R925" s="40"/>
      <c r="S925" s="40"/>
      <c r="T925" s="40"/>
      <c r="U925" s="49"/>
      <c r="V925" s="49"/>
      <c r="W925" s="49"/>
      <c r="X925" s="49"/>
      <c r="Y925" s="49"/>
      <c r="Z925" s="49"/>
    </row>
    <row r="926" spans="1:26" ht="15.75" customHeight="1" x14ac:dyDescent="0.25">
      <c r="A926" s="40"/>
      <c r="B926" s="40"/>
      <c r="C926" s="48"/>
      <c r="D926" s="48"/>
      <c r="E926" s="48"/>
      <c r="F926" s="40"/>
      <c r="G926" s="40"/>
      <c r="H926" s="40"/>
      <c r="I926" s="40"/>
      <c r="J926" s="40"/>
      <c r="K926" s="40"/>
      <c r="L926" s="40"/>
      <c r="M926" s="40"/>
      <c r="N926" s="40"/>
      <c r="O926" s="40"/>
      <c r="P926" s="40"/>
      <c r="Q926" s="40"/>
      <c r="R926" s="40"/>
      <c r="S926" s="40"/>
      <c r="T926" s="40"/>
      <c r="U926" s="49"/>
      <c r="V926" s="49"/>
      <c r="W926" s="49"/>
      <c r="X926" s="49"/>
      <c r="Y926" s="49"/>
      <c r="Z926" s="49"/>
    </row>
    <row r="927" spans="1:26" ht="15.75" customHeight="1" x14ac:dyDescent="0.25">
      <c r="A927" s="40"/>
      <c r="B927" s="40"/>
      <c r="C927" s="48"/>
      <c r="D927" s="48"/>
      <c r="E927" s="48"/>
      <c r="F927" s="40"/>
      <c r="G927" s="40"/>
      <c r="H927" s="40"/>
      <c r="I927" s="40"/>
      <c r="J927" s="40"/>
      <c r="K927" s="40"/>
      <c r="L927" s="40"/>
      <c r="M927" s="40"/>
      <c r="N927" s="40"/>
      <c r="O927" s="40"/>
      <c r="P927" s="40"/>
      <c r="Q927" s="40"/>
      <c r="R927" s="40"/>
      <c r="S927" s="40"/>
      <c r="T927" s="40"/>
      <c r="U927" s="49"/>
      <c r="V927" s="49"/>
      <c r="W927" s="49"/>
      <c r="X927" s="49"/>
      <c r="Y927" s="49"/>
      <c r="Z927" s="49"/>
    </row>
    <row r="928" spans="1:26" ht="15.75" customHeight="1" x14ac:dyDescent="0.25">
      <c r="A928" s="40"/>
      <c r="B928" s="40"/>
      <c r="C928" s="48"/>
      <c r="D928" s="48"/>
      <c r="E928" s="48"/>
      <c r="F928" s="40"/>
      <c r="G928" s="40"/>
      <c r="H928" s="40"/>
      <c r="I928" s="40"/>
      <c r="J928" s="40"/>
      <c r="K928" s="40"/>
      <c r="L928" s="40"/>
      <c r="M928" s="40"/>
      <c r="N928" s="40"/>
      <c r="O928" s="40"/>
      <c r="P928" s="40"/>
      <c r="Q928" s="40"/>
      <c r="R928" s="40"/>
      <c r="S928" s="40"/>
      <c r="T928" s="40"/>
      <c r="U928" s="49"/>
      <c r="V928" s="49"/>
      <c r="W928" s="49"/>
      <c r="X928" s="49"/>
      <c r="Y928" s="49"/>
      <c r="Z928" s="49"/>
    </row>
    <row r="929" spans="1:26" ht="15.75" customHeight="1" x14ac:dyDescent="0.25">
      <c r="A929" s="40"/>
      <c r="B929" s="40"/>
      <c r="C929" s="48"/>
      <c r="D929" s="48"/>
      <c r="E929" s="48"/>
      <c r="F929" s="40"/>
      <c r="G929" s="40"/>
      <c r="H929" s="40"/>
      <c r="I929" s="40"/>
      <c r="J929" s="40"/>
      <c r="K929" s="40"/>
      <c r="L929" s="40"/>
      <c r="M929" s="40"/>
      <c r="N929" s="40"/>
      <c r="O929" s="40"/>
      <c r="P929" s="40"/>
      <c r="Q929" s="40"/>
      <c r="R929" s="40"/>
      <c r="S929" s="40"/>
      <c r="T929" s="40"/>
      <c r="U929" s="49"/>
      <c r="V929" s="49"/>
      <c r="W929" s="49"/>
      <c r="X929" s="49"/>
      <c r="Y929" s="49"/>
      <c r="Z929" s="49"/>
    </row>
    <row r="930" spans="1:26" ht="15.75" customHeight="1" x14ac:dyDescent="0.25">
      <c r="A930" s="40"/>
      <c r="B930" s="40"/>
      <c r="C930" s="48"/>
      <c r="D930" s="48"/>
      <c r="E930" s="48"/>
      <c r="F930" s="40"/>
      <c r="G930" s="40"/>
      <c r="H930" s="40"/>
      <c r="I930" s="40"/>
      <c r="J930" s="40"/>
      <c r="K930" s="40"/>
      <c r="L930" s="40"/>
      <c r="M930" s="40"/>
      <c r="N930" s="40"/>
      <c r="O930" s="40"/>
      <c r="P930" s="40"/>
      <c r="Q930" s="40"/>
      <c r="R930" s="40"/>
      <c r="S930" s="40"/>
      <c r="T930" s="40"/>
      <c r="U930" s="49"/>
      <c r="V930" s="49"/>
      <c r="W930" s="49"/>
      <c r="X930" s="49"/>
      <c r="Y930" s="49"/>
      <c r="Z930" s="49"/>
    </row>
    <row r="931" spans="1:26" ht="15.75" customHeight="1" x14ac:dyDescent="0.25">
      <c r="A931" s="40"/>
      <c r="B931" s="40"/>
      <c r="C931" s="48"/>
      <c r="D931" s="48"/>
      <c r="E931" s="48"/>
      <c r="F931" s="40"/>
      <c r="G931" s="40"/>
      <c r="H931" s="40"/>
      <c r="I931" s="40"/>
      <c r="J931" s="40"/>
      <c r="K931" s="40"/>
      <c r="L931" s="40"/>
      <c r="M931" s="40"/>
      <c r="N931" s="40"/>
      <c r="O931" s="40"/>
      <c r="P931" s="40"/>
      <c r="Q931" s="40"/>
      <c r="R931" s="40"/>
      <c r="S931" s="40"/>
      <c r="T931" s="40"/>
      <c r="U931" s="49"/>
      <c r="V931" s="49"/>
      <c r="W931" s="49"/>
      <c r="X931" s="49"/>
      <c r="Y931" s="49"/>
      <c r="Z931" s="49"/>
    </row>
    <row r="932" spans="1:26" ht="15.75" customHeight="1" x14ac:dyDescent="0.25">
      <c r="A932" s="40"/>
      <c r="B932" s="40"/>
      <c r="C932" s="48"/>
      <c r="D932" s="48"/>
      <c r="E932" s="48"/>
      <c r="F932" s="40"/>
      <c r="G932" s="40"/>
      <c r="H932" s="40"/>
      <c r="I932" s="40"/>
      <c r="J932" s="40"/>
      <c r="K932" s="40"/>
      <c r="L932" s="40"/>
      <c r="M932" s="40"/>
      <c r="N932" s="40"/>
      <c r="O932" s="40"/>
      <c r="P932" s="40"/>
      <c r="Q932" s="40"/>
      <c r="R932" s="40"/>
      <c r="S932" s="40"/>
      <c r="T932" s="40"/>
      <c r="U932" s="49"/>
      <c r="V932" s="49"/>
      <c r="W932" s="49"/>
      <c r="X932" s="49"/>
      <c r="Y932" s="49"/>
      <c r="Z932" s="49"/>
    </row>
    <row r="933" spans="1:26" ht="15.75" customHeight="1" x14ac:dyDescent="0.25">
      <c r="A933" s="40"/>
      <c r="B933" s="40"/>
      <c r="C933" s="48"/>
      <c r="D933" s="48"/>
      <c r="E933" s="48"/>
      <c r="F933" s="40"/>
      <c r="G933" s="40"/>
      <c r="H933" s="40"/>
      <c r="I933" s="40"/>
      <c r="J933" s="40"/>
      <c r="K933" s="40"/>
      <c r="L933" s="40"/>
      <c r="M933" s="40"/>
      <c r="N933" s="40"/>
      <c r="O933" s="40"/>
      <c r="P933" s="40"/>
      <c r="Q933" s="40"/>
      <c r="R933" s="40"/>
      <c r="S933" s="40"/>
      <c r="T933" s="40"/>
      <c r="U933" s="49"/>
      <c r="V933" s="49"/>
      <c r="W933" s="49"/>
      <c r="X933" s="49"/>
      <c r="Y933" s="49"/>
      <c r="Z933" s="49"/>
    </row>
    <row r="934" spans="1:26" ht="15.75" customHeight="1" x14ac:dyDescent="0.25">
      <c r="A934" s="40"/>
      <c r="B934" s="40"/>
      <c r="C934" s="48"/>
      <c r="D934" s="48"/>
      <c r="E934" s="48"/>
      <c r="F934" s="40"/>
      <c r="G934" s="40"/>
      <c r="H934" s="40"/>
      <c r="I934" s="40"/>
      <c r="J934" s="40"/>
      <c r="K934" s="40"/>
      <c r="L934" s="40"/>
      <c r="M934" s="40"/>
      <c r="N934" s="40"/>
      <c r="O934" s="40"/>
      <c r="P934" s="40"/>
      <c r="Q934" s="40"/>
      <c r="R934" s="40"/>
      <c r="S934" s="40"/>
      <c r="T934" s="40"/>
      <c r="U934" s="49"/>
      <c r="V934" s="49"/>
      <c r="W934" s="49"/>
      <c r="X934" s="49"/>
      <c r="Y934" s="49"/>
      <c r="Z934" s="49"/>
    </row>
    <row r="935" spans="1:26" ht="15.75" customHeight="1" x14ac:dyDescent="0.25">
      <c r="A935" s="40"/>
      <c r="B935" s="40"/>
      <c r="C935" s="48"/>
      <c r="D935" s="48"/>
      <c r="E935" s="48"/>
      <c r="F935" s="40"/>
      <c r="G935" s="40"/>
      <c r="H935" s="40"/>
      <c r="I935" s="40"/>
      <c r="J935" s="40"/>
      <c r="K935" s="40"/>
      <c r="L935" s="40"/>
      <c r="M935" s="40"/>
      <c r="N935" s="40"/>
      <c r="O935" s="40"/>
      <c r="P935" s="40"/>
      <c r="Q935" s="40"/>
      <c r="R935" s="40"/>
      <c r="S935" s="40"/>
      <c r="T935" s="40"/>
      <c r="U935" s="49"/>
      <c r="V935" s="49"/>
      <c r="W935" s="49"/>
      <c r="X935" s="49"/>
      <c r="Y935" s="49"/>
      <c r="Z935" s="49"/>
    </row>
    <row r="936" spans="1:26" ht="15.75" customHeight="1" x14ac:dyDescent="0.25">
      <c r="A936" s="40"/>
      <c r="B936" s="40"/>
      <c r="C936" s="48"/>
      <c r="D936" s="48"/>
      <c r="E936" s="48"/>
      <c r="F936" s="40"/>
      <c r="G936" s="40"/>
      <c r="H936" s="40"/>
      <c r="I936" s="40"/>
      <c r="J936" s="40"/>
      <c r="K936" s="40"/>
      <c r="L936" s="40"/>
      <c r="M936" s="40"/>
      <c r="N936" s="40"/>
      <c r="O936" s="40"/>
      <c r="P936" s="40"/>
      <c r="Q936" s="40"/>
      <c r="R936" s="40"/>
      <c r="S936" s="40"/>
      <c r="T936" s="40"/>
      <c r="U936" s="49"/>
      <c r="V936" s="49"/>
      <c r="W936" s="49"/>
      <c r="X936" s="49"/>
      <c r="Y936" s="49"/>
      <c r="Z936" s="49"/>
    </row>
    <row r="937" spans="1:26" ht="15.75" customHeight="1" x14ac:dyDescent="0.25">
      <c r="A937" s="40"/>
      <c r="B937" s="40"/>
      <c r="C937" s="48"/>
      <c r="D937" s="48"/>
      <c r="E937" s="48"/>
      <c r="F937" s="40"/>
      <c r="G937" s="40"/>
      <c r="H937" s="40"/>
      <c r="I937" s="40"/>
      <c r="J937" s="40"/>
      <c r="K937" s="40"/>
      <c r="L937" s="40"/>
      <c r="M937" s="40"/>
      <c r="N937" s="40"/>
      <c r="O937" s="40"/>
      <c r="P937" s="40"/>
      <c r="Q937" s="40"/>
      <c r="R937" s="40"/>
      <c r="S937" s="40"/>
      <c r="T937" s="40"/>
      <c r="U937" s="49"/>
      <c r="V937" s="49"/>
      <c r="W937" s="49"/>
      <c r="X937" s="49"/>
      <c r="Y937" s="49"/>
      <c r="Z937" s="49"/>
    </row>
    <row r="938" spans="1:26" ht="15.75" customHeight="1" x14ac:dyDescent="0.25">
      <c r="A938" s="40"/>
      <c r="B938" s="40"/>
      <c r="C938" s="48"/>
      <c r="D938" s="48"/>
      <c r="E938" s="48"/>
      <c r="F938" s="40"/>
      <c r="G938" s="40"/>
      <c r="H938" s="40"/>
      <c r="I938" s="40"/>
      <c r="J938" s="40"/>
      <c r="K938" s="40"/>
      <c r="L938" s="40"/>
      <c r="M938" s="40"/>
      <c r="N938" s="40"/>
      <c r="O938" s="40"/>
      <c r="P938" s="40"/>
      <c r="Q938" s="40"/>
      <c r="R938" s="40"/>
      <c r="S938" s="40"/>
      <c r="T938" s="40"/>
      <c r="U938" s="49"/>
      <c r="V938" s="49"/>
      <c r="W938" s="49"/>
      <c r="X938" s="49"/>
      <c r="Y938" s="49"/>
      <c r="Z938" s="49"/>
    </row>
    <row r="939" spans="1:26" ht="15.75" customHeight="1" x14ac:dyDescent="0.25">
      <c r="A939" s="40"/>
      <c r="B939" s="40"/>
      <c r="C939" s="48"/>
      <c r="D939" s="48"/>
      <c r="E939" s="48"/>
      <c r="F939" s="40"/>
      <c r="G939" s="40"/>
      <c r="H939" s="40"/>
      <c r="I939" s="40"/>
      <c r="J939" s="40"/>
      <c r="K939" s="40"/>
      <c r="L939" s="40"/>
      <c r="M939" s="40"/>
      <c r="N939" s="40"/>
      <c r="O939" s="40"/>
      <c r="P939" s="40"/>
      <c r="Q939" s="40"/>
      <c r="R939" s="40"/>
      <c r="S939" s="40"/>
      <c r="T939" s="40"/>
      <c r="U939" s="49"/>
      <c r="V939" s="49"/>
      <c r="W939" s="49"/>
      <c r="X939" s="49"/>
      <c r="Y939" s="49"/>
      <c r="Z939" s="49"/>
    </row>
    <row r="940" spans="1:26" ht="15.75" customHeight="1" x14ac:dyDescent="0.25">
      <c r="A940" s="40"/>
      <c r="B940" s="40"/>
      <c r="C940" s="48"/>
      <c r="D940" s="48"/>
      <c r="E940" s="48"/>
      <c r="F940" s="40"/>
      <c r="G940" s="40"/>
      <c r="H940" s="40"/>
      <c r="I940" s="40"/>
      <c r="J940" s="40"/>
      <c r="K940" s="40"/>
      <c r="L940" s="40"/>
      <c r="M940" s="40"/>
      <c r="N940" s="40"/>
      <c r="O940" s="40"/>
      <c r="P940" s="40"/>
      <c r="Q940" s="40"/>
      <c r="R940" s="40"/>
      <c r="S940" s="40"/>
      <c r="T940" s="40"/>
      <c r="U940" s="49"/>
      <c r="V940" s="49"/>
      <c r="W940" s="49"/>
      <c r="X940" s="49"/>
      <c r="Y940" s="49"/>
      <c r="Z940" s="49"/>
    </row>
    <row r="941" spans="1:26" ht="15.75" customHeight="1" x14ac:dyDescent="0.25">
      <c r="A941" s="40"/>
      <c r="B941" s="40"/>
      <c r="C941" s="48"/>
      <c r="D941" s="48"/>
      <c r="E941" s="48"/>
      <c r="F941" s="40"/>
      <c r="G941" s="40"/>
      <c r="H941" s="40"/>
      <c r="I941" s="40"/>
      <c r="J941" s="40"/>
      <c r="K941" s="40"/>
      <c r="L941" s="40"/>
      <c r="M941" s="40"/>
      <c r="N941" s="40"/>
      <c r="O941" s="40"/>
      <c r="P941" s="40"/>
      <c r="Q941" s="40"/>
      <c r="R941" s="40"/>
      <c r="S941" s="40"/>
      <c r="T941" s="40"/>
      <c r="U941" s="49"/>
      <c r="V941" s="49"/>
      <c r="W941" s="49"/>
      <c r="X941" s="49"/>
      <c r="Y941" s="49"/>
      <c r="Z941" s="49"/>
    </row>
    <row r="942" spans="1:26" ht="15.75" customHeight="1" x14ac:dyDescent="0.25">
      <c r="A942" s="40"/>
      <c r="B942" s="40"/>
      <c r="C942" s="48"/>
      <c r="D942" s="48"/>
      <c r="E942" s="48"/>
      <c r="F942" s="40"/>
      <c r="G942" s="40"/>
      <c r="H942" s="40"/>
      <c r="I942" s="40"/>
      <c r="J942" s="40"/>
      <c r="K942" s="40"/>
      <c r="L942" s="40"/>
      <c r="M942" s="40"/>
      <c r="N942" s="40"/>
      <c r="O942" s="40"/>
      <c r="P942" s="40"/>
      <c r="Q942" s="40"/>
      <c r="R942" s="40"/>
      <c r="S942" s="40"/>
      <c r="T942" s="40"/>
      <c r="U942" s="49"/>
      <c r="V942" s="49"/>
      <c r="W942" s="49"/>
      <c r="X942" s="49"/>
      <c r="Y942" s="49"/>
      <c r="Z942" s="49"/>
    </row>
    <row r="943" spans="1:26" ht="15.75" customHeight="1" x14ac:dyDescent="0.25">
      <c r="A943" s="40"/>
      <c r="B943" s="40"/>
      <c r="C943" s="48"/>
      <c r="D943" s="48"/>
      <c r="E943" s="48"/>
      <c r="F943" s="40"/>
      <c r="G943" s="40"/>
      <c r="H943" s="40"/>
      <c r="I943" s="40"/>
      <c r="J943" s="40"/>
      <c r="K943" s="40"/>
      <c r="L943" s="40"/>
      <c r="M943" s="40"/>
      <c r="N943" s="40"/>
      <c r="O943" s="40"/>
      <c r="P943" s="40"/>
      <c r="Q943" s="40"/>
      <c r="R943" s="40"/>
      <c r="S943" s="40"/>
      <c r="T943" s="40"/>
      <c r="U943" s="49"/>
      <c r="V943" s="49"/>
      <c r="W943" s="49"/>
      <c r="X943" s="49"/>
      <c r="Y943" s="49"/>
      <c r="Z943" s="49"/>
    </row>
    <row r="944" spans="1:26" ht="15.75" customHeight="1" x14ac:dyDescent="0.25">
      <c r="A944" s="40"/>
      <c r="B944" s="40"/>
      <c r="C944" s="48"/>
      <c r="D944" s="48"/>
      <c r="E944" s="48"/>
      <c r="F944" s="40"/>
      <c r="G944" s="40"/>
      <c r="H944" s="40"/>
      <c r="I944" s="40"/>
      <c r="J944" s="40"/>
      <c r="K944" s="40"/>
      <c r="L944" s="40"/>
      <c r="M944" s="40"/>
      <c r="N944" s="40"/>
      <c r="O944" s="40"/>
      <c r="P944" s="40"/>
      <c r="Q944" s="40"/>
      <c r="R944" s="40"/>
      <c r="S944" s="40"/>
      <c r="T944" s="40"/>
      <c r="U944" s="49"/>
      <c r="V944" s="49"/>
      <c r="W944" s="49"/>
      <c r="X944" s="49"/>
      <c r="Y944" s="49"/>
      <c r="Z944" s="49"/>
    </row>
    <row r="945" spans="1:26" ht="15.75" customHeight="1" x14ac:dyDescent="0.25">
      <c r="A945" s="40"/>
      <c r="B945" s="40"/>
      <c r="C945" s="48"/>
      <c r="D945" s="48"/>
      <c r="E945" s="48"/>
      <c r="F945" s="40"/>
      <c r="G945" s="40"/>
      <c r="H945" s="40"/>
      <c r="I945" s="40"/>
      <c r="J945" s="40"/>
      <c r="K945" s="40"/>
      <c r="L945" s="40"/>
      <c r="M945" s="40"/>
      <c r="N945" s="40"/>
      <c r="O945" s="40"/>
      <c r="P945" s="40"/>
      <c r="Q945" s="40"/>
      <c r="R945" s="40"/>
      <c r="S945" s="40"/>
      <c r="T945" s="40"/>
      <c r="U945" s="49"/>
      <c r="V945" s="49"/>
      <c r="W945" s="49"/>
      <c r="X945" s="49"/>
      <c r="Y945" s="49"/>
      <c r="Z945" s="49"/>
    </row>
    <row r="946" spans="1:26" ht="15.75" customHeight="1" x14ac:dyDescent="0.25">
      <c r="A946" s="40"/>
      <c r="B946" s="40"/>
      <c r="C946" s="48"/>
      <c r="D946" s="48"/>
      <c r="E946" s="48"/>
      <c r="F946" s="40"/>
      <c r="G946" s="40"/>
      <c r="H946" s="40"/>
      <c r="I946" s="40"/>
      <c r="J946" s="40"/>
      <c r="K946" s="40"/>
      <c r="L946" s="40"/>
      <c r="M946" s="40"/>
      <c r="N946" s="40"/>
      <c r="O946" s="40"/>
      <c r="P946" s="40"/>
      <c r="Q946" s="40"/>
      <c r="R946" s="40"/>
      <c r="S946" s="40"/>
      <c r="T946" s="40"/>
      <c r="U946" s="49"/>
      <c r="V946" s="49"/>
      <c r="W946" s="49"/>
      <c r="X946" s="49"/>
      <c r="Y946" s="49"/>
      <c r="Z946" s="49"/>
    </row>
    <row r="947" spans="1:26" ht="15.75" customHeight="1" x14ac:dyDescent="0.25">
      <c r="A947" s="40"/>
      <c r="B947" s="40"/>
      <c r="C947" s="48"/>
      <c r="D947" s="48"/>
      <c r="E947" s="48"/>
      <c r="F947" s="40"/>
      <c r="G947" s="40"/>
      <c r="H947" s="40"/>
      <c r="I947" s="40"/>
      <c r="J947" s="40"/>
      <c r="K947" s="40"/>
      <c r="L947" s="40"/>
      <c r="M947" s="40"/>
      <c r="N947" s="40"/>
      <c r="O947" s="40"/>
      <c r="P947" s="40"/>
      <c r="Q947" s="40"/>
      <c r="R947" s="40"/>
      <c r="S947" s="40"/>
      <c r="T947" s="40"/>
      <c r="U947" s="49"/>
      <c r="V947" s="49"/>
      <c r="W947" s="49"/>
      <c r="X947" s="49"/>
      <c r="Y947" s="49"/>
      <c r="Z947" s="49"/>
    </row>
    <row r="948" spans="1:26" ht="15.75" customHeight="1" x14ac:dyDescent="0.25">
      <c r="A948" s="40"/>
      <c r="B948" s="40"/>
      <c r="C948" s="48"/>
      <c r="D948" s="48"/>
      <c r="E948" s="48"/>
      <c r="F948" s="40"/>
      <c r="G948" s="40"/>
      <c r="H948" s="40"/>
      <c r="I948" s="40"/>
      <c r="J948" s="40"/>
      <c r="K948" s="40"/>
      <c r="L948" s="40"/>
      <c r="M948" s="40"/>
      <c r="N948" s="40"/>
      <c r="O948" s="40"/>
      <c r="P948" s="40"/>
      <c r="Q948" s="40"/>
      <c r="R948" s="40"/>
      <c r="S948" s="40"/>
      <c r="T948" s="40"/>
      <c r="U948" s="49"/>
      <c r="V948" s="49"/>
      <c r="W948" s="49"/>
      <c r="X948" s="49"/>
      <c r="Y948" s="49"/>
      <c r="Z948" s="49"/>
    </row>
    <row r="949" spans="1:26" ht="15.75" customHeight="1" x14ac:dyDescent="0.25">
      <c r="A949" s="40"/>
      <c r="B949" s="40"/>
      <c r="C949" s="48"/>
      <c r="D949" s="48"/>
      <c r="E949" s="48"/>
      <c r="F949" s="40"/>
      <c r="G949" s="40"/>
      <c r="H949" s="40"/>
      <c r="I949" s="40"/>
      <c r="J949" s="40"/>
      <c r="K949" s="40"/>
      <c r="L949" s="40"/>
      <c r="M949" s="40"/>
      <c r="N949" s="40"/>
      <c r="O949" s="40"/>
      <c r="P949" s="40"/>
      <c r="Q949" s="40"/>
      <c r="R949" s="40"/>
      <c r="S949" s="40"/>
      <c r="T949" s="40"/>
      <c r="U949" s="49"/>
      <c r="V949" s="49"/>
      <c r="W949" s="49"/>
      <c r="X949" s="49"/>
      <c r="Y949" s="49"/>
      <c r="Z949" s="49"/>
    </row>
    <row r="950" spans="1:26" ht="15.75" customHeight="1" x14ac:dyDescent="0.25">
      <c r="A950" s="40"/>
      <c r="B950" s="40"/>
      <c r="C950" s="48"/>
      <c r="D950" s="48"/>
      <c r="E950" s="48"/>
      <c r="F950" s="40"/>
      <c r="G950" s="40"/>
      <c r="H950" s="40"/>
      <c r="I950" s="40"/>
      <c r="J950" s="40"/>
      <c r="K950" s="40"/>
      <c r="L950" s="40"/>
      <c r="M950" s="40"/>
      <c r="N950" s="40"/>
      <c r="O950" s="40"/>
      <c r="P950" s="40"/>
      <c r="Q950" s="40"/>
      <c r="R950" s="40"/>
      <c r="S950" s="40"/>
      <c r="T950" s="40"/>
      <c r="U950" s="49"/>
      <c r="V950" s="49"/>
      <c r="W950" s="49"/>
      <c r="X950" s="49"/>
      <c r="Y950" s="49"/>
      <c r="Z950" s="49"/>
    </row>
    <row r="951" spans="1:26" ht="15.75" customHeight="1" x14ac:dyDescent="0.25">
      <c r="A951" s="40"/>
      <c r="B951" s="40"/>
      <c r="C951" s="48"/>
      <c r="D951" s="48"/>
      <c r="E951" s="48"/>
      <c r="F951" s="40"/>
      <c r="G951" s="40"/>
      <c r="H951" s="40"/>
      <c r="I951" s="40"/>
      <c r="J951" s="40"/>
      <c r="K951" s="40"/>
      <c r="L951" s="40"/>
      <c r="M951" s="40"/>
      <c r="N951" s="40"/>
      <c r="O951" s="40"/>
      <c r="P951" s="40"/>
      <c r="Q951" s="40"/>
      <c r="R951" s="40"/>
      <c r="S951" s="40"/>
      <c r="T951" s="40"/>
      <c r="U951" s="49"/>
      <c r="V951" s="49"/>
      <c r="W951" s="49"/>
      <c r="X951" s="49"/>
      <c r="Y951" s="49"/>
      <c r="Z951" s="49"/>
    </row>
    <row r="952" spans="1:26" ht="15.75" customHeight="1" x14ac:dyDescent="0.25">
      <c r="A952" s="40"/>
      <c r="B952" s="40"/>
      <c r="C952" s="48"/>
      <c r="D952" s="48"/>
      <c r="E952" s="48"/>
      <c r="F952" s="40"/>
      <c r="G952" s="40"/>
      <c r="H952" s="40"/>
      <c r="I952" s="40"/>
      <c r="J952" s="40"/>
      <c r="K952" s="40"/>
      <c r="L952" s="40"/>
      <c r="M952" s="40"/>
      <c r="N952" s="40"/>
      <c r="O952" s="40"/>
      <c r="P952" s="40"/>
      <c r="Q952" s="40"/>
      <c r="R952" s="40"/>
      <c r="S952" s="40"/>
      <c r="T952" s="40"/>
      <c r="U952" s="49"/>
      <c r="V952" s="49"/>
      <c r="W952" s="49"/>
      <c r="X952" s="49"/>
      <c r="Y952" s="49"/>
      <c r="Z952" s="49"/>
    </row>
    <row r="953" spans="1:26" ht="15.75" customHeight="1" x14ac:dyDescent="0.25">
      <c r="A953" s="40"/>
      <c r="B953" s="40"/>
      <c r="C953" s="48"/>
      <c r="D953" s="48"/>
      <c r="E953" s="48"/>
      <c r="F953" s="40"/>
      <c r="G953" s="40"/>
      <c r="H953" s="40"/>
      <c r="I953" s="40"/>
      <c r="J953" s="40"/>
      <c r="K953" s="40"/>
      <c r="L953" s="40"/>
      <c r="M953" s="40"/>
      <c r="N953" s="40"/>
      <c r="O953" s="40"/>
      <c r="P953" s="40"/>
      <c r="Q953" s="40"/>
      <c r="R953" s="40"/>
      <c r="S953" s="40"/>
      <c r="T953" s="40"/>
      <c r="U953" s="49"/>
      <c r="V953" s="49"/>
      <c r="W953" s="49"/>
      <c r="X953" s="49"/>
      <c r="Y953" s="49"/>
      <c r="Z953" s="49"/>
    </row>
    <row r="954" spans="1:26" ht="15.75" customHeight="1" x14ac:dyDescent="0.25">
      <c r="A954" s="40"/>
      <c r="B954" s="40"/>
      <c r="C954" s="48"/>
      <c r="D954" s="48"/>
      <c r="E954" s="48"/>
      <c r="F954" s="40"/>
      <c r="G954" s="40"/>
      <c r="H954" s="40"/>
      <c r="I954" s="40"/>
      <c r="J954" s="40"/>
      <c r="K954" s="40"/>
      <c r="L954" s="40"/>
      <c r="M954" s="40"/>
      <c r="N954" s="40"/>
      <c r="O954" s="40"/>
      <c r="P954" s="40"/>
      <c r="Q954" s="40"/>
      <c r="R954" s="40"/>
      <c r="S954" s="40"/>
      <c r="T954" s="40"/>
      <c r="U954" s="49"/>
      <c r="V954" s="49"/>
      <c r="W954" s="49"/>
      <c r="X954" s="49"/>
      <c r="Y954" s="49"/>
      <c r="Z954" s="49"/>
    </row>
    <row r="955" spans="1:26" ht="15.75" customHeight="1" x14ac:dyDescent="0.25">
      <c r="A955" s="40"/>
      <c r="B955" s="40"/>
      <c r="C955" s="48"/>
      <c r="D955" s="48"/>
      <c r="E955" s="48"/>
      <c r="F955" s="40"/>
      <c r="G955" s="40"/>
      <c r="H955" s="40"/>
      <c r="I955" s="40"/>
      <c r="J955" s="40"/>
      <c r="K955" s="40"/>
      <c r="L955" s="40"/>
      <c r="M955" s="40"/>
      <c r="N955" s="40"/>
      <c r="O955" s="40"/>
      <c r="P955" s="40"/>
      <c r="Q955" s="40"/>
      <c r="R955" s="40"/>
      <c r="S955" s="40"/>
      <c r="T955" s="40"/>
      <c r="U955" s="49"/>
      <c r="V955" s="49"/>
      <c r="W955" s="49"/>
      <c r="X955" s="49"/>
      <c r="Y955" s="49"/>
      <c r="Z955" s="49"/>
    </row>
    <row r="956" spans="1:26" ht="15.75" customHeight="1" x14ac:dyDescent="0.25">
      <c r="A956" s="40"/>
      <c r="B956" s="40"/>
      <c r="C956" s="48"/>
      <c r="D956" s="48"/>
      <c r="E956" s="48"/>
      <c r="F956" s="40"/>
      <c r="G956" s="40"/>
      <c r="H956" s="40"/>
      <c r="I956" s="40"/>
      <c r="J956" s="40"/>
      <c r="K956" s="40"/>
      <c r="L956" s="40"/>
      <c r="M956" s="40"/>
      <c r="N956" s="40"/>
      <c r="O956" s="40"/>
      <c r="P956" s="40"/>
      <c r="Q956" s="40"/>
      <c r="R956" s="40"/>
      <c r="S956" s="40"/>
      <c r="T956" s="40"/>
      <c r="U956" s="49"/>
      <c r="V956" s="49"/>
      <c r="W956" s="49"/>
      <c r="X956" s="49"/>
      <c r="Y956" s="49"/>
      <c r="Z956" s="49"/>
    </row>
    <row r="957" spans="1:26" ht="15.75" customHeight="1" x14ac:dyDescent="0.25">
      <c r="A957" s="40"/>
      <c r="B957" s="40"/>
      <c r="C957" s="48"/>
      <c r="D957" s="48"/>
      <c r="E957" s="48"/>
      <c r="F957" s="40"/>
      <c r="G957" s="40"/>
      <c r="H957" s="40"/>
      <c r="I957" s="40"/>
      <c r="J957" s="40"/>
      <c r="K957" s="40"/>
      <c r="L957" s="40"/>
      <c r="M957" s="40"/>
      <c r="N957" s="40"/>
      <c r="O957" s="40"/>
      <c r="P957" s="40"/>
      <c r="Q957" s="40"/>
      <c r="R957" s="40"/>
      <c r="S957" s="40"/>
      <c r="T957" s="40"/>
      <c r="U957" s="49"/>
      <c r="V957" s="49"/>
      <c r="W957" s="49"/>
      <c r="X957" s="49"/>
      <c r="Y957" s="49"/>
      <c r="Z957" s="49"/>
    </row>
    <row r="958" spans="1:26" ht="15.75" customHeight="1" x14ac:dyDescent="0.25">
      <c r="A958" s="40"/>
      <c r="B958" s="40"/>
      <c r="C958" s="48"/>
      <c r="D958" s="48"/>
      <c r="E958" s="48"/>
      <c r="F958" s="40"/>
      <c r="G958" s="40"/>
      <c r="H958" s="40"/>
      <c r="I958" s="40"/>
      <c r="J958" s="40"/>
      <c r="K958" s="40"/>
      <c r="L958" s="40"/>
      <c r="M958" s="40"/>
      <c r="N958" s="40"/>
      <c r="O958" s="40"/>
      <c r="P958" s="40"/>
      <c r="Q958" s="40"/>
      <c r="R958" s="40"/>
      <c r="S958" s="40"/>
      <c r="T958" s="40"/>
      <c r="U958" s="49"/>
      <c r="V958" s="49"/>
      <c r="W958" s="49"/>
      <c r="X958" s="49"/>
      <c r="Y958" s="49"/>
      <c r="Z958" s="49"/>
    </row>
    <row r="959" spans="1:26" ht="15.75" customHeight="1" x14ac:dyDescent="0.25">
      <c r="A959" s="40"/>
      <c r="B959" s="40"/>
      <c r="C959" s="48"/>
      <c r="D959" s="48"/>
      <c r="E959" s="48"/>
      <c r="F959" s="40"/>
      <c r="G959" s="40"/>
      <c r="H959" s="40"/>
      <c r="I959" s="40"/>
      <c r="J959" s="40"/>
      <c r="K959" s="40"/>
      <c r="L959" s="40"/>
      <c r="M959" s="40"/>
      <c r="N959" s="40"/>
      <c r="O959" s="40"/>
      <c r="P959" s="40"/>
      <c r="Q959" s="40"/>
      <c r="R959" s="40"/>
      <c r="S959" s="40"/>
      <c r="T959" s="40"/>
      <c r="U959" s="49"/>
      <c r="V959" s="49"/>
      <c r="W959" s="49"/>
      <c r="X959" s="49"/>
      <c r="Y959" s="49"/>
      <c r="Z959" s="49"/>
    </row>
    <row r="960" spans="1:26" ht="15.75" customHeight="1" x14ac:dyDescent="0.25">
      <c r="A960" s="40"/>
      <c r="B960" s="40"/>
      <c r="C960" s="48"/>
      <c r="D960" s="48"/>
      <c r="E960" s="48"/>
      <c r="F960" s="40"/>
      <c r="G960" s="40"/>
      <c r="H960" s="40"/>
      <c r="I960" s="40"/>
      <c r="J960" s="40"/>
      <c r="K960" s="40"/>
      <c r="L960" s="40"/>
      <c r="M960" s="40"/>
      <c r="N960" s="40"/>
      <c r="O960" s="40"/>
      <c r="P960" s="40"/>
      <c r="Q960" s="40"/>
      <c r="R960" s="40"/>
      <c r="S960" s="40"/>
      <c r="T960" s="40"/>
      <c r="U960" s="49"/>
      <c r="V960" s="49"/>
      <c r="W960" s="49"/>
      <c r="X960" s="49"/>
      <c r="Y960" s="49"/>
      <c r="Z960" s="49"/>
    </row>
    <row r="961" spans="1:26" ht="15.75" customHeight="1" x14ac:dyDescent="0.25">
      <c r="A961" s="40"/>
      <c r="B961" s="40"/>
      <c r="C961" s="48"/>
      <c r="D961" s="48"/>
      <c r="E961" s="48"/>
      <c r="F961" s="40"/>
      <c r="G961" s="40"/>
      <c r="H961" s="40"/>
      <c r="I961" s="40"/>
      <c r="J961" s="40"/>
      <c r="K961" s="40"/>
      <c r="L961" s="40"/>
      <c r="M961" s="40"/>
      <c r="N961" s="40"/>
      <c r="O961" s="40"/>
      <c r="P961" s="40"/>
      <c r="Q961" s="40"/>
      <c r="R961" s="40"/>
      <c r="S961" s="40"/>
      <c r="T961" s="40"/>
      <c r="U961" s="49"/>
      <c r="V961" s="49"/>
      <c r="W961" s="49"/>
      <c r="X961" s="49"/>
      <c r="Y961" s="49"/>
      <c r="Z961" s="49"/>
    </row>
    <row r="962" spans="1:26" ht="15.75" customHeight="1" x14ac:dyDescent="0.25">
      <c r="A962" s="40"/>
      <c r="B962" s="40"/>
      <c r="C962" s="48"/>
      <c r="D962" s="48"/>
      <c r="E962" s="48"/>
      <c r="F962" s="40"/>
      <c r="G962" s="40"/>
      <c r="H962" s="40"/>
      <c r="I962" s="40"/>
      <c r="J962" s="40"/>
      <c r="K962" s="40"/>
      <c r="L962" s="40"/>
      <c r="M962" s="40"/>
      <c r="N962" s="40"/>
      <c r="O962" s="40"/>
      <c r="P962" s="40"/>
      <c r="Q962" s="40"/>
      <c r="R962" s="40"/>
      <c r="S962" s="40"/>
      <c r="T962" s="40"/>
      <c r="U962" s="49"/>
      <c r="V962" s="49"/>
      <c r="W962" s="49"/>
      <c r="X962" s="49"/>
      <c r="Y962" s="49"/>
      <c r="Z962" s="49"/>
    </row>
    <row r="963" spans="1:26" ht="15.75" customHeight="1" x14ac:dyDescent="0.25">
      <c r="A963" s="40"/>
      <c r="B963" s="40"/>
      <c r="C963" s="48"/>
      <c r="D963" s="48"/>
      <c r="E963" s="48"/>
      <c r="F963" s="40"/>
      <c r="G963" s="40"/>
      <c r="H963" s="40"/>
      <c r="I963" s="40"/>
      <c r="J963" s="40"/>
      <c r="K963" s="40"/>
      <c r="L963" s="40"/>
      <c r="M963" s="40"/>
      <c r="N963" s="40"/>
      <c r="O963" s="40"/>
      <c r="P963" s="40"/>
      <c r="Q963" s="40"/>
      <c r="R963" s="40"/>
      <c r="S963" s="40"/>
      <c r="T963" s="40"/>
      <c r="U963" s="49"/>
      <c r="V963" s="49"/>
      <c r="W963" s="49"/>
      <c r="X963" s="49"/>
      <c r="Y963" s="49"/>
      <c r="Z963" s="49"/>
    </row>
    <row r="964" spans="1:26" ht="15.75" customHeight="1" x14ac:dyDescent="0.25">
      <c r="A964" s="40"/>
      <c r="B964" s="40"/>
      <c r="C964" s="48"/>
      <c r="D964" s="48"/>
      <c r="E964" s="48"/>
      <c r="F964" s="40"/>
      <c r="G964" s="40"/>
      <c r="H964" s="40"/>
      <c r="I964" s="40"/>
      <c r="J964" s="40"/>
      <c r="K964" s="40"/>
      <c r="L964" s="40"/>
      <c r="M964" s="40"/>
      <c r="N964" s="40"/>
      <c r="O964" s="40"/>
      <c r="P964" s="40"/>
      <c r="Q964" s="40"/>
      <c r="R964" s="40"/>
      <c r="S964" s="40"/>
      <c r="T964" s="40"/>
      <c r="U964" s="49"/>
      <c r="V964" s="49"/>
      <c r="W964" s="49"/>
      <c r="X964" s="49"/>
      <c r="Y964" s="49"/>
      <c r="Z964" s="49"/>
    </row>
    <row r="965" spans="1:26" ht="15.75" customHeight="1" x14ac:dyDescent="0.25">
      <c r="A965" s="40"/>
      <c r="B965" s="40"/>
      <c r="C965" s="48"/>
      <c r="D965" s="48"/>
      <c r="E965" s="48"/>
      <c r="F965" s="40"/>
      <c r="G965" s="40"/>
      <c r="H965" s="40"/>
      <c r="I965" s="40"/>
      <c r="J965" s="40"/>
      <c r="K965" s="40"/>
      <c r="L965" s="40"/>
      <c r="M965" s="40"/>
      <c r="N965" s="40"/>
      <c r="O965" s="40"/>
      <c r="P965" s="40"/>
      <c r="Q965" s="40"/>
      <c r="R965" s="40"/>
      <c r="S965" s="40"/>
      <c r="T965" s="40"/>
      <c r="U965" s="49"/>
      <c r="V965" s="49"/>
      <c r="W965" s="49"/>
      <c r="X965" s="49"/>
      <c r="Y965" s="49"/>
      <c r="Z965" s="49"/>
    </row>
    <row r="966" spans="1:26" ht="15.75" customHeight="1" x14ac:dyDescent="0.25">
      <c r="A966" s="40"/>
      <c r="B966" s="40"/>
      <c r="C966" s="48"/>
      <c r="D966" s="48"/>
      <c r="E966" s="48"/>
      <c r="F966" s="40"/>
      <c r="G966" s="40"/>
      <c r="H966" s="40"/>
      <c r="I966" s="40"/>
      <c r="J966" s="40"/>
      <c r="K966" s="40"/>
      <c r="L966" s="40"/>
      <c r="M966" s="40"/>
      <c r="N966" s="40"/>
      <c r="O966" s="40"/>
      <c r="P966" s="40"/>
      <c r="Q966" s="40"/>
      <c r="R966" s="40"/>
      <c r="S966" s="40"/>
      <c r="T966" s="40"/>
      <c r="U966" s="49"/>
      <c r="V966" s="49"/>
      <c r="W966" s="49"/>
      <c r="X966" s="49"/>
      <c r="Y966" s="49"/>
      <c r="Z966" s="49"/>
    </row>
    <row r="967" spans="1:26" ht="15.75" customHeight="1" x14ac:dyDescent="0.25">
      <c r="A967" s="40"/>
      <c r="B967" s="40"/>
      <c r="C967" s="48"/>
      <c r="D967" s="48"/>
      <c r="E967" s="48"/>
      <c r="F967" s="40"/>
      <c r="G967" s="40"/>
      <c r="H967" s="40"/>
      <c r="I967" s="40"/>
      <c r="J967" s="40"/>
      <c r="K967" s="40"/>
      <c r="L967" s="40"/>
      <c r="M967" s="40"/>
      <c r="N967" s="40"/>
      <c r="O967" s="40"/>
      <c r="P967" s="40"/>
      <c r="Q967" s="40"/>
      <c r="R967" s="40"/>
      <c r="S967" s="40"/>
      <c r="T967" s="40"/>
      <c r="U967" s="49"/>
      <c r="V967" s="49"/>
      <c r="W967" s="49"/>
      <c r="X967" s="49"/>
      <c r="Y967" s="49"/>
      <c r="Z967" s="49"/>
    </row>
    <row r="968" spans="1:26" ht="15.75" customHeight="1" x14ac:dyDescent="0.25">
      <c r="A968" s="40"/>
      <c r="B968" s="40"/>
      <c r="C968" s="48"/>
      <c r="D968" s="48"/>
      <c r="E968" s="48"/>
      <c r="F968" s="40"/>
      <c r="G968" s="40"/>
      <c r="H968" s="40"/>
      <c r="I968" s="40"/>
      <c r="J968" s="40"/>
      <c r="K968" s="40"/>
      <c r="L968" s="40"/>
      <c r="M968" s="40"/>
      <c r="N968" s="40"/>
      <c r="O968" s="40"/>
      <c r="P968" s="40"/>
      <c r="Q968" s="40"/>
      <c r="R968" s="40"/>
      <c r="S968" s="40"/>
      <c r="T968" s="40"/>
      <c r="U968" s="49"/>
      <c r="V968" s="49"/>
      <c r="W968" s="49"/>
      <c r="X968" s="49"/>
      <c r="Y968" s="49"/>
      <c r="Z968" s="49"/>
    </row>
    <row r="969" spans="1:26" ht="15.75" customHeight="1" x14ac:dyDescent="0.25">
      <c r="A969" s="40"/>
      <c r="B969" s="40"/>
      <c r="C969" s="48"/>
      <c r="D969" s="48"/>
      <c r="E969" s="48"/>
      <c r="F969" s="40"/>
      <c r="G969" s="40"/>
      <c r="H969" s="40"/>
      <c r="I969" s="40"/>
      <c r="J969" s="40"/>
      <c r="K969" s="40"/>
      <c r="L969" s="40"/>
      <c r="M969" s="40"/>
      <c r="N969" s="40"/>
      <c r="O969" s="40"/>
      <c r="P969" s="40"/>
      <c r="Q969" s="40"/>
      <c r="R969" s="40"/>
      <c r="S969" s="40"/>
      <c r="T969" s="40"/>
      <c r="U969" s="49"/>
      <c r="V969" s="49"/>
      <c r="W969" s="49"/>
      <c r="X969" s="49"/>
      <c r="Y969" s="49"/>
      <c r="Z969" s="49"/>
    </row>
    <row r="970" spans="1:26" ht="15.75" customHeight="1" x14ac:dyDescent="0.25">
      <c r="A970" s="40"/>
      <c r="B970" s="40"/>
      <c r="C970" s="48"/>
      <c r="D970" s="48"/>
      <c r="E970" s="48"/>
      <c r="F970" s="40"/>
      <c r="G970" s="40"/>
      <c r="H970" s="40"/>
      <c r="I970" s="40"/>
      <c r="J970" s="40"/>
      <c r="K970" s="40"/>
      <c r="L970" s="40"/>
      <c r="M970" s="40"/>
      <c r="N970" s="40"/>
      <c r="O970" s="40"/>
      <c r="P970" s="40"/>
      <c r="Q970" s="40"/>
      <c r="R970" s="40"/>
      <c r="S970" s="40"/>
      <c r="T970" s="40"/>
      <c r="U970" s="49"/>
      <c r="V970" s="49"/>
      <c r="W970" s="49"/>
      <c r="X970" s="49"/>
      <c r="Y970" s="49"/>
      <c r="Z970" s="49"/>
    </row>
    <row r="971" spans="1:26" ht="15.75" customHeight="1" x14ac:dyDescent="0.25">
      <c r="A971" s="40"/>
      <c r="B971" s="40"/>
      <c r="C971" s="48"/>
      <c r="D971" s="48"/>
      <c r="E971" s="48"/>
      <c r="F971" s="40"/>
      <c r="G971" s="40"/>
      <c r="H971" s="40"/>
      <c r="I971" s="40"/>
      <c r="J971" s="40"/>
      <c r="K971" s="40"/>
      <c r="L971" s="40"/>
      <c r="M971" s="40"/>
      <c r="N971" s="40"/>
      <c r="O971" s="40"/>
      <c r="P971" s="40"/>
      <c r="Q971" s="40"/>
      <c r="R971" s="40"/>
      <c r="S971" s="40"/>
      <c r="T971" s="40"/>
      <c r="U971" s="49"/>
      <c r="V971" s="49"/>
      <c r="W971" s="49"/>
      <c r="X971" s="49"/>
      <c r="Y971" s="49"/>
      <c r="Z971" s="49"/>
    </row>
    <row r="972" spans="1:26" ht="15.75" customHeight="1" x14ac:dyDescent="0.25">
      <c r="A972" s="40"/>
      <c r="B972" s="40"/>
      <c r="C972" s="48"/>
      <c r="D972" s="48"/>
      <c r="E972" s="48"/>
      <c r="F972" s="40"/>
      <c r="G972" s="40"/>
      <c r="H972" s="40"/>
      <c r="I972" s="40"/>
      <c r="J972" s="40"/>
      <c r="K972" s="40"/>
      <c r="L972" s="40"/>
      <c r="M972" s="40"/>
      <c r="N972" s="40"/>
      <c r="O972" s="40"/>
      <c r="P972" s="40"/>
      <c r="Q972" s="40"/>
      <c r="R972" s="40"/>
      <c r="S972" s="40"/>
      <c r="T972" s="40"/>
      <c r="U972" s="49"/>
      <c r="V972" s="49"/>
      <c r="W972" s="49"/>
      <c r="X972" s="49"/>
      <c r="Y972" s="49"/>
      <c r="Z972" s="49"/>
    </row>
    <row r="973" spans="1:26" ht="15.75" customHeight="1" x14ac:dyDescent="0.25">
      <c r="A973" s="40"/>
      <c r="B973" s="40"/>
      <c r="C973" s="48"/>
      <c r="D973" s="48"/>
      <c r="E973" s="48"/>
      <c r="F973" s="40"/>
      <c r="G973" s="40"/>
      <c r="H973" s="40"/>
      <c r="I973" s="40"/>
      <c r="J973" s="40"/>
      <c r="K973" s="40"/>
      <c r="L973" s="40"/>
      <c r="M973" s="40"/>
      <c r="N973" s="40"/>
      <c r="O973" s="40"/>
      <c r="P973" s="40"/>
      <c r="Q973" s="40"/>
      <c r="R973" s="40"/>
      <c r="S973" s="40"/>
      <c r="T973" s="40"/>
      <c r="U973" s="49"/>
      <c r="V973" s="49"/>
      <c r="W973" s="49"/>
      <c r="X973" s="49"/>
      <c r="Y973" s="49"/>
      <c r="Z973" s="49"/>
    </row>
    <row r="974" spans="1:26" ht="15.75" customHeight="1" x14ac:dyDescent="0.25">
      <c r="A974" s="40"/>
      <c r="B974" s="40"/>
      <c r="C974" s="48"/>
      <c r="D974" s="48"/>
      <c r="E974" s="48"/>
      <c r="F974" s="40"/>
      <c r="G974" s="40"/>
      <c r="H974" s="40"/>
      <c r="I974" s="40"/>
      <c r="J974" s="40"/>
      <c r="K974" s="40"/>
      <c r="L974" s="40"/>
      <c r="M974" s="40"/>
      <c r="N974" s="40"/>
      <c r="O974" s="40"/>
      <c r="P974" s="40"/>
      <c r="Q974" s="40"/>
      <c r="R974" s="40"/>
      <c r="S974" s="40"/>
      <c r="T974" s="40"/>
      <c r="U974" s="49"/>
      <c r="V974" s="49"/>
      <c r="W974" s="49"/>
      <c r="X974" s="49"/>
      <c r="Y974" s="49"/>
      <c r="Z974" s="49"/>
    </row>
    <row r="975" spans="1:26" ht="15.75" customHeight="1" x14ac:dyDescent="0.25">
      <c r="A975" s="40"/>
      <c r="B975" s="40"/>
      <c r="C975" s="48"/>
      <c r="D975" s="48"/>
      <c r="E975" s="48"/>
      <c r="F975" s="40"/>
      <c r="G975" s="40"/>
      <c r="H975" s="40"/>
      <c r="I975" s="40"/>
      <c r="J975" s="40"/>
      <c r="K975" s="40"/>
      <c r="L975" s="40"/>
      <c r="M975" s="40"/>
      <c r="N975" s="40"/>
      <c r="O975" s="40"/>
      <c r="P975" s="40"/>
      <c r="Q975" s="40"/>
      <c r="R975" s="40"/>
      <c r="S975" s="40"/>
      <c r="T975" s="40"/>
      <c r="U975" s="49"/>
      <c r="V975" s="49"/>
      <c r="W975" s="49"/>
      <c r="X975" s="49"/>
      <c r="Y975" s="49"/>
      <c r="Z975" s="49"/>
    </row>
    <row r="976" spans="1:26" ht="15.75" customHeight="1" x14ac:dyDescent="0.25">
      <c r="A976" s="40"/>
      <c r="B976" s="40"/>
      <c r="C976" s="48"/>
      <c r="D976" s="48"/>
      <c r="E976" s="48"/>
      <c r="F976" s="40"/>
      <c r="G976" s="40"/>
      <c r="H976" s="40"/>
      <c r="I976" s="40"/>
      <c r="J976" s="40"/>
      <c r="K976" s="40"/>
      <c r="L976" s="40"/>
      <c r="M976" s="40"/>
      <c r="N976" s="40"/>
      <c r="O976" s="40"/>
      <c r="P976" s="40"/>
      <c r="Q976" s="40"/>
      <c r="R976" s="40"/>
      <c r="S976" s="40"/>
      <c r="T976" s="40"/>
      <c r="U976" s="49"/>
      <c r="V976" s="49"/>
      <c r="W976" s="49"/>
      <c r="X976" s="49"/>
      <c r="Y976" s="49"/>
      <c r="Z976" s="49"/>
    </row>
    <row r="977" spans="1:26" ht="15.75" customHeight="1" x14ac:dyDescent="0.25">
      <c r="A977" s="40"/>
      <c r="B977" s="40"/>
      <c r="C977" s="48"/>
      <c r="D977" s="48"/>
      <c r="E977" s="48"/>
      <c r="F977" s="40"/>
      <c r="G977" s="40"/>
      <c r="H977" s="40"/>
      <c r="I977" s="40"/>
      <c r="J977" s="40"/>
      <c r="K977" s="40"/>
      <c r="L977" s="40"/>
      <c r="M977" s="40"/>
      <c r="N977" s="40"/>
      <c r="O977" s="40"/>
      <c r="P977" s="40"/>
      <c r="Q977" s="40"/>
      <c r="R977" s="40"/>
      <c r="S977" s="40"/>
      <c r="T977" s="40"/>
      <c r="U977" s="49"/>
      <c r="V977" s="49"/>
      <c r="W977" s="49"/>
      <c r="X977" s="49"/>
      <c r="Y977" s="49"/>
      <c r="Z977" s="49"/>
    </row>
    <row r="978" spans="1:26" ht="15.75" customHeight="1" x14ac:dyDescent="0.25">
      <c r="A978" s="40"/>
      <c r="B978" s="40"/>
      <c r="C978" s="48"/>
      <c r="D978" s="48"/>
      <c r="E978" s="48"/>
      <c r="F978" s="40"/>
      <c r="G978" s="40"/>
      <c r="H978" s="40"/>
      <c r="I978" s="40"/>
      <c r="J978" s="40"/>
      <c r="K978" s="40"/>
      <c r="L978" s="40"/>
      <c r="M978" s="40"/>
      <c r="N978" s="40"/>
      <c r="O978" s="40"/>
      <c r="P978" s="40"/>
      <c r="Q978" s="40"/>
      <c r="R978" s="40"/>
      <c r="S978" s="40"/>
      <c r="T978" s="40"/>
      <c r="U978" s="49"/>
      <c r="V978" s="49"/>
      <c r="W978" s="49"/>
      <c r="X978" s="49"/>
      <c r="Y978" s="49"/>
      <c r="Z978" s="49"/>
    </row>
    <row r="979" spans="1:26" ht="15.75" customHeight="1" x14ac:dyDescent="0.25">
      <c r="A979" s="40"/>
      <c r="B979" s="40"/>
      <c r="C979" s="48"/>
      <c r="D979" s="48"/>
      <c r="E979" s="48"/>
      <c r="F979" s="40"/>
      <c r="G979" s="40"/>
      <c r="H979" s="40"/>
      <c r="I979" s="40"/>
      <c r="J979" s="40"/>
      <c r="K979" s="40"/>
      <c r="L979" s="40"/>
      <c r="M979" s="40"/>
      <c r="N979" s="40"/>
      <c r="O979" s="40"/>
      <c r="P979" s="40"/>
      <c r="Q979" s="40"/>
      <c r="R979" s="40"/>
      <c r="S979" s="40"/>
      <c r="T979" s="40"/>
      <c r="U979" s="49"/>
      <c r="V979" s="49"/>
      <c r="W979" s="49"/>
      <c r="X979" s="49"/>
      <c r="Y979" s="49"/>
      <c r="Z979" s="49"/>
    </row>
    <row r="980" spans="1:26" ht="15.75" customHeight="1" x14ac:dyDescent="0.25">
      <c r="A980" s="40"/>
      <c r="B980" s="40"/>
      <c r="C980" s="48"/>
      <c r="D980" s="48"/>
      <c r="E980" s="48"/>
      <c r="F980" s="40"/>
      <c r="G980" s="40"/>
      <c r="H980" s="40"/>
      <c r="I980" s="40"/>
      <c r="J980" s="40"/>
      <c r="K980" s="40"/>
      <c r="L980" s="40"/>
      <c r="M980" s="40"/>
      <c r="N980" s="40"/>
      <c r="O980" s="40"/>
      <c r="P980" s="40"/>
      <c r="Q980" s="40"/>
      <c r="R980" s="40"/>
      <c r="S980" s="40"/>
      <c r="T980" s="40"/>
      <c r="U980" s="49"/>
      <c r="V980" s="49"/>
      <c r="W980" s="49"/>
      <c r="X980" s="49"/>
      <c r="Y980" s="49"/>
      <c r="Z980" s="49"/>
    </row>
    <row r="981" spans="1:26" ht="15.75" customHeight="1" x14ac:dyDescent="0.25">
      <c r="A981" s="40"/>
      <c r="B981" s="40"/>
      <c r="C981" s="48"/>
      <c r="D981" s="48"/>
      <c r="E981" s="48"/>
      <c r="F981" s="40"/>
      <c r="G981" s="40"/>
      <c r="H981" s="40"/>
      <c r="I981" s="40"/>
      <c r="J981" s="40"/>
      <c r="K981" s="40"/>
      <c r="L981" s="40"/>
      <c r="M981" s="40"/>
      <c r="N981" s="40"/>
      <c r="O981" s="40"/>
      <c r="P981" s="40"/>
      <c r="Q981" s="40"/>
      <c r="R981" s="40"/>
      <c r="S981" s="40"/>
      <c r="T981" s="40"/>
      <c r="U981" s="49"/>
      <c r="V981" s="49"/>
      <c r="W981" s="49"/>
      <c r="X981" s="49"/>
      <c r="Y981" s="49"/>
      <c r="Z981" s="49"/>
    </row>
    <row r="982" spans="1:26" ht="15.75" customHeight="1" x14ac:dyDescent="0.25">
      <c r="A982" s="40"/>
      <c r="B982" s="40"/>
      <c r="C982" s="48"/>
      <c r="D982" s="48"/>
      <c r="E982" s="48"/>
      <c r="F982" s="40"/>
      <c r="G982" s="40"/>
      <c r="H982" s="40"/>
      <c r="I982" s="40"/>
      <c r="J982" s="40"/>
      <c r="K982" s="40"/>
      <c r="L982" s="40"/>
      <c r="M982" s="40"/>
      <c r="N982" s="40"/>
      <c r="O982" s="40"/>
      <c r="P982" s="40"/>
      <c r="Q982" s="40"/>
      <c r="R982" s="40"/>
      <c r="S982" s="40"/>
      <c r="T982" s="40"/>
      <c r="U982" s="49"/>
      <c r="V982" s="49"/>
      <c r="W982" s="49"/>
      <c r="X982" s="49"/>
      <c r="Y982" s="49"/>
      <c r="Z982" s="49"/>
    </row>
    <row r="983" spans="1:26" ht="15.75" customHeight="1" x14ac:dyDescent="0.25">
      <c r="A983" s="40"/>
      <c r="B983" s="40"/>
      <c r="C983" s="48"/>
      <c r="D983" s="48"/>
      <c r="E983" s="48"/>
      <c r="F983" s="40"/>
      <c r="G983" s="40"/>
      <c r="H983" s="40"/>
      <c r="I983" s="40"/>
      <c r="J983" s="40"/>
      <c r="K983" s="40"/>
      <c r="L983" s="40"/>
      <c r="M983" s="40"/>
      <c r="N983" s="40"/>
      <c r="O983" s="40"/>
      <c r="P983" s="40"/>
      <c r="Q983" s="40"/>
      <c r="R983" s="40"/>
      <c r="S983" s="40"/>
      <c r="T983" s="40"/>
      <c r="U983" s="49"/>
      <c r="V983" s="49"/>
      <c r="W983" s="49"/>
      <c r="X983" s="49"/>
      <c r="Y983" s="49"/>
      <c r="Z983" s="49"/>
    </row>
    <row r="984" spans="1:26" ht="15.75" customHeight="1" x14ac:dyDescent="0.25">
      <c r="A984" s="40"/>
      <c r="B984" s="40"/>
      <c r="C984" s="48"/>
      <c r="D984" s="48"/>
      <c r="E984" s="48"/>
      <c r="F984" s="40"/>
      <c r="G984" s="40"/>
      <c r="H984" s="40"/>
      <c r="I984" s="40"/>
      <c r="J984" s="40"/>
      <c r="K984" s="40"/>
      <c r="L984" s="40"/>
      <c r="M984" s="40"/>
      <c r="N984" s="40"/>
      <c r="O984" s="40"/>
      <c r="P984" s="40"/>
      <c r="Q984" s="40"/>
      <c r="R984" s="40"/>
      <c r="S984" s="40"/>
      <c r="T984" s="40"/>
      <c r="U984" s="49"/>
      <c r="V984" s="49"/>
      <c r="W984" s="49"/>
      <c r="X984" s="49"/>
      <c r="Y984" s="49"/>
      <c r="Z984" s="49"/>
    </row>
    <row r="985" spans="1:26" ht="15.75" customHeight="1" x14ac:dyDescent="0.25">
      <c r="A985" s="40"/>
      <c r="B985" s="40"/>
      <c r="C985" s="48"/>
      <c r="D985" s="48"/>
      <c r="E985" s="48"/>
      <c r="F985" s="40"/>
      <c r="G985" s="40"/>
      <c r="H985" s="40"/>
      <c r="I985" s="40"/>
      <c r="J985" s="40"/>
      <c r="K985" s="40"/>
      <c r="L985" s="40"/>
      <c r="M985" s="40"/>
      <c r="N985" s="40"/>
      <c r="O985" s="40"/>
      <c r="P985" s="40"/>
      <c r="Q985" s="40"/>
      <c r="R985" s="40"/>
      <c r="S985" s="40"/>
      <c r="T985" s="40"/>
      <c r="U985" s="49"/>
      <c r="V985" s="49"/>
      <c r="W985" s="49"/>
      <c r="X985" s="49"/>
      <c r="Y985" s="49"/>
      <c r="Z985" s="49"/>
    </row>
    <row r="986" spans="1:26" ht="15.75" customHeight="1" x14ac:dyDescent="0.25">
      <c r="A986" s="40"/>
      <c r="B986" s="40"/>
      <c r="C986" s="48"/>
      <c r="D986" s="48"/>
      <c r="E986" s="48"/>
      <c r="F986" s="40"/>
      <c r="G986" s="40"/>
      <c r="H986" s="40"/>
      <c r="I986" s="40"/>
      <c r="J986" s="40"/>
      <c r="K986" s="40"/>
      <c r="L986" s="40"/>
      <c r="M986" s="40"/>
      <c r="N986" s="40"/>
      <c r="O986" s="40"/>
      <c r="P986" s="40"/>
      <c r="Q986" s="40"/>
      <c r="R986" s="40"/>
      <c r="S986" s="40"/>
      <c r="T986" s="40"/>
      <c r="U986" s="49"/>
      <c r="V986" s="49"/>
      <c r="W986" s="49"/>
      <c r="X986" s="49"/>
      <c r="Y986" s="49"/>
      <c r="Z986" s="49"/>
    </row>
    <row r="987" spans="1:26" ht="15.75" customHeight="1" x14ac:dyDescent="0.25">
      <c r="A987" s="40"/>
      <c r="B987" s="40"/>
      <c r="C987" s="48"/>
      <c r="D987" s="48"/>
      <c r="E987" s="48"/>
      <c r="F987" s="40"/>
      <c r="G987" s="40"/>
      <c r="H987" s="40"/>
      <c r="I987" s="40"/>
      <c r="J987" s="40"/>
      <c r="K987" s="40"/>
      <c r="L987" s="40"/>
      <c r="M987" s="40"/>
      <c r="N987" s="40"/>
      <c r="O987" s="40"/>
      <c r="P987" s="40"/>
      <c r="Q987" s="40"/>
      <c r="R987" s="40"/>
      <c r="S987" s="40"/>
      <c r="T987" s="40"/>
      <c r="U987" s="49"/>
      <c r="V987" s="49"/>
      <c r="W987" s="49"/>
      <c r="X987" s="49"/>
      <c r="Y987" s="49"/>
      <c r="Z987" s="49"/>
    </row>
    <row r="988" spans="1:26" ht="15.75" customHeight="1" x14ac:dyDescent="0.25">
      <c r="A988" s="40"/>
      <c r="B988" s="40"/>
      <c r="C988" s="48"/>
      <c r="D988" s="48"/>
      <c r="E988" s="48"/>
      <c r="F988" s="40"/>
      <c r="G988" s="40"/>
      <c r="H988" s="40"/>
      <c r="I988" s="40"/>
      <c r="J988" s="40"/>
      <c r="K988" s="40"/>
      <c r="L988" s="40"/>
      <c r="M988" s="40"/>
      <c r="N988" s="40"/>
      <c r="O988" s="40"/>
      <c r="P988" s="40"/>
      <c r="Q988" s="40"/>
      <c r="R988" s="40"/>
      <c r="S988" s="40"/>
      <c r="T988" s="40"/>
      <c r="U988" s="49"/>
      <c r="V988" s="49"/>
      <c r="W988" s="49"/>
      <c r="X988" s="49"/>
      <c r="Y988" s="49"/>
      <c r="Z988" s="49"/>
    </row>
    <row r="989" spans="1:26" ht="15.75" customHeight="1" x14ac:dyDescent="0.25">
      <c r="A989" s="40"/>
      <c r="B989" s="40"/>
      <c r="C989" s="48"/>
      <c r="D989" s="48"/>
      <c r="E989" s="48"/>
      <c r="F989" s="40"/>
      <c r="G989" s="40"/>
      <c r="H989" s="40"/>
      <c r="I989" s="40"/>
      <c r="J989" s="40"/>
      <c r="K989" s="40"/>
      <c r="L989" s="40"/>
      <c r="M989" s="40"/>
      <c r="N989" s="40"/>
      <c r="O989" s="40"/>
      <c r="P989" s="40"/>
      <c r="Q989" s="40"/>
      <c r="R989" s="40"/>
      <c r="S989" s="40"/>
      <c r="T989" s="40"/>
      <c r="U989" s="49"/>
      <c r="V989" s="49"/>
      <c r="W989" s="49"/>
      <c r="X989" s="49"/>
      <c r="Y989" s="49"/>
      <c r="Z989" s="49"/>
    </row>
    <row r="990" spans="1:26" ht="15.75" customHeight="1" x14ac:dyDescent="0.25">
      <c r="A990" s="40"/>
      <c r="B990" s="40"/>
      <c r="C990" s="48"/>
      <c r="D990" s="48"/>
      <c r="E990" s="48"/>
      <c r="F990" s="40"/>
      <c r="G990" s="40"/>
      <c r="H990" s="40"/>
      <c r="I990" s="40"/>
      <c r="J990" s="40"/>
      <c r="K990" s="40"/>
      <c r="L990" s="40"/>
      <c r="M990" s="40"/>
      <c r="N990" s="40"/>
      <c r="O990" s="40"/>
      <c r="P990" s="40"/>
      <c r="Q990" s="40"/>
      <c r="R990" s="40"/>
      <c r="S990" s="40"/>
      <c r="T990" s="40"/>
      <c r="U990" s="49"/>
      <c r="V990" s="49"/>
      <c r="W990" s="49"/>
      <c r="X990" s="49"/>
      <c r="Y990" s="49"/>
      <c r="Z990" s="49"/>
    </row>
    <row r="991" spans="1:26" ht="15.75" customHeight="1" x14ac:dyDescent="0.25">
      <c r="A991" s="40"/>
      <c r="B991" s="40"/>
      <c r="C991" s="48"/>
      <c r="D991" s="48"/>
      <c r="E991" s="48"/>
      <c r="F991" s="40"/>
      <c r="G991" s="40"/>
      <c r="H991" s="40"/>
      <c r="I991" s="40"/>
      <c r="J991" s="40"/>
      <c r="K991" s="40"/>
      <c r="L991" s="40"/>
      <c r="M991" s="40"/>
      <c r="N991" s="40"/>
      <c r="O991" s="40"/>
      <c r="P991" s="40"/>
      <c r="Q991" s="40"/>
      <c r="R991" s="40"/>
      <c r="S991" s="40"/>
      <c r="T991" s="40"/>
      <c r="U991" s="49"/>
      <c r="V991" s="49"/>
      <c r="W991" s="49"/>
      <c r="X991" s="49"/>
      <c r="Y991" s="49"/>
      <c r="Z991" s="49"/>
    </row>
    <row r="992" spans="1:26" ht="15.75" customHeight="1" x14ac:dyDescent="0.25">
      <c r="A992" s="40"/>
      <c r="B992" s="40"/>
      <c r="C992" s="48"/>
      <c r="D992" s="48"/>
      <c r="E992" s="48"/>
      <c r="F992" s="40"/>
      <c r="G992" s="40"/>
      <c r="H992" s="40"/>
      <c r="I992" s="40"/>
      <c r="J992" s="40"/>
      <c r="K992" s="40"/>
      <c r="L992" s="40"/>
      <c r="M992" s="40"/>
      <c r="N992" s="40"/>
      <c r="O992" s="40"/>
      <c r="P992" s="40"/>
      <c r="Q992" s="40"/>
      <c r="R992" s="40"/>
      <c r="S992" s="40"/>
      <c r="T992" s="40"/>
      <c r="U992" s="49"/>
      <c r="V992" s="49"/>
      <c r="W992" s="49"/>
      <c r="X992" s="49"/>
      <c r="Y992" s="49"/>
      <c r="Z992" s="49"/>
    </row>
    <row r="993" spans="1:26" ht="15.75" customHeight="1" x14ac:dyDescent="0.25">
      <c r="A993" s="40"/>
      <c r="B993" s="40"/>
      <c r="C993" s="48"/>
      <c r="D993" s="48"/>
      <c r="E993" s="48"/>
      <c r="F993" s="40"/>
      <c r="G993" s="40"/>
      <c r="H993" s="40"/>
      <c r="I993" s="40"/>
      <c r="J993" s="40"/>
      <c r="K993" s="40"/>
      <c r="L993" s="40"/>
      <c r="M993" s="40"/>
      <c r="N993" s="40"/>
      <c r="O993" s="40"/>
      <c r="P993" s="40"/>
      <c r="Q993" s="40"/>
      <c r="R993" s="40"/>
      <c r="S993" s="40"/>
      <c r="T993" s="40"/>
      <c r="U993" s="49"/>
      <c r="V993" s="49"/>
      <c r="W993" s="49"/>
      <c r="X993" s="49"/>
      <c r="Y993" s="49"/>
      <c r="Z993" s="49"/>
    </row>
    <row r="994" spans="1:26" ht="15.75" customHeight="1" x14ac:dyDescent="0.25">
      <c r="A994" s="40"/>
      <c r="B994" s="40"/>
      <c r="C994" s="48"/>
      <c r="D994" s="48"/>
      <c r="E994" s="48"/>
      <c r="F994" s="40"/>
      <c r="G994" s="40"/>
      <c r="H994" s="40"/>
      <c r="I994" s="40"/>
      <c r="J994" s="40"/>
      <c r="K994" s="40"/>
      <c r="L994" s="40"/>
      <c r="M994" s="40"/>
      <c r="N994" s="40"/>
      <c r="O994" s="40"/>
      <c r="P994" s="40"/>
      <c r="Q994" s="40"/>
      <c r="R994" s="40"/>
      <c r="S994" s="40"/>
      <c r="T994" s="40"/>
      <c r="U994" s="49"/>
      <c r="V994" s="49"/>
      <c r="W994" s="49"/>
      <c r="X994" s="49"/>
      <c r="Y994" s="49"/>
      <c r="Z994" s="49"/>
    </row>
    <row r="995" spans="1:26" ht="15.75" customHeight="1" x14ac:dyDescent="0.25">
      <c r="A995" s="40"/>
      <c r="B995" s="40"/>
      <c r="C995" s="48"/>
      <c r="D995" s="48"/>
      <c r="E995" s="48"/>
      <c r="F995" s="40"/>
      <c r="G995" s="40"/>
      <c r="H995" s="40"/>
      <c r="I995" s="40"/>
      <c r="J995" s="40"/>
      <c r="K995" s="40"/>
      <c r="L995" s="40"/>
      <c r="M995" s="40"/>
      <c r="N995" s="40"/>
      <c r="O995" s="40"/>
      <c r="P995" s="40"/>
      <c r="Q995" s="40"/>
      <c r="R995" s="40"/>
      <c r="S995" s="40"/>
      <c r="T995" s="40"/>
      <c r="U995" s="49"/>
      <c r="V995" s="49"/>
      <c r="W995" s="49"/>
      <c r="X995" s="49"/>
      <c r="Y995" s="49"/>
      <c r="Z995" s="49"/>
    </row>
    <row r="996" spans="1:26" ht="15.75" customHeight="1" x14ac:dyDescent="0.25">
      <c r="A996" s="40"/>
      <c r="B996" s="40"/>
      <c r="C996" s="48"/>
      <c r="D996" s="48"/>
      <c r="E996" s="48"/>
      <c r="F996" s="40"/>
      <c r="G996" s="40"/>
      <c r="H996" s="40"/>
      <c r="I996" s="40"/>
      <c r="J996" s="40"/>
      <c r="K996" s="40"/>
      <c r="L996" s="40"/>
      <c r="M996" s="40"/>
      <c r="N996" s="40"/>
      <c r="O996" s="40"/>
      <c r="P996" s="40"/>
      <c r="Q996" s="40"/>
      <c r="R996" s="40"/>
      <c r="S996" s="40"/>
      <c r="T996" s="40"/>
      <c r="U996" s="49"/>
      <c r="V996" s="49"/>
      <c r="W996" s="49"/>
      <c r="X996" s="49"/>
      <c r="Y996" s="49"/>
      <c r="Z996" s="49"/>
    </row>
    <row r="997" spans="1:26" ht="15.75" customHeight="1" x14ac:dyDescent="0.25">
      <c r="A997" s="40"/>
      <c r="B997" s="40"/>
      <c r="C997" s="48"/>
      <c r="D997" s="48"/>
      <c r="E997" s="48"/>
      <c r="F997" s="40"/>
      <c r="G997" s="40"/>
      <c r="H997" s="40"/>
      <c r="I997" s="40"/>
      <c r="J997" s="40"/>
      <c r="K997" s="40"/>
      <c r="L997" s="40"/>
      <c r="M997" s="40"/>
      <c r="N997" s="40"/>
      <c r="O997" s="40"/>
      <c r="P997" s="40"/>
      <c r="Q997" s="40"/>
      <c r="R997" s="40"/>
      <c r="S997" s="40"/>
      <c r="T997" s="40"/>
      <c r="U997" s="49"/>
      <c r="V997" s="49"/>
      <c r="W997" s="49"/>
      <c r="X997" s="49"/>
      <c r="Y997" s="49"/>
      <c r="Z997" s="49"/>
    </row>
    <row r="998" spans="1:26" ht="15.75" customHeight="1" x14ac:dyDescent="0.25">
      <c r="A998" s="40"/>
      <c r="B998" s="40"/>
      <c r="C998" s="48"/>
      <c r="D998" s="48"/>
      <c r="E998" s="48"/>
      <c r="F998" s="40"/>
      <c r="G998" s="40"/>
      <c r="H998" s="40"/>
      <c r="I998" s="40"/>
      <c r="J998" s="40"/>
      <c r="K998" s="40"/>
      <c r="L998" s="40"/>
      <c r="M998" s="40"/>
      <c r="N998" s="40"/>
      <c r="O998" s="40"/>
      <c r="P998" s="40"/>
      <c r="Q998" s="40"/>
      <c r="R998" s="40"/>
      <c r="S998" s="40"/>
      <c r="T998" s="40"/>
      <c r="U998" s="49"/>
      <c r="V998" s="49"/>
      <c r="W998" s="49"/>
      <c r="X998" s="49"/>
      <c r="Y998" s="49"/>
      <c r="Z998" s="49"/>
    </row>
    <row r="999" spans="1:26" ht="15.75" customHeight="1" x14ac:dyDescent="0.25">
      <c r="A999" s="40"/>
      <c r="B999" s="40"/>
      <c r="C999" s="48"/>
      <c r="D999" s="48"/>
      <c r="E999" s="48"/>
      <c r="F999" s="40"/>
      <c r="G999" s="40"/>
      <c r="H999" s="40"/>
      <c r="I999" s="40"/>
      <c r="J999" s="40"/>
      <c r="K999" s="40"/>
      <c r="L999" s="40"/>
      <c r="M999" s="40"/>
      <c r="N999" s="40"/>
      <c r="O999" s="40"/>
      <c r="P999" s="40"/>
      <c r="Q999" s="40"/>
      <c r="R999" s="40"/>
      <c r="S999" s="40"/>
      <c r="T999" s="40"/>
      <c r="U999" s="49"/>
      <c r="V999" s="49"/>
      <c r="W999" s="49"/>
      <c r="X999" s="49"/>
      <c r="Y999" s="49"/>
      <c r="Z999" s="49"/>
    </row>
    <row r="1000" spans="1:26" ht="15.75" customHeight="1" x14ac:dyDescent="0.25">
      <c r="A1000" s="40"/>
      <c r="B1000" s="40"/>
      <c r="C1000" s="48"/>
      <c r="D1000" s="48"/>
      <c r="E1000" s="48"/>
      <c r="F1000" s="40"/>
      <c r="G1000" s="40"/>
      <c r="H1000" s="40"/>
      <c r="I1000" s="40"/>
      <c r="J1000" s="40"/>
      <c r="K1000" s="40"/>
      <c r="L1000" s="40"/>
      <c r="M1000" s="40"/>
      <c r="N1000" s="40"/>
      <c r="O1000" s="40"/>
      <c r="P1000" s="40"/>
      <c r="Q1000" s="40"/>
      <c r="R1000" s="40"/>
      <c r="S1000" s="40"/>
      <c r="T1000" s="40"/>
      <c r="U1000" s="49"/>
      <c r="V1000" s="49"/>
      <c r="W1000" s="49"/>
      <c r="X1000" s="49"/>
      <c r="Y1000" s="49"/>
      <c r="Z1000" s="49"/>
    </row>
    <row r="1001" spans="1:26" ht="15.75" customHeight="1" x14ac:dyDescent="0.25">
      <c r="A1001" s="40"/>
      <c r="B1001" s="40"/>
      <c r="C1001" s="48"/>
      <c r="D1001" s="48"/>
      <c r="E1001" s="48"/>
      <c r="F1001" s="40"/>
      <c r="G1001" s="40"/>
      <c r="H1001" s="40"/>
      <c r="I1001" s="40"/>
      <c r="J1001" s="40"/>
      <c r="K1001" s="40"/>
      <c r="L1001" s="40"/>
      <c r="M1001" s="40"/>
      <c r="N1001" s="40"/>
      <c r="O1001" s="40"/>
      <c r="P1001" s="40"/>
      <c r="Q1001" s="40"/>
      <c r="R1001" s="40"/>
      <c r="S1001" s="40"/>
      <c r="T1001" s="40"/>
      <c r="U1001" s="49"/>
      <c r="V1001" s="49"/>
      <c r="W1001" s="49"/>
      <c r="X1001" s="49"/>
      <c r="Y1001" s="49"/>
      <c r="Z1001" s="49"/>
    </row>
  </sheetData>
  <mergeCells count="6">
    <mergeCell ref="C42:E42"/>
    <mergeCell ref="B10:E10"/>
    <mergeCell ref="B15:B33"/>
    <mergeCell ref="D15:D33"/>
    <mergeCell ref="E15:E33"/>
    <mergeCell ref="B35:B40"/>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1. MINUTA PRESENTACIÓN</vt:lpstr>
      <vt:lpstr>2. CONSOLIDADO MENSUALIZADO</vt:lpstr>
      <vt:lpstr>3. EXPLICACIÓN CÁLCULOS OPERAND</vt:lpstr>
      <vt:lpstr>4. BASE REGISTRO DE DATOS 2022</vt:lpstr>
      <vt:lpstr>5. TABLA DE HOMOLOGACIÓN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Andrea Olivos Lopez</dc:creator>
  <cp:lastModifiedBy>Mery Victoria Abarca Perez</cp:lastModifiedBy>
  <dcterms:created xsi:type="dcterms:W3CDTF">2015-01-08T13:06:43Z</dcterms:created>
  <dcterms:modified xsi:type="dcterms:W3CDTF">2022-11-11T19:18:01Z</dcterms:modified>
</cp:coreProperties>
</file>