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codeName="ThisWorkbook" defaultThemeVersion="124226"/>
  <mc:AlternateContent xmlns:mc="http://schemas.openxmlformats.org/markup-compatibility/2006">
    <mc:Choice Requires="x15">
      <x15ac:absPath xmlns:x15ac="http://schemas.microsoft.com/office/spreadsheetml/2010/11/ac" url="H:\indicadores mei\mei 2022\mei reclamos\ejercicio reclamos abril.2022\"/>
    </mc:Choice>
  </mc:AlternateContent>
  <xr:revisionPtr revIDLastSave="0" documentId="8_{18CF5312-2755-40D5-92F3-AF919EE4C7EA}" xr6:coauthVersionLast="47" xr6:coauthVersionMax="47" xr10:uidLastSave="{00000000-0000-0000-0000-000000000000}"/>
  <bookViews>
    <workbookView xWindow="-120" yWindow="-120" windowWidth="29040" windowHeight="15720" tabRatio="756" activeTab="1" xr2:uid="{CE1B81AA-1B7C-4B27-8122-1F563C83E4D1}"/>
  </bookViews>
  <sheets>
    <sheet name="Resumen del Indicador" sheetId="4" r:id="rId1"/>
    <sheet name="Descriptor-Homologación " sheetId="3" r:id="rId2"/>
    <sheet name="Base de Datos MEI" sheetId="9" r:id="rId3"/>
    <sheet name="Reclamos Derivados" sheetId="8" r:id="rId4"/>
  </sheets>
  <definedNames>
    <definedName name="_xlnm._FilterDatabase" localSheetId="2" hidden="1">'Base de Datos MEI'!$A$1:$M$71</definedName>
    <definedName name="_xlnm._FilterDatabase" localSheetId="3" hidden="1">'Reclamos Derivados'!$A$1:$L$18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4" l="1"/>
  <c r="D17" i="4" s="1"/>
  <c r="D18" i="4" s="1"/>
  <c r="C15" i="4"/>
  <c r="C16" i="4" s="1"/>
  <c r="C17" i="4" s="1"/>
  <c r="C18" i="4" s="1"/>
  <c r="C27" i="4" s="1"/>
  <c r="E9" i="4"/>
  <c r="F4" i="4" s="1"/>
  <c r="C9" i="4"/>
  <c r="F3" i="4" s="1"/>
  <c r="E18" i="4" l="1"/>
  <c r="D27" i="4"/>
  <c r="E27" i="4" s="1"/>
  <c r="E17" i="4"/>
  <c r="E15" i="4"/>
  <c r="E16" i="4"/>
  <c r="C10" i="4"/>
  <c r="E19" i="4" l="1"/>
  <c r="E20" i="4" l="1"/>
  <c r="G3" i="4"/>
  <c r="E21" i="4" l="1"/>
  <c r="E22" i="4" l="1"/>
  <c r="E23" i="4" l="1"/>
  <c r="E24" i="4" l="1"/>
  <c r="E25" i="4" l="1"/>
  <c r="E26" i="4" l="1"/>
</calcChain>
</file>

<file path=xl/sharedStrings.xml><?xml version="1.0" encoding="utf-8"?>
<sst xmlns="http://schemas.openxmlformats.org/spreadsheetml/2006/main" count="691" uniqueCount="241">
  <si>
    <t>Nombre del indicador</t>
  </si>
  <si>
    <t>Fórmula</t>
  </si>
  <si>
    <t>Meta</t>
  </si>
  <si>
    <t>N/A</t>
  </si>
  <si>
    <t>Resumen del Indicador Reclamos Respondidos</t>
  </si>
  <si>
    <t>Descriptor de Campos Base de Datos</t>
  </si>
  <si>
    <t>Descriptor de Campos Base de Datos Reclamos Respondidos</t>
  </si>
  <si>
    <t>Instrucciones para llegar al resultado efectivo</t>
  </si>
  <si>
    <t>Mide</t>
  </si>
  <si>
    <t>(Número de reclamos respondidos en año t / Total de reclamos recibidos al año t)*100</t>
  </si>
  <si>
    <t>Año</t>
  </si>
  <si>
    <t>Numerador</t>
  </si>
  <si>
    <t>Denominador</t>
  </si>
  <si>
    <t>Identificador documento ingreso.</t>
  </si>
  <si>
    <t>Sistema.</t>
  </si>
  <si>
    <t>Código documento ingreso.</t>
  </si>
  <si>
    <t>Fecha ingreso documento.</t>
  </si>
  <si>
    <t>Hora ingreso documento.</t>
  </si>
  <si>
    <t>Código documento de la respuesta.</t>
  </si>
  <si>
    <t>Días corridos.</t>
  </si>
  <si>
    <t>Estado.</t>
  </si>
  <si>
    <t>Fecha de Respuesta.</t>
  </si>
  <si>
    <t>Unidad de medida</t>
  </si>
  <si>
    <t>Porcentaje</t>
  </si>
  <si>
    <t>NUMERADOR
N° de reclamos
RESPONDIDOS EN año t</t>
  </si>
  <si>
    <t>VALORES OPERANDOS</t>
  </si>
  <si>
    <t>RESULTADO DEL INDICADOR</t>
  </si>
  <si>
    <t>Enero</t>
  </si>
  <si>
    <t>Febrero</t>
  </si>
  <si>
    <t>Marzo</t>
  </si>
  <si>
    <t>Abril</t>
  </si>
  <si>
    <t>Mayo</t>
  </si>
  <si>
    <t>Junio</t>
  </si>
  <si>
    <t>Julio</t>
  </si>
  <si>
    <t>Número de respuestas en el año t</t>
  </si>
  <si>
    <t>% Reclamos respondidos al año t (por mes)</t>
  </si>
  <si>
    <t>Agosto</t>
  </si>
  <si>
    <t>Total</t>
  </si>
  <si>
    <t>Cuadro Resumen del Periodo</t>
  </si>
  <si>
    <r>
      <t>Canal de atención.</t>
    </r>
    <r>
      <rPr>
        <b/>
        <sz val="11"/>
        <color rgb="FFFF0000"/>
        <rFont val="Calibri"/>
        <family val="2"/>
        <scheme val="minor"/>
      </rPr>
      <t xml:space="preserve"> </t>
    </r>
  </si>
  <si>
    <t>Tema.</t>
  </si>
  <si>
    <t>Campo (columna) Base de Datos</t>
  </si>
  <si>
    <t>Mes</t>
  </si>
  <si>
    <t>Septiembre</t>
  </si>
  <si>
    <t>Octubre</t>
  </si>
  <si>
    <t>Noviembre</t>
  </si>
  <si>
    <t>Diciembre</t>
  </si>
  <si>
    <t>Fecha de ingreso</t>
  </si>
  <si>
    <t>Fecha de respuesta</t>
  </si>
  <si>
    <t>Estado del reclamo</t>
  </si>
  <si>
    <t xml:space="preserve">Sumatoria de días corridos desde el ingreso del reclamo hasta la fecha de respuesta.
</t>
  </si>
  <si>
    <t>Actuaciones, atenciones y productos(bienes y/o servicios) que aplica</t>
  </si>
  <si>
    <t>Corresponde a la fecha en la que ingresa y se registra en los sistemas informáticos de la SP, el reclamo del usuario(a).</t>
  </si>
  <si>
    <t>Corresponde a la hora en la que ingresa y se registra en los sistemas informáticos de la SP, el reclamo del usuario(a).</t>
  </si>
  <si>
    <t>Número de Reclamos  Recibidos al año t</t>
  </si>
  <si>
    <t>Observaciones</t>
  </si>
  <si>
    <t>DENOMINADOR
N° de reclamos RECIBIDOS AL
año t y no respondidos</t>
  </si>
  <si>
    <t>Código único de identificación (ID) del reclamo</t>
  </si>
  <si>
    <t>Homologación requisito técnico Decreto Marco MEI</t>
  </si>
  <si>
    <t>N° de oficio o identificación del documento en que 
se contiene la respuesta.</t>
  </si>
  <si>
    <t>sistema</t>
  </si>
  <si>
    <t>canal de atencion</t>
  </si>
  <si>
    <t>identificador documento ingreso</t>
  </si>
  <si>
    <t>tema</t>
  </si>
  <si>
    <t>codigo documento ingreso</t>
  </si>
  <si>
    <t>fecha ingreso documento</t>
  </si>
  <si>
    <t>codigo documento respuesta</t>
  </si>
  <si>
    <t>fecha de respuesta</t>
  </si>
  <si>
    <t>dias corridos</t>
  </si>
  <si>
    <t>dias habiles</t>
  </si>
  <si>
    <t>estado</t>
  </si>
  <si>
    <t>SGD</t>
  </si>
  <si>
    <t>digital</t>
  </si>
  <si>
    <t>Producto</t>
  </si>
  <si>
    <t>presencial</t>
  </si>
  <si>
    <t>respondido</t>
  </si>
  <si>
    <t>postal</t>
  </si>
  <si>
    <t>hora ingreso documento</t>
  </si>
  <si>
    <t>en analisis</t>
  </si>
  <si>
    <t>telefonico</t>
  </si>
  <si>
    <t>Superintendencia</t>
  </si>
  <si>
    <t>Porcentaje de reclamos respondidos respecto de los reclamos recibidos al año t.</t>
  </si>
  <si>
    <t>PO-OAP-21-9161</t>
  </si>
  <si>
    <t>CW-ATE-21-112538</t>
  </si>
  <si>
    <t>CW-ATE-21-112932</t>
  </si>
  <si>
    <t>CW-ATE-21-112956</t>
  </si>
  <si>
    <t>CW-ATE-21-113595</t>
  </si>
  <si>
    <t>Reclamo que corresponde a otro servicio público</t>
  </si>
  <si>
    <t>N° de reclamos RECIBIDOS Y
RESPONDIDOS EN año t.</t>
  </si>
  <si>
    <t>N° de reclamos RECIBIDOS en años anteriores (t-1 y t-2) RESPONDIDOS EN año t.</t>
  </si>
  <si>
    <t>N° de reclamos
RECIBIDOS EN año t.</t>
  </si>
  <si>
    <t>Efectivo al 30/04/2022</t>
  </si>
  <si>
    <t>N° de reclamos RECIBIDOS en años anteriores (t-1) no respondidos en dicho periodo</t>
  </si>
  <si>
    <r>
      <rPr>
        <b/>
        <sz val="11"/>
        <rFont val="Calibri"/>
        <family val="2"/>
        <scheme val="minor"/>
      </rPr>
      <t xml:space="preserve">1) </t>
    </r>
    <r>
      <rPr>
        <b/>
        <u/>
        <sz val="11"/>
        <rFont val="Calibri"/>
        <family val="2"/>
        <scheme val="minor"/>
      </rPr>
      <t>Numerador</t>
    </r>
    <r>
      <rPr>
        <b/>
        <sz val="11"/>
        <rFont val="Calibri"/>
        <family val="2"/>
        <scheme val="minor"/>
      </rPr>
      <t xml:space="preserve"> (Número de reclamos respondidos en año t)</t>
    </r>
    <r>
      <rPr>
        <sz val="11"/>
        <rFont val="Calibri"/>
        <family val="2"/>
        <scheme val="minor"/>
      </rPr>
      <t xml:space="preserve">: 
- Aplicar filtro en columna "Fecha de respuesta" (J), seleccionando el ítem "2022" (otros ítems deben quedar en blanco).
</t>
    </r>
    <r>
      <rPr>
        <b/>
        <sz val="11"/>
        <rFont val="Calibri"/>
        <family val="2"/>
        <scheme val="minor"/>
      </rPr>
      <t xml:space="preserve">2) </t>
    </r>
    <r>
      <rPr>
        <b/>
        <u/>
        <sz val="11"/>
        <rFont val="Calibri"/>
        <family val="2"/>
        <scheme val="minor"/>
      </rPr>
      <t>Denominador</t>
    </r>
    <r>
      <rPr>
        <b/>
        <sz val="11"/>
        <rFont val="Calibri"/>
        <family val="2"/>
        <scheme val="minor"/>
      </rPr>
      <t xml:space="preserve"> (Total de reclamos recibidos al año t)</t>
    </r>
    <r>
      <rPr>
        <sz val="11"/>
        <rFont val="Calibri"/>
        <family val="2"/>
        <scheme val="minor"/>
      </rPr>
      <t>: 
- Aplicar filtro en columna "Fecha de respuesta" (J), seleccionando únicamente los ítems "2022" y "vacías".</t>
    </r>
  </si>
  <si>
    <t>Actuaciones,atenciones y productos(bienes y/o servicios)que apl</t>
  </si>
  <si>
    <t>EM-ASU-22-1263</t>
  </si>
  <si>
    <t>CW-ATE-22-295</t>
  </si>
  <si>
    <t>EM-ASU-22-714</t>
  </si>
  <si>
    <t>CW-ATE-22-528</t>
  </si>
  <si>
    <t>CW-ATE-22-923</t>
  </si>
  <si>
    <t>CW-ATE-22-1046</t>
  </si>
  <si>
    <t>EM-ASU-22-2368</t>
  </si>
  <si>
    <t>CW-ATE-22-1089</t>
  </si>
  <si>
    <t>EM-ASU-22-2835</t>
  </si>
  <si>
    <t>CW-ATE-22-1107</t>
  </si>
  <si>
    <t>EM-ASU-22-2890</t>
  </si>
  <si>
    <t>CW-ATE-22-1385</t>
  </si>
  <si>
    <t>CW-ATE-22-1415</t>
  </si>
  <si>
    <t>CW-ATE-22-1571</t>
  </si>
  <si>
    <t>EM-FIS-22-2609</t>
  </si>
  <si>
    <t>CW-ATE-22-1608</t>
  </si>
  <si>
    <t>EM-CME-22-3268</t>
  </si>
  <si>
    <t>CW-ATE-22-1622</t>
  </si>
  <si>
    <t>EM-PYS-22-2781</t>
  </si>
  <si>
    <t>CW-ATE-22-1694</t>
  </si>
  <si>
    <t>EM-ASU-22-3816</t>
  </si>
  <si>
    <t>CW-ATE-22-1710</t>
  </si>
  <si>
    <t>EM-EST-22-3301</t>
  </si>
  <si>
    <t>DE-OPA-22-486</t>
  </si>
  <si>
    <t>OF-ASU-22-619{944}</t>
  </si>
  <si>
    <t>CW-ATE-22-1750</t>
  </si>
  <si>
    <t>EM-FIS-22-3437</t>
  </si>
  <si>
    <t>CW-ATE-22-2021</t>
  </si>
  <si>
    <t>EM-ASU-22-3866</t>
  </si>
  <si>
    <t>CW-ATE-22-2078</t>
  </si>
  <si>
    <t>EM-ATE-22-3446</t>
  </si>
  <si>
    <t>CW-ATE-22-2195</t>
  </si>
  <si>
    <t>CW-ATE-22-2204</t>
  </si>
  <si>
    <t>EM-ASU-22-4799</t>
  </si>
  <si>
    <t>CW-ATE-22-2715</t>
  </si>
  <si>
    <t>CW-ATE-22-2737</t>
  </si>
  <si>
    <t>EM-ASU-22-4925</t>
  </si>
  <si>
    <t>CW-ATE-22-2758</t>
  </si>
  <si>
    <t>EM-CME-22-7824</t>
  </si>
  <si>
    <t>CW-ATE-22-3279</t>
  </si>
  <si>
    <t>EM-FIS-22-5135</t>
  </si>
  <si>
    <t>CW-ATE-22-3536</t>
  </si>
  <si>
    <t>CW-ATE-22-3625</t>
  </si>
  <si>
    <t>CW-ATE-22-4281</t>
  </si>
  <si>
    <t>CW-ATE-22-5020</t>
  </si>
  <si>
    <t>EM-FIS-22-8059</t>
  </si>
  <si>
    <t>CW-ATE-22-6170</t>
  </si>
  <si>
    <t>EM-PYS-22-9474</t>
  </si>
  <si>
    <t>RW-ACC-22-178</t>
  </si>
  <si>
    <t>EM-ASU-22-10419</t>
  </si>
  <si>
    <t>CW-ATE-22-6428</t>
  </si>
  <si>
    <t>EM-FIS-22-9819</t>
  </si>
  <si>
    <t>CW-ATE-22-6992</t>
  </si>
  <si>
    <t>CW-ATE-22-7104</t>
  </si>
  <si>
    <t>EM-FIN-22-10921</t>
  </si>
  <si>
    <t>CW-ATE-22-7298</t>
  </si>
  <si>
    <t>CW-ATE-22-7488</t>
  </si>
  <si>
    <t>EM-ASU-22-12271</t>
  </si>
  <si>
    <t>CW-ATE-22-7690</t>
  </si>
  <si>
    <t>RV-OAP-22-319</t>
  </si>
  <si>
    <t>CW-ATE-22-7895</t>
  </si>
  <si>
    <t>CW-ATE-22-8104</t>
  </si>
  <si>
    <t>EM-DDN-22-12547</t>
  </si>
  <si>
    <t>CW-ATE-22-8208</t>
  </si>
  <si>
    <t>EM-ASU-22-12680</t>
  </si>
  <si>
    <t>CW-ATE-22-8253</t>
  </si>
  <si>
    <t>EM-FIS-22-12570</t>
  </si>
  <si>
    <t>CW-ATE-22-8394</t>
  </si>
  <si>
    <t>CW-ATE-22-8280</t>
  </si>
  <si>
    <t>EM-ATE-22-12743</t>
  </si>
  <si>
    <t>CW-ATE-22-8358</t>
  </si>
  <si>
    <t>CW-ATE-22-8311</t>
  </si>
  <si>
    <t>EM-FIS-22-14474</t>
  </si>
  <si>
    <t>CW-ATE-22-8523</t>
  </si>
  <si>
    <t>PO-OAP-22-1514</t>
  </si>
  <si>
    <t>OF-ASU-22-3115{6189}</t>
  </si>
  <si>
    <t>CW-ATE-22-8735</t>
  </si>
  <si>
    <t>EM-ASU-22-13326</t>
  </si>
  <si>
    <t>CW-ATE-22-8763</t>
  </si>
  <si>
    <t>EM-FIS-22-13301</t>
  </si>
  <si>
    <t>RW-ACC-22-234</t>
  </si>
  <si>
    <t>OF-ASU-22-3379{6718}</t>
  </si>
  <si>
    <t>CW-ATE-22-9144</t>
  </si>
  <si>
    <t>EM-ATE-22-13932</t>
  </si>
  <si>
    <t>DE-OPA-22-12482</t>
  </si>
  <si>
    <t>CW-ATE-22-9249</t>
  </si>
  <si>
    <t>EM-EST-22-14798</t>
  </si>
  <si>
    <t>CW-ATE-22-9433</t>
  </si>
  <si>
    <t>CW-ATE-22-9484</t>
  </si>
  <si>
    <t>EM-ASU-22-14398</t>
  </si>
  <si>
    <t>CW-ATE-22-9613</t>
  </si>
  <si>
    <t>EM-FIS-22-14873</t>
  </si>
  <si>
    <t>CW-ATE-22-9629</t>
  </si>
  <si>
    <t>EM-ATE-22-14834</t>
  </si>
  <si>
    <t>CW-ATE-22-10046</t>
  </si>
  <si>
    <t>RW-ACC-22-258</t>
  </si>
  <si>
    <t>EM-ASU-22-15599</t>
  </si>
  <si>
    <t>CW-ATE-22-10346</t>
  </si>
  <si>
    <t>CW-ATE-22-10333</t>
  </si>
  <si>
    <t>CW-ATE-22-10351</t>
  </si>
  <si>
    <t>EM-EST-22-16363</t>
  </si>
  <si>
    <t>CW-ATE-22-10596</t>
  </si>
  <si>
    <t>CW-ATE-22-10742</t>
  </si>
  <si>
    <t>CW-ATE-22-10912</t>
  </si>
  <si>
    <t>PV-OAP-22-141</t>
  </si>
  <si>
    <t>identificacion</t>
  </si>
  <si>
    <t>canal</t>
  </si>
  <si>
    <t>fecha ingreso</t>
  </si>
  <si>
    <t>Presencial</t>
  </si>
  <si>
    <t>RA-OAP-22-1937</t>
  </si>
  <si>
    <t>RA-OAP-22-3432</t>
  </si>
  <si>
    <t>RA-OAP-22-3447</t>
  </si>
  <si>
    <t>RA-OAP-22-3898</t>
  </si>
  <si>
    <t>RA-OAP-22-5519</t>
  </si>
  <si>
    <t>RA-OAP-22-6006</t>
  </si>
  <si>
    <t>RV-OAP-22-392</t>
  </si>
  <si>
    <t>RA-OAP-22-6158</t>
  </si>
  <si>
    <t>RA-OAP-22-6346</t>
  </si>
  <si>
    <t>RA-OAP-22-6376</t>
  </si>
  <si>
    <t>RA-OAP-22-6400</t>
  </si>
  <si>
    <t>RA-OAP-22-6495</t>
  </si>
  <si>
    <t>RA-OAP-22-7424</t>
  </si>
  <si>
    <t>RA-OAP-22-7490</t>
  </si>
  <si>
    <t>RA-OAP-22-7764</t>
  </si>
  <si>
    <t>CW-ATE-22-1784</t>
  </si>
  <si>
    <t>EM-ATE-22-3335</t>
  </si>
  <si>
    <t>CW-ATE-22-9516</t>
  </si>
  <si>
    <t>EM-ATE-22-14652</t>
  </si>
  <si>
    <t>fecha respuesta</t>
  </si>
  <si>
    <t>Estado</t>
  </si>
  <si>
    <t>Digital</t>
  </si>
  <si>
    <t>Dias habiles</t>
  </si>
  <si>
    <t>Dias corridos</t>
  </si>
  <si>
    <t>Actuaciones</t>
  </si>
  <si>
    <r>
      <t xml:space="preserve">Esta columna detalla el sistema en el cual se encuentra registrada la actuación del usuario(a).
</t>
    </r>
    <r>
      <rPr>
        <b/>
        <sz val="12"/>
        <color theme="1"/>
        <rFont val="Calibri"/>
        <family val="2"/>
        <scheme val="minor"/>
      </rPr>
      <t>SGD</t>
    </r>
    <r>
      <rPr>
        <sz val="12"/>
        <color theme="1"/>
        <rFont val="Calibri"/>
        <family val="2"/>
        <scheme val="minor"/>
      </rPr>
      <t xml:space="preserve">: Sistema de Gestión Documental interno que registra, entre otros los reclamos ingresados a la Superintendencia de Pensiones (SP) por los canales Presencial, Postal, Digital y Telefónico.
</t>
    </r>
  </si>
  <si>
    <r>
      <rPr>
        <b/>
        <sz val="11"/>
        <color theme="1"/>
        <rFont val="Calibri"/>
        <family val="2"/>
        <scheme val="minor"/>
      </rPr>
      <t>Atención:</t>
    </r>
    <r>
      <rPr>
        <sz val="11"/>
        <color theme="1"/>
        <rFont val="Calibri"/>
        <family val="2"/>
        <scheme val="minor"/>
      </rPr>
      <t xml:space="preserve"> Son todos los reclamos recibidos mediante canal postal, presencial, </t>
    </r>
    <r>
      <rPr>
        <sz val="11"/>
        <rFont val="Calibri"/>
        <family val="2"/>
        <scheme val="minor"/>
      </rPr>
      <t xml:space="preserve">digital </t>
    </r>
    <r>
      <rPr>
        <sz val="11"/>
        <color theme="1"/>
        <rFont val="Calibri"/>
        <family val="2"/>
        <scheme val="minor"/>
      </rPr>
      <t xml:space="preserve">y telefónico cuyo único tema es  "Calidad de la Atención".
</t>
    </r>
    <r>
      <rPr>
        <b/>
        <sz val="11"/>
        <color theme="1"/>
        <rFont val="Calibri"/>
        <family val="2"/>
        <scheme val="minor"/>
      </rPr>
      <t>Producto:</t>
    </r>
    <r>
      <rPr>
        <sz val="11"/>
        <color theme="1"/>
        <rFont val="Calibri"/>
        <family val="2"/>
        <scheme val="minor"/>
      </rPr>
      <t xml:space="preserve"> Son todos los reclamos recibidos respecto de un bien o servicio presentados por el usuario(a) mediante canal postal, presencial, </t>
    </r>
    <r>
      <rPr>
        <sz val="11"/>
        <rFont val="Calibri"/>
        <family val="2"/>
        <scheme val="minor"/>
      </rPr>
      <t>digital</t>
    </r>
    <r>
      <rPr>
        <sz val="11"/>
        <color theme="1"/>
        <rFont val="Calibri"/>
        <family val="2"/>
        <scheme val="minor"/>
      </rPr>
      <t xml:space="preserve"> y telefónico que se identifican en la columna "Tema" bajo las siguientes clasificaciones:
1) Superintendencia
2) Reclamo que corresponde a otro servicio público</t>
    </r>
  </si>
  <si>
    <t>Días hábiles.</t>
  </si>
  <si>
    <t xml:space="preserve">Sumatoria de días hábiles desde el ingreso del reclamo hasta la fecha de respuesta.
</t>
  </si>
  <si>
    <r>
      <t xml:space="preserve">Es el medio por el cual se realiza la interacción con el usuario(a),  los canales de atención pueden ser:  presencial, postal, </t>
    </r>
    <r>
      <rPr>
        <sz val="11"/>
        <rFont val="Calibri"/>
        <family val="2"/>
        <scheme val="minor"/>
      </rPr>
      <t>digital</t>
    </r>
    <r>
      <rPr>
        <sz val="11"/>
        <color rgb="FFFF0000"/>
        <rFont val="Calibri"/>
        <family val="2"/>
        <scheme val="minor"/>
      </rPr>
      <t xml:space="preserve"> </t>
    </r>
    <r>
      <rPr>
        <sz val="11"/>
        <color theme="1"/>
        <rFont val="Calibri"/>
        <family val="2"/>
        <scheme val="minor"/>
      </rPr>
      <t xml:space="preserve"> y  telefónico.</t>
    </r>
    <r>
      <rPr>
        <b/>
        <sz val="11"/>
        <color theme="1"/>
        <rFont val="Calibri"/>
        <family val="2"/>
        <scheme val="minor"/>
      </rPr>
      <t xml:space="preserve">
1) Presencial:</t>
    </r>
    <r>
      <rPr>
        <sz val="11"/>
        <color theme="1"/>
        <rFont val="Calibri"/>
        <family val="2"/>
        <scheme val="minor"/>
      </rPr>
      <t xml:space="preserve"> En este canal existen dos tipos de registros.
     </t>
    </r>
    <r>
      <rPr>
        <b/>
        <sz val="11"/>
        <color theme="1"/>
        <rFont val="Calibri"/>
        <family val="2"/>
        <scheme val="minor"/>
      </rPr>
      <t>a)</t>
    </r>
    <r>
      <rPr>
        <sz val="11"/>
        <color theme="1"/>
        <rFont val="Calibri"/>
        <family val="2"/>
        <scheme val="minor"/>
      </rPr>
      <t xml:space="preserve"> </t>
    </r>
    <r>
      <rPr>
        <b/>
        <sz val="11"/>
        <color theme="1"/>
        <rFont val="Calibri"/>
        <family val="2"/>
        <scheme val="minor"/>
      </rPr>
      <t xml:space="preserve">(PO) </t>
    </r>
    <r>
      <rPr>
        <sz val="11"/>
        <color theme="1"/>
        <rFont val="Calibri"/>
        <family val="2"/>
        <scheme val="minor"/>
      </rPr>
      <t>son los reclamos que ingresan a la SP, mediante el sistema interno</t>
    </r>
    <r>
      <rPr>
        <b/>
        <sz val="11"/>
        <color theme="1"/>
        <rFont val="Calibri"/>
        <family val="2"/>
        <scheme val="minor"/>
      </rPr>
      <t xml:space="preserve"> (SGD)</t>
    </r>
    <r>
      <rPr>
        <sz val="11"/>
        <color theme="1"/>
        <rFont val="Calibri"/>
        <family val="2"/>
        <scheme val="minor"/>
      </rPr>
      <t xml:space="preserve"> que por su complejidad requieren  mayores antecedentes para su respuesta, lo que se efectúa en días posteriores a su presentación.
     </t>
    </r>
    <r>
      <rPr>
        <b/>
        <sz val="11"/>
        <color theme="1"/>
        <rFont val="Calibri"/>
        <family val="2"/>
        <scheme val="minor"/>
      </rPr>
      <t>b)</t>
    </r>
    <r>
      <rPr>
        <sz val="11"/>
        <color theme="1"/>
        <rFont val="Calibri"/>
        <family val="2"/>
        <scheme val="minor"/>
      </rPr>
      <t xml:space="preserve"> </t>
    </r>
    <r>
      <rPr>
        <b/>
        <sz val="11"/>
        <color theme="1"/>
        <rFont val="Calibri"/>
        <family val="2"/>
        <scheme val="minor"/>
      </rPr>
      <t>(RA)</t>
    </r>
    <r>
      <rPr>
        <sz val="11"/>
        <color theme="1"/>
        <rFont val="Calibri"/>
        <family val="2"/>
        <scheme val="minor"/>
      </rPr>
      <t xml:space="preserve">Los reclamos que son respondidos in situ (resolutivo) en las oficinas de atención a público.
</t>
    </r>
    <r>
      <rPr>
        <b/>
        <sz val="11"/>
        <color theme="1"/>
        <rFont val="Calibri"/>
        <family val="2"/>
        <scheme val="minor"/>
      </rPr>
      <t>2) Postal:</t>
    </r>
    <r>
      <rPr>
        <sz val="11"/>
        <color theme="1"/>
        <rFont val="Calibri"/>
        <family val="2"/>
        <scheme val="minor"/>
      </rPr>
      <t xml:space="preserve"> Son los reclamos que ingresan por Documentos Externos </t>
    </r>
    <r>
      <rPr>
        <b/>
        <sz val="11"/>
        <color theme="1"/>
        <rFont val="Calibri"/>
        <family val="2"/>
        <scheme val="minor"/>
      </rPr>
      <t>(DE)</t>
    </r>
    <r>
      <rPr>
        <sz val="11"/>
        <color theme="1"/>
        <rFont val="Calibri"/>
        <family val="2"/>
        <scheme val="minor"/>
      </rPr>
      <t>, Aplicativo Presidencial</t>
    </r>
    <r>
      <rPr>
        <b/>
        <sz val="11"/>
        <color theme="1"/>
        <rFont val="Calibri"/>
        <family val="2"/>
        <scheme val="minor"/>
      </rPr>
      <t xml:space="preserve"> (AP),</t>
    </r>
    <r>
      <rPr>
        <sz val="11"/>
        <color theme="1"/>
        <rFont val="Calibri"/>
        <family val="2"/>
        <scheme val="minor"/>
      </rPr>
      <t xml:space="preserve"> Derivaciones Subsecretaría de Previsión Social</t>
    </r>
    <r>
      <rPr>
        <b/>
        <sz val="11"/>
        <color theme="1"/>
        <rFont val="Calibri"/>
        <family val="2"/>
        <scheme val="minor"/>
      </rPr>
      <t xml:space="preserve"> (DS).
3) Digital:</t>
    </r>
    <r>
      <rPr>
        <sz val="11"/>
        <color theme="1"/>
        <rFont val="Calibri"/>
        <family val="2"/>
        <scheme val="minor"/>
      </rPr>
      <t xml:space="preserve"> En este canal existen tres tipos de registros
     </t>
    </r>
    <r>
      <rPr>
        <b/>
        <sz val="11"/>
        <color theme="1"/>
        <rFont val="Calibri"/>
        <family val="2"/>
        <scheme val="minor"/>
      </rPr>
      <t>a)</t>
    </r>
    <r>
      <rPr>
        <sz val="11"/>
        <color theme="1"/>
        <rFont val="Calibri"/>
        <family val="2"/>
        <scheme val="minor"/>
      </rPr>
      <t xml:space="preserve"> Corresponde a los reclamos ingresados a la SP mediante plataforma digital de consultas web</t>
    </r>
    <r>
      <rPr>
        <b/>
        <sz val="11"/>
        <color theme="1"/>
        <rFont val="Calibri"/>
        <family val="2"/>
        <scheme val="minor"/>
      </rPr>
      <t xml:space="preserve"> (CW), </t>
    </r>
    <r>
      <rPr>
        <sz val="11"/>
        <color theme="1"/>
        <rFont val="Calibri"/>
        <family val="2"/>
        <scheme val="minor"/>
      </rPr>
      <t>los que son gestionados en el sistema de Consultas Internet que requieren  mayores antecedentes para su respuesta, lo que se efectúa en días posteriores a su ingreso.</t>
    </r>
    <r>
      <rPr>
        <b/>
        <sz val="11"/>
        <color theme="1"/>
        <rFont val="Calibri"/>
        <family val="2"/>
        <scheme val="minor"/>
      </rPr>
      <t xml:space="preserve">
     b)</t>
    </r>
    <r>
      <rPr>
        <sz val="11"/>
        <color theme="1"/>
        <rFont val="Calibri"/>
        <family val="2"/>
        <scheme val="minor"/>
      </rPr>
      <t xml:space="preserve"> Corresponde a los reclamos ingresados a la SP mediante plataforma digital</t>
    </r>
    <r>
      <rPr>
        <b/>
        <sz val="11"/>
        <color theme="1"/>
        <rFont val="Calibri"/>
        <family val="2"/>
        <scheme val="minor"/>
      </rPr>
      <t xml:space="preserve"> (PV )</t>
    </r>
    <r>
      <rPr>
        <sz val="11"/>
        <color theme="1"/>
        <rFont val="Calibri"/>
        <family val="2"/>
        <scheme val="minor"/>
      </rPr>
      <t xml:space="preserve">, que incluye agendamiento telefónico y sucursal virtual, los que son registrados mediante sistema interno </t>
    </r>
    <r>
      <rPr>
        <b/>
        <sz val="11"/>
        <color theme="1"/>
        <rFont val="Calibri"/>
        <family val="2"/>
        <scheme val="minor"/>
      </rPr>
      <t>(SGD)</t>
    </r>
    <r>
      <rPr>
        <sz val="11"/>
        <color theme="1"/>
        <rFont val="Calibri"/>
        <family val="2"/>
        <scheme val="minor"/>
      </rPr>
      <t xml:space="preserve">, que requieren  mayores antecedentes para su respuesta, lo que se efectúa en días posteriores a su ingreso.
     </t>
    </r>
    <r>
      <rPr>
        <b/>
        <sz val="11"/>
        <color theme="1"/>
        <rFont val="Calibri"/>
        <family val="2"/>
        <scheme val="minor"/>
      </rPr>
      <t>c)</t>
    </r>
    <r>
      <rPr>
        <sz val="11"/>
        <color theme="1"/>
        <rFont val="Calibri"/>
        <family val="2"/>
        <scheme val="minor"/>
      </rPr>
      <t xml:space="preserve"> Corresponde a los reclamos que son respondidos in situ (resolutivo), que se identifican mediante la sigla </t>
    </r>
    <r>
      <rPr>
        <b/>
        <sz val="11"/>
        <color theme="1"/>
        <rFont val="Calibri"/>
        <family val="2"/>
        <scheme val="minor"/>
      </rPr>
      <t xml:space="preserve">(RV), </t>
    </r>
    <r>
      <rPr>
        <sz val="11"/>
        <color theme="1"/>
        <rFont val="Calibri"/>
        <family val="2"/>
        <scheme val="minor"/>
      </rPr>
      <t>que incluye agendamiento telefónico y sucursal virtual</t>
    </r>
    <r>
      <rPr>
        <b/>
        <sz val="11"/>
        <color theme="1"/>
        <rFont val="Calibri"/>
        <family val="2"/>
        <scheme val="minor"/>
      </rPr>
      <t>,</t>
    </r>
    <r>
      <rPr>
        <sz val="11"/>
        <color theme="1"/>
        <rFont val="Calibri"/>
        <family val="2"/>
        <scheme val="minor"/>
      </rPr>
      <t xml:space="preserve"> en la atención mediante plataforma digital, los que son registrados mediante sistema interno </t>
    </r>
    <r>
      <rPr>
        <b/>
        <sz val="11"/>
        <color theme="1"/>
        <rFont val="Calibri"/>
        <family val="2"/>
        <scheme val="minor"/>
      </rPr>
      <t>(SGD).
4) Telefónico:</t>
    </r>
    <r>
      <rPr>
        <sz val="11"/>
        <color theme="1"/>
        <rFont val="Calibri"/>
        <family val="2"/>
        <scheme val="minor"/>
      </rPr>
      <t xml:space="preserve"> Corresponde a los reclamos ingresados por canal telefónico</t>
    </r>
    <r>
      <rPr>
        <b/>
        <sz val="11"/>
        <color theme="1"/>
        <rFont val="Calibri"/>
        <family val="2"/>
        <scheme val="minor"/>
      </rPr>
      <t xml:space="preserve"> (RW)</t>
    </r>
  </si>
  <si>
    <r>
      <t xml:space="preserve">Identifica la materia relacionada a la Atención o Producto que se atribuyen al reclamo presentado por el usuario(a), son los siguientes:
1) Superintendencia
2) Reclamo que corresponde a otro servicio público  </t>
    </r>
    <r>
      <rPr>
        <sz val="11"/>
        <color rgb="FFFF0000"/>
        <rFont val="Calibri"/>
        <family val="2"/>
        <scheme val="minor"/>
      </rPr>
      <t xml:space="preserve"> </t>
    </r>
  </si>
  <si>
    <r>
      <t xml:space="preserve">Identifica el documento que ingresa a la SP:
</t>
    </r>
    <r>
      <rPr>
        <b/>
        <sz val="11"/>
        <color theme="1"/>
        <rFont val="Calibri"/>
        <family val="2"/>
        <scheme val="minor"/>
      </rPr>
      <t>AP:</t>
    </r>
    <r>
      <rPr>
        <sz val="11"/>
        <color theme="1"/>
        <rFont val="Calibri"/>
        <family val="2"/>
        <scheme val="minor"/>
      </rPr>
      <t xml:space="preserve"> Sigla corresponde a los ingresos derivados desde el Gabinete de la Presidencia (</t>
    </r>
    <r>
      <rPr>
        <b/>
        <sz val="11"/>
        <color theme="1"/>
        <rFont val="Calibri"/>
        <family val="2"/>
        <scheme val="minor"/>
      </rPr>
      <t>JGA</t>
    </r>
    <r>
      <rPr>
        <sz val="11"/>
        <color theme="1"/>
        <rFont val="Calibri"/>
        <family val="2"/>
        <scheme val="minor"/>
      </rPr>
      <t xml:space="preserve">), ingresados por Oficina de Partes como Aplicativo Presidencial. 
</t>
    </r>
    <r>
      <rPr>
        <b/>
        <sz val="11"/>
        <color theme="1"/>
        <rFont val="Calibri"/>
        <family val="2"/>
        <scheme val="minor"/>
      </rPr>
      <t>CW</t>
    </r>
    <r>
      <rPr>
        <sz val="11"/>
        <color theme="1"/>
        <rFont val="Calibri"/>
        <family val="2"/>
        <scheme val="minor"/>
      </rPr>
      <t>: Sigla corresponde a los reclamos ingresados por el canal digital, bajo el nombre Consulta Web que son ingresados al departamento Atención Usuarios (</t>
    </r>
    <r>
      <rPr>
        <b/>
        <sz val="11"/>
        <color theme="1"/>
        <rFont val="Calibri"/>
        <family val="2"/>
        <scheme val="minor"/>
      </rPr>
      <t>ATE</t>
    </r>
    <r>
      <rPr>
        <sz val="11"/>
        <color theme="1"/>
        <rFont val="Calibri"/>
        <family val="2"/>
        <scheme val="minor"/>
      </rPr>
      <t xml:space="preserve">).
</t>
    </r>
    <r>
      <rPr>
        <b/>
        <sz val="11"/>
        <color theme="1"/>
        <rFont val="Calibri"/>
        <family val="2"/>
        <scheme val="minor"/>
      </rPr>
      <t>DE</t>
    </r>
    <r>
      <rPr>
        <sz val="11"/>
        <color theme="1"/>
        <rFont val="Calibri"/>
        <family val="2"/>
        <scheme val="minor"/>
      </rPr>
      <t>: Sigla corresponde a los reclamos ingresados por canal postal, bajo el nombre Documento Externo que son ingresados en Oficina de Partes (</t>
    </r>
    <r>
      <rPr>
        <b/>
        <sz val="11"/>
        <color theme="1"/>
        <rFont val="Calibri"/>
        <family val="2"/>
        <scheme val="minor"/>
      </rPr>
      <t>OPA</t>
    </r>
    <r>
      <rPr>
        <sz val="11"/>
        <color theme="1"/>
        <rFont val="Calibri"/>
        <family val="2"/>
        <scheme val="minor"/>
      </rPr>
      <t xml:space="preserve">).
</t>
    </r>
    <r>
      <rPr>
        <b/>
        <sz val="11"/>
        <color theme="1"/>
        <rFont val="Calibri"/>
        <family val="2"/>
        <scheme val="minor"/>
      </rPr>
      <t>PO</t>
    </r>
    <r>
      <rPr>
        <sz val="11"/>
        <color theme="1"/>
        <rFont val="Calibri"/>
        <family val="2"/>
        <scheme val="minor"/>
      </rPr>
      <t>: Sigla corresponde a los reclamos ingresados por canal presencial, bajo el nombre Presentación Online que son ingresados en las oficinas y que son registradas en Sistema Estadístico de Atención a Público (</t>
    </r>
    <r>
      <rPr>
        <b/>
        <sz val="11"/>
        <color theme="1"/>
        <rFont val="Calibri"/>
        <family val="2"/>
        <scheme val="minor"/>
      </rPr>
      <t>OAP</t>
    </r>
    <r>
      <rPr>
        <sz val="11"/>
        <color theme="1"/>
        <rFont val="Calibri"/>
        <family val="2"/>
        <scheme val="minor"/>
      </rPr>
      <t xml:space="preserve">).
</t>
    </r>
    <r>
      <rPr>
        <b/>
        <sz val="11"/>
        <color theme="1"/>
        <rFont val="Calibri"/>
        <family val="2"/>
        <scheme val="minor"/>
      </rPr>
      <t>RW</t>
    </r>
    <r>
      <rPr>
        <sz val="11"/>
        <color theme="1"/>
        <rFont val="Calibri"/>
        <family val="2"/>
        <scheme val="minor"/>
      </rPr>
      <t>: Sigla que identifica los reclamos ingresados por canal telefónico, bajo el nombre Reclamo Call Center que son ingresados por Atención Call Center (</t>
    </r>
    <r>
      <rPr>
        <b/>
        <sz val="11"/>
        <color theme="1"/>
        <rFont val="Calibri"/>
        <family val="2"/>
        <scheme val="minor"/>
      </rPr>
      <t>ACC</t>
    </r>
    <r>
      <rPr>
        <sz val="11"/>
        <color theme="1"/>
        <rFont val="Calibri"/>
        <family val="2"/>
        <scheme val="minor"/>
      </rPr>
      <t xml:space="preserve">).
</t>
    </r>
    <r>
      <rPr>
        <b/>
        <sz val="11"/>
        <color theme="1"/>
        <rFont val="Calibri"/>
        <family val="2"/>
        <scheme val="minor"/>
      </rPr>
      <t>DS</t>
    </r>
    <r>
      <rPr>
        <sz val="11"/>
        <color theme="1"/>
        <rFont val="Calibri"/>
        <family val="2"/>
        <scheme val="minor"/>
      </rPr>
      <t>: Sigla que identifica los reclamos ingresados por canal postal, bajo el nombre Derivación Subsecretaría que son ingresados a los departamentos Atención y Servicios al Usuario (</t>
    </r>
    <r>
      <rPr>
        <b/>
        <sz val="11"/>
        <color theme="1"/>
        <rFont val="Calibri"/>
        <family val="2"/>
        <scheme val="minor"/>
      </rPr>
      <t>ASU</t>
    </r>
    <r>
      <rPr>
        <sz val="11"/>
        <color theme="1"/>
        <rFont val="Calibri"/>
        <family val="2"/>
        <scheme val="minor"/>
      </rPr>
      <t xml:space="preserve">).
</t>
    </r>
    <r>
      <rPr>
        <b/>
        <sz val="11"/>
        <color theme="1"/>
        <rFont val="Calibri"/>
        <family val="2"/>
        <scheme val="minor"/>
      </rPr>
      <t>RA</t>
    </r>
    <r>
      <rPr>
        <sz val="11"/>
        <color theme="1"/>
        <rFont val="Calibri"/>
        <family val="2"/>
        <scheme val="minor"/>
      </rPr>
      <t>: Sigla que indica las atenciones presenciales resolutivas, se resuelve el reclamo "in situ"</t>
    </r>
    <r>
      <rPr>
        <b/>
        <sz val="11"/>
        <color theme="1"/>
        <rFont val="Calibri"/>
        <family val="2"/>
        <scheme val="minor"/>
      </rPr>
      <t>(OAP)</t>
    </r>
    <r>
      <rPr>
        <sz val="11"/>
        <color theme="1"/>
        <rFont val="Calibri"/>
        <family val="2"/>
        <scheme val="minor"/>
      </rPr>
      <t xml:space="preserve">.
</t>
    </r>
    <r>
      <rPr>
        <b/>
        <sz val="11"/>
        <color theme="1"/>
        <rFont val="Calibri"/>
        <family val="2"/>
        <scheme val="minor"/>
      </rPr>
      <t>RV:</t>
    </r>
    <r>
      <rPr>
        <sz val="11"/>
        <color theme="1"/>
        <rFont val="Calibri"/>
        <family val="2"/>
        <scheme val="minor"/>
      </rPr>
      <t xml:space="preserve">  Sigla que indica las atenciones virtuales resolutivas, se resuelve el reclamo "in situ"</t>
    </r>
    <r>
      <rPr>
        <b/>
        <sz val="11"/>
        <color theme="1"/>
        <rFont val="Calibri"/>
        <family val="2"/>
        <scheme val="minor"/>
      </rPr>
      <t>(OAP).</t>
    </r>
    <r>
      <rPr>
        <sz val="11"/>
        <color theme="1"/>
        <rFont val="Calibri"/>
        <family val="2"/>
        <scheme val="minor"/>
      </rPr>
      <t xml:space="preserve">
</t>
    </r>
    <r>
      <rPr>
        <b/>
        <sz val="11"/>
        <color theme="1"/>
        <rFont val="Calibri"/>
        <family val="2"/>
        <scheme val="minor"/>
      </rPr>
      <t>PV:</t>
    </r>
    <r>
      <rPr>
        <sz val="11"/>
        <color theme="1"/>
        <rFont val="Calibri"/>
        <family val="2"/>
        <scheme val="minor"/>
      </rPr>
      <t xml:space="preserve"> Sigla que corresponde a los reclamos ingresados mediante atenciones virtuales, bajo el nombre de Presentación Virtual que son registradas en Sistema Estadístico de Atención a Público </t>
    </r>
    <r>
      <rPr>
        <b/>
        <sz val="11"/>
        <color theme="1"/>
        <rFont val="Calibri"/>
        <family val="2"/>
        <scheme val="minor"/>
      </rPr>
      <t>(OAP)</t>
    </r>
    <r>
      <rPr>
        <sz val="11"/>
        <color theme="1"/>
        <rFont val="Calibri"/>
        <family val="2"/>
        <scheme val="minor"/>
      </rPr>
      <t xml:space="preserve">
</t>
    </r>
    <r>
      <rPr>
        <u/>
        <sz val="11"/>
        <color theme="1"/>
        <rFont val="Calibri"/>
        <family val="2"/>
        <scheme val="minor"/>
      </rPr>
      <t>Nota-Observación 1</t>
    </r>
    <r>
      <rPr>
        <sz val="11"/>
        <color theme="1"/>
        <rFont val="Calibri"/>
        <family val="2"/>
        <scheme val="minor"/>
      </rPr>
      <t xml:space="preserve">: Todos los campos descritos se componen de la siguiente estructura: </t>
    </r>
    <r>
      <rPr>
        <i/>
        <sz val="11"/>
        <color theme="1"/>
        <rFont val="Calibri"/>
        <family val="2"/>
        <scheme val="minor"/>
      </rPr>
      <t>"Sigla del documento de ingreso - Sigla que identifica el área de ingreso del documento - Año de ingreso - Número correlativo de ingreso"</t>
    </r>
    <r>
      <rPr>
        <sz val="11"/>
        <color theme="1"/>
        <rFont val="Calibri"/>
        <family val="2"/>
        <scheme val="minor"/>
      </rPr>
      <t xml:space="preserve">. 
</t>
    </r>
    <r>
      <rPr>
        <u/>
        <sz val="11"/>
        <color theme="1"/>
        <rFont val="Calibri"/>
        <family val="2"/>
        <scheme val="minor"/>
      </rPr>
      <t>Nota-Observación 2</t>
    </r>
    <r>
      <rPr>
        <sz val="11"/>
        <color theme="1"/>
        <rFont val="Calibri"/>
        <family val="2"/>
        <scheme val="minor"/>
      </rPr>
      <t>: En el caso de los aplicativos (</t>
    </r>
    <r>
      <rPr>
        <b/>
        <sz val="11"/>
        <color theme="1"/>
        <rFont val="Calibri"/>
        <family val="2"/>
        <scheme val="minor"/>
      </rPr>
      <t>AP</t>
    </r>
    <r>
      <rPr>
        <sz val="11"/>
        <color theme="1"/>
        <rFont val="Calibri"/>
        <family val="2"/>
        <scheme val="minor"/>
      </rPr>
      <t>) la sigla (</t>
    </r>
    <r>
      <rPr>
        <b/>
        <sz val="11"/>
        <color theme="1"/>
        <rFont val="Calibri"/>
        <family val="2"/>
        <scheme val="minor"/>
      </rPr>
      <t>JGA</t>
    </r>
    <r>
      <rPr>
        <sz val="11"/>
        <color theme="1"/>
        <rFont val="Calibri"/>
        <family val="2"/>
        <scheme val="minor"/>
      </rPr>
      <t>) se asocia a la procedencia del documento que es de la Jefatura de Gabinete.</t>
    </r>
  </si>
  <si>
    <r>
      <t xml:space="preserve">Indica la fecha en que se despacha la respuesta al usuario(a).
</t>
    </r>
    <r>
      <rPr>
        <u/>
        <sz val="11"/>
        <rFont val="Calibri"/>
        <family val="2"/>
        <scheme val="minor"/>
      </rPr>
      <t>Nota Observación</t>
    </r>
    <r>
      <rPr>
        <sz val="11"/>
        <rFont val="Calibri"/>
        <family val="2"/>
        <scheme val="minor"/>
      </rPr>
      <t xml:space="preserve">: Para aquellos casos en que el usuario realiza distintos ingresos por la misma materia, se emite una única respuesta que puede abordar varias consultas del solicitante.
</t>
    </r>
  </si>
  <si>
    <r>
      <t xml:space="preserve">Corresponde al tipo de documento de respuesta que se envía al usuario: 
</t>
    </r>
    <r>
      <rPr>
        <b/>
        <sz val="11"/>
        <color theme="1"/>
        <rFont val="Calibri"/>
        <family val="2"/>
        <scheme val="minor"/>
      </rPr>
      <t>OF:</t>
    </r>
    <r>
      <rPr>
        <sz val="11"/>
        <color theme="1"/>
        <rFont val="Calibri"/>
        <family val="2"/>
        <scheme val="minor"/>
      </rPr>
      <t xml:space="preserve"> Sigla que indica Oficio emitido desde la SP con respuesta al usuario, el cual es enviado por canal postal.
</t>
    </r>
    <r>
      <rPr>
        <b/>
        <sz val="11"/>
        <color theme="1"/>
        <rFont val="Calibri"/>
        <family val="2"/>
        <scheme val="minor"/>
      </rPr>
      <t>EM</t>
    </r>
    <r>
      <rPr>
        <sz val="11"/>
        <color theme="1"/>
        <rFont val="Calibri"/>
        <family val="2"/>
        <scheme val="minor"/>
      </rPr>
      <t xml:space="preserve">: Sigla de E-mail con respuesta al usuario, el cual es enviado mediante correo electrónico.
</t>
    </r>
    <r>
      <rPr>
        <b/>
        <sz val="11"/>
        <color theme="1"/>
        <rFont val="Calibri"/>
        <family val="2"/>
        <scheme val="minor"/>
      </rPr>
      <t>TC:</t>
    </r>
    <r>
      <rPr>
        <sz val="11"/>
        <color theme="1"/>
        <rFont val="Calibri"/>
        <family val="2"/>
        <scheme val="minor"/>
      </rPr>
      <t xml:space="preserve"> Sigla que indica transmisión electrónica utilizada por convenios internacionales para dar respuesta al reclamo a los usuarios a través del organismo de enlace.
</t>
    </r>
    <r>
      <rPr>
        <b/>
        <sz val="11"/>
        <color theme="1"/>
        <rFont val="Calibri"/>
        <family val="2"/>
        <scheme val="minor"/>
      </rPr>
      <t>RA</t>
    </r>
    <r>
      <rPr>
        <sz val="11"/>
        <color theme="1"/>
        <rFont val="Calibri"/>
        <family val="2"/>
        <scheme val="minor"/>
      </rPr>
      <t xml:space="preserve">: Sigla que indica las atenciones presenciales resolutivas, se resuelve el reclamo "in situ".
</t>
    </r>
    <r>
      <rPr>
        <b/>
        <sz val="11"/>
        <color theme="1"/>
        <rFont val="Calibri"/>
        <family val="2"/>
        <scheme val="minor"/>
      </rPr>
      <t>RV:</t>
    </r>
    <r>
      <rPr>
        <sz val="11"/>
        <color theme="1"/>
        <rFont val="Calibri"/>
        <family val="2"/>
        <scheme val="minor"/>
      </rPr>
      <t xml:space="preserve">  Sigla que indica las atenciones virtuales resolutivas, se resuelve el reclamo "in situ"(OAP).
</t>
    </r>
    <r>
      <rPr>
        <b/>
        <sz val="11"/>
        <color theme="1"/>
        <rFont val="Calibri"/>
        <family val="2"/>
        <scheme val="minor"/>
      </rPr>
      <t>DE</t>
    </r>
    <r>
      <rPr>
        <sz val="11"/>
        <color theme="1"/>
        <rFont val="Calibri"/>
        <family val="2"/>
        <scheme val="minor"/>
      </rPr>
      <t xml:space="preserve">: Sigla que indica que es la respuesta emitida por un regulado mediante Oficio por instrucciones de la SP, el cual es registrado en canal postal bajo el nombre Documento Externo.
</t>
    </r>
    <r>
      <rPr>
        <u/>
        <sz val="11"/>
        <color theme="1"/>
        <rFont val="Calibri"/>
        <family val="2"/>
        <scheme val="minor"/>
      </rPr>
      <t>Nota-Observación 1:</t>
    </r>
    <r>
      <rPr>
        <sz val="11"/>
        <color theme="1"/>
        <rFont val="Calibri"/>
        <family val="2"/>
        <scheme val="minor"/>
      </rPr>
      <t xml:space="preserve"> Todos los campos descritos se componen de la siguiente estructura: "Sigla del documento de respuesta - Sigla que identifica el área responsable del documento - Año de respuesta - Número correlativo de salida". Sólo en el caso de los Oficios, se agrega un número interno que precede al número correlativo se salida indicado entre corchetes "{ }".
</t>
    </r>
    <r>
      <rPr>
        <u/>
        <sz val="11"/>
        <color theme="1"/>
        <rFont val="Calibri"/>
        <family val="2"/>
        <scheme val="minor"/>
      </rPr>
      <t xml:space="preserve">
Nota- Observación 2</t>
    </r>
    <r>
      <rPr>
        <b/>
        <sz val="11"/>
        <color theme="1"/>
        <rFont val="Calibri"/>
        <family val="2"/>
        <scheme val="minor"/>
      </rPr>
      <t>:</t>
    </r>
    <r>
      <rPr>
        <sz val="11"/>
        <color theme="1"/>
        <rFont val="Calibri"/>
        <family val="2"/>
        <scheme val="minor"/>
      </rPr>
      <t xml:space="preserve"> A continuación se definen las siglas que identifican el área responsable del documento:
</t>
    </r>
    <r>
      <rPr>
        <b/>
        <sz val="11"/>
        <color theme="1"/>
        <rFont val="Calibri"/>
        <family val="2"/>
        <scheme val="minor"/>
      </rPr>
      <t>ASU:</t>
    </r>
    <r>
      <rPr>
        <sz val="11"/>
        <color theme="1"/>
        <rFont val="Calibri"/>
        <family val="2"/>
        <scheme val="minor"/>
      </rPr>
      <t xml:space="preserve"> Departamentos  Atención y Servicios al Usuario.
</t>
    </r>
    <r>
      <rPr>
        <b/>
        <sz val="11"/>
        <color theme="1"/>
        <rFont val="Calibri"/>
        <family val="2"/>
        <scheme val="minor"/>
      </rPr>
      <t>ATE:</t>
    </r>
    <r>
      <rPr>
        <sz val="11"/>
        <color theme="1"/>
        <rFont val="Calibri"/>
        <family val="2"/>
        <scheme val="minor"/>
      </rPr>
      <t xml:space="preserve"> Departamento Atención Usuarios.
</t>
    </r>
    <r>
      <rPr>
        <b/>
        <sz val="11"/>
        <color theme="1"/>
        <rFont val="Calibri"/>
        <family val="2"/>
        <scheme val="minor"/>
      </rPr>
      <t>CME:</t>
    </r>
    <r>
      <rPr>
        <sz val="11"/>
        <color theme="1"/>
        <rFont val="Calibri"/>
        <family val="2"/>
        <scheme val="minor"/>
      </rPr>
      <t xml:space="preserve"> División Comisiones Médicas y Ergonómicas.
</t>
    </r>
    <r>
      <rPr>
        <b/>
        <sz val="11"/>
        <color theme="1"/>
        <rFont val="Calibri"/>
        <family val="2"/>
        <scheme val="minor"/>
      </rPr>
      <t>DAI:</t>
    </r>
    <r>
      <rPr>
        <sz val="11"/>
        <color theme="1"/>
        <rFont val="Calibri"/>
        <family val="2"/>
        <scheme val="minor"/>
      </rPr>
      <t xml:space="preserve"> División Administración Interna.
</t>
    </r>
    <r>
      <rPr>
        <b/>
        <sz val="11"/>
        <color theme="1"/>
        <rFont val="Calibri"/>
        <family val="2"/>
        <scheme val="minor"/>
      </rPr>
      <t>PYS:</t>
    </r>
    <r>
      <rPr>
        <sz val="11"/>
        <color theme="1"/>
        <rFont val="Calibri"/>
        <family val="2"/>
        <scheme val="minor"/>
      </rPr>
      <t xml:space="preserve"> División Prestaciones y Seguros.
</t>
    </r>
    <r>
      <rPr>
        <b/>
        <sz val="11"/>
        <color theme="1"/>
        <rFont val="Calibri"/>
        <family val="2"/>
        <scheme val="minor"/>
      </rPr>
      <t>FIN:</t>
    </r>
    <r>
      <rPr>
        <sz val="11"/>
        <color theme="1"/>
        <rFont val="Calibri"/>
        <family val="2"/>
        <scheme val="minor"/>
      </rPr>
      <t xml:space="preserve"> División Financiera.
</t>
    </r>
    <r>
      <rPr>
        <b/>
        <sz val="11"/>
        <color theme="1"/>
        <rFont val="Calibri"/>
        <family val="2"/>
        <scheme val="minor"/>
      </rPr>
      <t>FIS:</t>
    </r>
    <r>
      <rPr>
        <sz val="11"/>
        <color theme="1"/>
        <rFont val="Calibri"/>
        <family val="2"/>
        <scheme val="minor"/>
      </rPr>
      <t xml:space="preserve"> Fiscalía.
</t>
    </r>
    <r>
      <rPr>
        <b/>
        <sz val="11"/>
        <color theme="1"/>
        <rFont val="Calibri"/>
        <family val="2"/>
        <scheme val="minor"/>
      </rPr>
      <t>DDN:</t>
    </r>
    <r>
      <rPr>
        <sz val="11"/>
        <color theme="1"/>
        <rFont val="Calibri"/>
        <family val="2"/>
        <scheme val="minor"/>
      </rPr>
      <t xml:space="preserve"> División Desarrollo Normativo.
</t>
    </r>
    <r>
      <rPr>
        <b/>
        <sz val="11"/>
        <color theme="1"/>
        <rFont val="Calibri"/>
        <family val="2"/>
        <scheme val="minor"/>
      </rPr>
      <t>EST:</t>
    </r>
    <r>
      <rPr>
        <sz val="11"/>
        <color theme="1"/>
        <rFont val="Calibri"/>
        <family val="2"/>
        <scheme val="minor"/>
      </rPr>
      <t xml:space="preserve"> División Estudios.
</t>
    </r>
    <r>
      <rPr>
        <b/>
        <sz val="11"/>
        <color theme="1"/>
        <rFont val="Calibri"/>
        <family val="2"/>
        <scheme val="minor"/>
      </rPr>
      <t>JGA:</t>
    </r>
    <r>
      <rPr>
        <sz val="11"/>
        <color theme="1"/>
        <rFont val="Calibri"/>
        <family val="2"/>
        <scheme val="minor"/>
      </rPr>
      <t xml:space="preserve"> Gabinete Superintendente.
</t>
    </r>
    <r>
      <rPr>
        <b/>
        <sz val="11"/>
        <color theme="1"/>
        <rFont val="Calibri"/>
        <family val="2"/>
        <scheme val="minor"/>
      </rPr>
      <t xml:space="preserve">UCO: </t>
    </r>
    <r>
      <rPr>
        <sz val="11"/>
        <color theme="1"/>
        <rFont val="Calibri"/>
        <family val="2"/>
        <scheme val="minor"/>
      </rPr>
      <t xml:space="preserve">Unidad de Comunicaciones.
</t>
    </r>
    <r>
      <rPr>
        <b/>
        <sz val="11"/>
        <color theme="1"/>
        <rFont val="Calibri"/>
        <family val="2"/>
        <scheme val="minor"/>
      </rPr>
      <t>CON:</t>
    </r>
    <r>
      <rPr>
        <sz val="11"/>
        <color theme="1"/>
        <rFont val="Calibri"/>
        <family val="2"/>
        <scheme val="minor"/>
      </rPr>
      <t xml:space="preserve"> División Control de Instituciones.
</t>
    </r>
    <r>
      <rPr>
        <b/>
        <sz val="11"/>
        <color theme="1"/>
        <rFont val="Calibri"/>
        <family val="2"/>
        <scheme val="minor"/>
      </rPr>
      <t>OPA</t>
    </r>
    <r>
      <rPr>
        <sz val="11"/>
        <color theme="1"/>
        <rFont val="Calibri"/>
        <family val="2"/>
        <scheme val="minor"/>
      </rPr>
      <t xml:space="preserve">: Oficina de Partes
</t>
    </r>
    <r>
      <rPr>
        <u/>
        <sz val="11"/>
        <color theme="1"/>
        <rFont val="Calibri"/>
        <family val="2"/>
        <scheme val="minor"/>
      </rPr>
      <t>Nota-Observación 3:</t>
    </r>
    <r>
      <rPr>
        <sz val="11"/>
        <color theme="1"/>
        <rFont val="Calibri"/>
        <family val="2"/>
        <scheme val="minor"/>
      </rPr>
      <t xml:space="preserve"> Para aquellos casos en que el usuario realiza distintos ingresos por la misma materia, se emite una única respuesta que puede abordar varias consultas del solicitante.</t>
    </r>
  </si>
  <si>
    <r>
      <t xml:space="preserve">1. La información de esta base de datos se construye a partir del sistema Estadístico de Consultas y Atención (ECA) de la Superintendencia de Pensiones, utilizando los nombres de los campos de dicho sistema.
</t>
    </r>
    <r>
      <rPr>
        <sz val="11"/>
        <color theme="1"/>
        <rFont val="Calibri"/>
        <family val="2"/>
        <scheme val="minor"/>
      </rPr>
      <t>2. Se incluye en el archivo una hoja denominada "Reclamos Derivados" la cual contiene todos los registros referidos a presentaciones de usuarios(as), que tratan sobre materias que no son de competencia de la Superintendencia de Pensiones, las que actualmente se clasifican e identifican en la columna "tema" como "Reclamo que corresponde a otro servicio público" y que una vez efectuada la derivación, su estado se clasifica como "respondido".</t>
    </r>
    <r>
      <rPr>
        <sz val="11"/>
        <color rgb="FFFF0000"/>
        <rFont val="Calibri"/>
        <family val="2"/>
        <scheme val="minor"/>
      </rPr>
      <t xml:space="preserve">
</t>
    </r>
    <r>
      <rPr>
        <sz val="11"/>
        <rFont val="Calibri"/>
        <family val="2"/>
        <scheme val="minor"/>
      </rPr>
      <t xml:space="preserve">
</t>
    </r>
    <r>
      <rPr>
        <sz val="11"/>
        <color theme="1"/>
        <rFont val="Calibri"/>
        <family val="2"/>
        <scheme val="minor"/>
      </rPr>
      <t>3. Respecto de los reclamos desistidos, durante 2022 no se han registrado casos clasificados bajo esta categoría. En los casos en donde sea necesario que el usuario reclamante complemente la información para dar curso a su requerimiento, la institución al momento de solicitar la información complementaria, le indica al usuario que en caso de no remitirla en un plazo determinado, el caso será cerrado, esto según lo establecido en la Ley 19.880 que establece bases de los procedimientos administrativos que rigen los actos de los órganos de la administración del Estado.</t>
    </r>
  </si>
  <si>
    <r>
      <t xml:space="preserve">Corresponde al estado en que se encuentra la tramitación del reclamo.
</t>
    </r>
    <r>
      <rPr>
        <b/>
        <sz val="11"/>
        <rFont val="Calibri"/>
        <family val="2"/>
        <scheme val="minor"/>
      </rPr>
      <t>1) Ingresado:</t>
    </r>
    <r>
      <rPr>
        <sz val="11"/>
        <rFont val="Calibri"/>
        <family val="2"/>
        <scheme val="minor"/>
      </rPr>
      <t xml:space="preserve"> Indica que el caso se encuentra ingresado en la SP.
</t>
    </r>
    <r>
      <rPr>
        <b/>
        <sz val="11"/>
        <rFont val="Calibri"/>
        <family val="2"/>
        <scheme val="minor"/>
      </rPr>
      <t xml:space="preserve">2) En análisis: </t>
    </r>
    <r>
      <rPr>
        <sz val="11"/>
        <rFont val="Calibri"/>
        <family val="2"/>
        <scheme val="minor"/>
      </rPr>
      <t xml:space="preserve">Indica que el caso está siendo procesado para dar respuesta al reclamo.
</t>
    </r>
    <r>
      <rPr>
        <b/>
        <sz val="11"/>
        <rFont val="Calibri"/>
        <family val="2"/>
        <scheme val="minor"/>
      </rPr>
      <t>3) Respondido</t>
    </r>
    <r>
      <rPr>
        <sz val="11"/>
        <rFont val="Calibri"/>
        <family val="2"/>
        <scheme val="minor"/>
      </rPr>
      <t xml:space="preserve">: Indica que se ha entregado una respuesta resolutiva  al usuario(a).
</t>
    </r>
    <r>
      <rPr>
        <u/>
        <sz val="11"/>
        <rFont val="Calibri"/>
        <family val="2"/>
        <scheme val="minor"/>
      </rPr>
      <t>Nota-Observación 1</t>
    </r>
    <r>
      <rPr>
        <b/>
        <sz val="11"/>
        <rFont val="Calibri"/>
        <family val="2"/>
        <scheme val="minor"/>
      </rPr>
      <t xml:space="preserve">: </t>
    </r>
    <r>
      <rPr>
        <sz val="11"/>
        <rFont val="Calibri"/>
        <family val="2"/>
        <scheme val="minor"/>
      </rPr>
      <t xml:space="preserve">Se entiende por respuesta resolutiva aquella que entrega la Superintendencia al usuario de acuerdo al marco legal, normativa y/o instrucciones vigentes, que da por finalizado y resuelto el requerimiento por el cual él acudió a la institución.
</t>
    </r>
    <r>
      <rPr>
        <u/>
        <sz val="11"/>
        <color theme="1"/>
        <rFont val="Calibri"/>
        <family val="2"/>
        <scheme val="minor"/>
      </rPr>
      <t>Nota-Observación 2</t>
    </r>
    <r>
      <rPr>
        <sz val="11"/>
        <color theme="1"/>
        <rFont val="Calibri"/>
        <family val="2"/>
        <scheme val="minor"/>
      </rPr>
      <t>: Para la hoja "Reclamos Derivados" la cual contiene todos los registros referidos a presentaciones de usuarios(as), que tratan sobre materias que no son de competencia de la institución, las que se clasifican e identifican en la columna "tema" como "Reclamo que corresponde a otro servicio público" y que una vez efectuada la derivación, actualmente la SP lo registra en el campo "estado" como "respondido". Esta clasificación indica que se ha entregado una respuesta al usuario(a), informando que se ha derivado a otro servicio por tratarse de materias que no son de competencia de la Superintendencia de Pensiones (institución receptora del reclamo).</t>
    </r>
  </si>
  <si>
    <t>Número de registro interno que, mediante un procedimiento informático es posible identificar  el canal de atención y código de documento con el cual se ingresa el reclamo del usuario(a).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</si>
</sst>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64" formatCode="_-* #,##0.00_-;\-* #,##0.00_-;_-* &quot;-&quot;??_-;_-@_-"/>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4"/>
      <color theme="1"/>
      <name val="Calibri"/>
      <family val="2"/>
      <scheme val="minor"/>
    </font>
    <font>
      <sz val="11"/>
      <color rgb="FF000000"/>
      <name val="Calibri"/>
      <family val="2"/>
      <scheme val="minor"/>
    </font>
    <font>
      <sz val="12"/>
      <color theme="1"/>
      <name val="Calibri"/>
      <family val="2"/>
      <scheme val="minor"/>
    </font>
    <font>
      <b/>
      <sz val="14"/>
      <color theme="0"/>
      <name val="Calibri"/>
      <family val="2"/>
      <scheme val="minor"/>
    </font>
    <font>
      <u/>
      <sz val="11"/>
      <color theme="1"/>
      <name val="Calibri"/>
      <family val="2"/>
      <scheme val="minor"/>
    </font>
    <font>
      <sz val="11"/>
      <name val="Calibri"/>
      <family val="2"/>
      <scheme val="minor"/>
    </font>
    <font>
      <b/>
      <sz val="11"/>
      <name val="Calibri"/>
      <family val="2"/>
      <scheme val="minor"/>
    </font>
    <font>
      <b/>
      <u/>
      <sz val="11"/>
      <name val="Calibri"/>
      <family val="2"/>
      <scheme val="minor"/>
    </font>
    <font>
      <i/>
      <sz val="11"/>
      <color theme="1"/>
      <name val="Calibri"/>
      <family val="2"/>
      <scheme val="minor"/>
    </font>
    <font>
      <u/>
      <sz val="11"/>
      <name val="Calibri"/>
      <family val="2"/>
      <scheme val="minor"/>
    </font>
    <font>
      <sz val="8"/>
      <name val="Calibri"/>
      <family val="2"/>
      <scheme val="minor"/>
    </font>
    <font>
      <b/>
      <sz val="11"/>
      <color rgb="FFFF0000"/>
      <name val="Calibri"/>
      <family val="2"/>
      <scheme val="minor"/>
    </font>
    <font>
      <b/>
      <sz val="10"/>
      <color theme="0"/>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3366"/>
        <bgColor indexed="64"/>
      </patternFill>
    </fill>
    <fill>
      <patternFill patternType="solid">
        <fgColor theme="4" tint="0.79998168889431442"/>
        <bgColor indexed="64"/>
      </patternFill>
    </fill>
    <fill>
      <patternFill patternType="solid">
        <fgColor theme="0"/>
        <bgColor indexed="64"/>
      </patternFill>
    </fill>
    <fill>
      <patternFill patternType="solid">
        <fgColor rgb="FF0099CC"/>
        <bgColor indexed="64"/>
      </patternFill>
    </fill>
    <fill>
      <patternFill patternType="solid">
        <fgColor theme="3" tint="0.59999389629810485"/>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5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41" fontId="1" fillId="0" borderId="0" applyFont="0" applyFill="0" applyBorder="0" applyAlignment="0" applyProtection="0"/>
    <xf numFmtId="0" fontId="8" fillId="4" borderId="0" applyNumberFormat="0" applyBorder="0" applyAlignment="0" applyProtection="0"/>
    <xf numFmtId="0" fontId="2" fillId="0" borderId="0" applyNumberFormat="0" applyFill="0" applyBorder="0" applyAlignment="0" applyProtection="0"/>
  </cellStyleXfs>
  <cellXfs count="80">
    <xf numFmtId="0" fontId="0" fillId="0" borderId="0" xfId="0"/>
    <xf numFmtId="0" fontId="19" fillId="0" borderId="0" xfId="0" applyFont="1" applyAlignment="1"/>
    <xf numFmtId="0" fontId="16" fillId="0" borderId="10" xfId="0" applyFont="1" applyBorder="1" applyAlignment="1">
      <alignment horizontal="left" vertical="top" wrapText="1"/>
    </xf>
    <xf numFmtId="0" fontId="0" fillId="0" borderId="10" xfId="0" applyBorder="1" applyAlignment="1">
      <alignment horizontal="left" vertical="top" wrapText="1"/>
    </xf>
    <xf numFmtId="0" fontId="0" fillId="0" borderId="0" xfId="0"/>
    <xf numFmtId="0" fontId="22" fillId="36" borderId="13" xfId="0" applyFont="1" applyFill="1" applyBorder="1" applyAlignment="1">
      <alignment vertical="top"/>
    </xf>
    <xf numFmtId="0" fontId="22" fillId="36" borderId="11" xfId="0" applyFont="1" applyFill="1" applyBorder="1" applyAlignment="1">
      <alignment vertical="top" wrapText="1"/>
    </xf>
    <xf numFmtId="0" fontId="0" fillId="36" borderId="11" xfId="0" applyFill="1" applyBorder="1"/>
    <xf numFmtId="0" fontId="0" fillId="34" borderId="10" xfId="0" applyFill="1" applyBorder="1" applyAlignment="1">
      <alignment horizontal="center" vertical="center"/>
    </xf>
    <xf numFmtId="0" fontId="0" fillId="0" borderId="0" xfId="0" applyAlignment="1">
      <alignment wrapText="1"/>
    </xf>
    <xf numFmtId="0" fontId="16" fillId="34" borderId="10" xfId="0" applyFont="1" applyFill="1" applyBorder="1" applyAlignment="1">
      <alignment horizontal="left" vertical="top" wrapText="1"/>
    </xf>
    <xf numFmtId="0" fontId="24" fillId="0" borderId="10" xfId="0" applyFont="1" applyFill="1" applyBorder="1" applyAlignment="1">
      <alignment horizontal="left" vertical="top" wrapText="1"/>
    </xf>
    <xf numFmtId="0" fontId="16" fillId="0" borderId="10" xfId="0" applyFont="1" applyFill="1" applyBorder="1" applyAlignment="1">
      <alignment horizontal="left" vertical="top" wrapText="1"/>
    </xf>
    <xf numFmtId="0" fontId="13" fillId="33" borderId="15" xfId="0" applyFont="1" applyFill="1" applyBorder="1" applyAlignment="1">
      <alignment horizontal="center" vertical="center" wrapText="1"/>
    </xf>
    <xf numFmtId="0" fontId="25" fillId="35" borderId="10" xfId="0" applyFont="1" applyFill="1" applyBorder="1" applyAlignment="1">
      <alignment horizontal="left" vertical="top" wrapText="1"/>
    </xf>
    <xf numFmtId="3" fontId="0" fillId="34" borderId="10" xfId="43" applyNumberFormat="1" applyFont="1" applyFill="1" applyBorder="1" applyAlignment="1">
      <alignment horizontal="center" vertical="center" wrapText="1"/>
    </xf>
    <xf numFmtId="0" fontId="0" fillId="0" borderId="0" xfId="0"/>
    <xf numFmtId="0" fontId="24" fillId="35" borderId="10" xfId="0" applyFont="1" applyFill="1" applyBorder="1" applyAlignment="1">
      <alignment horizontal="left" vertical="top" wrapText="1"/>
    </xf>
    <xf numFmtId="0" fontId="22" fillId="36" borderId="12" xfId="0" applyFont="1" applyFill="1" applyBorder="1" applyAlignment="1">
      <alignment horizontal="left" vertical="top" wrapText="1"/>
    </xf>
    <xf numFmtId="0" fontId="22" fillId="36" borderId="11" xfId="0" applyFont="1" applyFill="1" applyBorder="1" applyAlignment="1">
      <alignment horizontal="left" vertical="top"/>
    </xf>
    <xf numFmtId="0" fontId="25" fillId="0" borderId="10" xfId="0" applyFont="1" applyFill="1" applyBorder="1" applyAlignment="1">
      <alignment horizontal="left" vertical="top" wrapText="1"/>
    </xf>
    <xf numFmtId="0" fontId="16" fillId="0" borderId="10" xfId="0" applyFont="1" applyBorder="1" applyAlignment="1">
      <alignment horizontal="center" vertical="center"/>
    </xf>
    <xf numFmtId="0" fontId="13" fillId="36" borderId="13" xfId="0" applyFont="1" applyFill="1" applyBorder="1" applyAlignment="1"/>
    <xf numFmtId="0" fontId="13" fillId="36" borderId="11" xfId="0" applyFont="1" applyFill="1" applyBorder="1" applyAlignment="1"/>
    <xf numFmtId="0" fontId="13" fillId="36" borderId="12" xfId="0" applyFont="1" applyFill="1" applyBorder="1" applyAlignment="1">
      <alignment horizontal="center" vertical="center"/>
    </xf>
    <xf numFmtId="0" fontId="25" fillId="34" borderId="10" xfId="0" applyFont="1" applyFill="1" applyBorder="1" applyAlignment="1">
      <alignment horizontal="left" vertical="top" wrapText="1"/>
    </xf>
    <xf numFmtId="0" fontId="13" fillId="33" borderId="14" xfId="0" applyFont="1" applyFill="1" applyBorder="1" applyAlignment="1">
      <alignment horizontal="center" vertical="center" wrapText="1"/>
    </xf>
    <xf numFmtId="0" fontId="13" fillId="33" borderId="10" xfId="0" applyFont="1" applyFill="1" applyBorder="1" applyAlignment="1">
      <alignment horizontal="center" vertical="center" wrapText="1"/>
    </xf>
    <xf numFmtId="0" fontId="13" fillId="33" borderId="10" xfId="0" applyFont="1" applyFill="1" applyBorder="1" applyAlignment="1">
      <alignment horizontal="left" vertical="center" wrapText="1"/>
    </xf>
    <xf numFmtId="0" fontId="16" fillId="37" borderId="10" xfId="0" applyFont="1" applyFill="1" applyBorder="1" applyAlignment="1">
      <alignment horizontal="center" vertical="center"/>
    </xf>
    <xf numFmtId="3" fontId="16" fillId="37" borderId="10" xfId="0" applyNumberFormat="1" applyFont="1" applyFill="1" applyBorder="1" applyAlignment="1">
      <alignment horizontal="center"/>
    </xf>
    <xf numFmtId="0" fontId="0" fillId="0" borderId="10" xfId="0" applyBorder="1"/>
    <xf numFmtId="14" fontId="0" fillId="0" borderId="10" xfId="0" applyNumberFormat="1" applyBorder="1"/>
    <xf numFmtId="0" fontId="0" fillId="0" borderId="10" xfId="0" applyFill="1" applyBorder="1" applyAlignment="1">
      <alignment horizontal="left" vertical="top" wrapText="1"/>
    </xf>
    <xf numFmtId="3" fontId="0" fillId="0" borderId="10" xfId="0" applyNumberFormat="1" applyBorder="1" applyAlignment="1">
      <alignment horizontal="center" vertical="center"/>
    </xf>
    <xf numFmtId="21" fontId="0" fillId="0" borderId="10" xfId="0" applyNumberFormat="1" applyBorder="1"/>
    <xf numFmtId="10" fontId="0" fillId="0" borderId="10" xfId="44" applyNumberFormat="1" applyFont="1" applyBorder="1" applyAlignment="1">
      <alignment horizontal="center" vertical="center"/>
    </xf>
    <xf numFmtId="10" fontId="16" fillId="37" borderId="10" xfId="44" applyNumberFormat="1" applyFont="1" applyFill="1" applyBorder="1" applyAlignment="1">
      <alignment horizontal="center" vertical="center"/>
    </xf>
    <xf numFmtId="0" fontId="31" fillId="33" borderId="10" xfId="0" applyFont="1" applyFill="1" applyBorder="1" applyAlignment="1">
      <alignment horizontal="center" vertical="center" wrapText="1"/>
    </xf>
    <xf numFmtId="3" fontId="0" fillId="0" borderId="10" xfId="0" applyNumberFormat="1" applyBorder="1" applyAlignment="1">
      <alignment horizontal="center"/>
    </xf>
    <xf numFmtId="3" fontId="16" fillId="0" borderId="10" xfId="0" applyNumberFormat="1" applyFont="1" applyBorder="1"/>
    <xf numFmtId="0" fontId="13" fillId="33" borderId="10" xfId="0" applyFont="1" applyFill="1" applyBorder="1" applyAlignment="1">
      <alignment horizontal="center" vertical="center" wrapText="1"/>
    </xf>
    <xf numFmtId="0" fontId="17" fillId="33" borderId="10" xfId="0" applyFont="1" applyFill="1" applyBorder="1"/>
    <xf numFmtId="0" fontId="0" fillId="0" borderId="17" xfId="0" applyBorder="1" applyAlignment="1"/>
    <xf numFmtId="14" fontId="0" fillId="0" borderId="17" xfId="0" applyNumberFormat="1" applyBorder="1" applyAlignment="1"/>
    <xf numFmtId="0" fontId="0" fillId="0" borderId="19" xfId="0" applyBorder="1" applyAlignment="1"/>
    <xf numFmtId="14" fontId="0" fillId="0" borderId="10" xfId="0" applyNumberFormat="1" applyBorder="1" applyAlignment="1"/>
    <xf numFmtId="0" fontId="0" fillId="0" borderId="10" xfId="0" applyNumberFormat="1" applyBorder="1" applyAlignment="1"/>
    <xf numFmtId="0" fontId="0" fillId="0" borderId="10" xfId="0" applyBorder="1" applyAlignment="1"/>
    <xf numFmtId="0" fontId="0" fillId="0" borderId="0" xfId="0" applyAlignment="1"/>
    <xf numFmtId="0" fontId="17" fillId="33" borderId="17" xfId="0" applyFont="1" applyFill="1" applyBorder="1" applyAlignment="1"/>
    <xf numFmtId="0" fontId="17" fillId="33" borderId="20" xfId="0" applyFont="1" applyFill="1" applyBorder="1" applyAlignment="1"/>
    <xf numFmtId="0" fontId="17" fillId="33" borderId="18" xfId="0" applyFont="1" applyFill="1" applyBorder="1" applyAlignment="1"/>
    <xf numFmtId="1" fontId="16" fillId="35" borderId="10" xfId="0" applyNumberFormat="1" applyFont="1" applyFill="1" applyBorder="1" applyAlignment="1">
      <alignment horizontal="center"/>
    </xf>
    <xf numFmtId="0" fontId="21" fillId="35" borderId="10" xfId="0" applyFont="1" applyFill="1" applyBorder="1" applyAlignment="1">
      <alignment horizontal="left" vertical="top" wrapText="1"/>
    </xf>
    <xf numFmtId="0" fontId="0" fillId="35" borderId="10" xfId="0" applyFill="1" applyBorder="1" applyAlignment="1">
      <alignment horizontal="left" vertical="top" wrapText="1"/>
    </xf>
    <xf numFmtId="0" fontId="16" fillId="35" borderId="10" xfId="0" applyFont="1" applyFill="1" applyBorder="1" applyAlignment="1">
      <alignment horizontal="left" vertical="top" wrapText="1"/>
    </xf>
    <xf numFmtId="0" fontId="0" fillId="35" borderId="17" xfId="0" applyFill="1" applyBorder="1" applyAlignment="1"/>
    <xf numFmtId="14" fontId="0" fillId="35" borderId="17" xfId="0" applyNumberFormat="1" applyFill="1" applyBorder="1" applyAlignment="1"/>
    <xf numFmtId="0" fontId="0" fillId="35" borderId="19" xfId="0" applyFill="1" applyBorder="1" applyAlignment="1"/>
    <xf numFmtId="14" fontId="0" fillId="35" borderId="10" xfId="0" applyNumberFormat="1" applyFill="1" applyBorder="1" applyAlignment="1"/>
    <xf numFmtId="0" fontId="0" fillId="35" borderId="10" xfId="0" applyNumberFormat="1" applyFill="1" applyBorder="1" applyAlignment="1"/>
    <xf numFmtId="0" fontId="0" fillId="35" borderId="10" xfId="0" applyFill="1" applyBorder="1" applyAlignment="1"/>
    <xf numFmtId="3" fontId="16" fillId="0" borderId="13" xfId="0" applyNumberFormat="1" applyFont="1" applyBorder="1" applyAlignment="1">
      <alignment horizontal="center"/>
    </xf>
    <xf numFmtId="3" fontId="16" fillId="0" borderId="12" xfId="0" applyNumberFormat="1" applyFont="1" applyBorder="1" applyAlignment="1">
      <alignment horizontal="center"/>
    </xf>
    <xf numFmtId="3" fontId="16" fillId="0" borderId="10" xfId="0" applyNumberFormat="1" applyFont="1" applyBorder="1" applyAlignment="1">
      <alignment horizontal="center"/>
    </xf>
    <xf numFmtId="10" fontId="16" fillId="0" borderId="10" xfId="0" applyNumberFormat="1" applyFont="1" applyBorder="1" applyAlignment="1">
      <alignment horizontal="center"/>
    </xf>
    <xf numFmtId="0" fontId="13" fillId="33" borderId="10" xfId="0" applyFont="1" applyFill="1" applyBorder="1" applyAlignment="1">
      <alignment horizontal="center" vertical="center" wrapText="1"/>
    </xf>
    <xf numFmtId="0" fontId="16" fillId="0" borderId="10" xfId="0" applyFont="1" applyFill="1" applyBorder="1" applyAlignment="1">
      <alignment vertical="center" wrapText="1"/>
    </xf>
    <xf numFmtId="0" fontId="20" fillId="0" borderId="10" xfId="0" applyFont="1" applyBorder="1" applyAlignment="1">
      <alignment horizontal="left" vertical="center" wrapText="1"/>
    </xf>
    <xf numFmtId="0" fontId="20" fillId="0" borderId="10" xfId="0" applyFont="1" applyBorder="1" applyAlignment="1">
      <alignment horizontal="center" vertical="center" wrapText="1"/>
    </xf>
    <xf numFmtId="0" fontId="24" fillId="35" borderId="10" xfId="0" applyFont="1" applyFill="1" applyBorder="1" applyAlignment="1">
      <alignment horizontal="justify" vertical="top" wrapText="1"/>
    </xf>
    <xf numFmtId="0" fontId="24" fillId="35" borderId="10" xfId="0" applyFont="1" applyFill="1" applyBorder="1" applyAlignment="1">
      <alignment horizontal="justify" vertical="top"/>
    </xf>
    <xf numFmtId="0" fontId="31" fillId="33" borderId="10" xfId="0" applyFont="1" applyFill="1" applyBorder="1" applyAlignment="1">
      <alignment horizontal="center" vertical="center"/>
    </xf>
    <xf numFmtId="0" fontId="31" fillId="33" borderId="13" xfId="0" applyFont="1" applyFill="1" applyBorder="1" applyAlignment="1">
      <alignment horizontal="center" vertical="center" wrapText="1"/>
    </xf>
    <xf numFmtId="0" fontId="31" fillId="33" borderId="12" xfId="0" applyFont="1" applyFill="1" applyBorder="1" applyAlignment="1">
      <alignment horizontal="center" vertical="center" wrapText="1"/>
    </xf>
    <xf numFmtId="0" fontId="31" fillId="33" borderId="10" xfId="0" applyFont="1" applyFill="1" applyBorder="1" applyAlignment="1">
      <alignment horizontal="center" vertical="center" wrapText="1"/>
    </xf>
    <xf numFmtId="0" fontId="24" fillId="35" borderId="16" xfId="0" applyFont="1" applyFill="1" applyBorder="1" applyAlignment="1">
      <alignment horizontal="left" vertical="top" wrapText="1"/>
    </xf>
    <xf numFmtId="0" fontId="24" fillId="35" borderId="14" xfId="0" applyFont="1" applyFill="1" applyBorder="1" applyAlignment="1">
      <alignment horizontal="left" vertical="top" wrapText="1"/>
    </xf>
    <xf numFmtId="10" fontId="16" fillId="34" borderId="10" xfId="0" applyNumberFormat="1" applyFont="1" applyFill="1" applyBorder="1" applyAlignment="1">
      <alignment horizontal="center" vertical="center" wrapText="1"/>
    </xf>
  </cellXfs>
  <cellStyles count="54">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1 2" xfId="45" xr:uid="{00000000-0005-0000-0000-00000D000000}"/>
    <cellStyle name="60% - Énfasis2" xfId="25" builtinId="36" customBuiltin="1"/>
    <cellStyle name="60% - Énfasis2 2" xfId="46" xr:uid="{00000000-0005-0000-0000-00000F000000}"/>
    <cellStyle name="60% - Énfasis3" xfId="29" builtinId="40" customBuiltin="1"/>
    <cellStyle name="60% - Énfasis3 2" xfId="47" xr:uid="{00000000-0005-0000-0000-000011000000}"/>
    <cellStyle name="60% - Énfasis4" xfId="33" builtinId="44" customBuiltin="1"/>
    <cellStyle name="60% - Énfasis4 2" xfId="48" xr:uid="{00000000-0005-0000-0000-000013000000}"/>
    <cellStyle name="60% - Énfasis5" xfId="37" builtinId="48" customBuiltin="1"/>
    <cellStyle name="60% - Énfasis5 2" xfId="49" xr:uid="{00000000-0005-0000-0000-000015000000}"/>
    <cellStyle name="60% - Énfasis6" xfId="41" builtinId="52" customBuiltin="1"/>
    <cellStyle name="60% - Énfasis6 2" xfId="50" xr:uid="{00000000-0005-0000-0000-000017000000}"/>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0]" xfId="43" builtinId="6"/>
    <cellStyle name="Millares [0] 2" xfId="51" xr:uid="{00000000-0005-0000-0000-000026000000}"/>
    <cellStyle name="Millares 2" xfId="42" xr:uid="{00000000-0005-0000-0000-000027000000}"/>
    <cellStyle name="Neutral" xfId="8" builtinId="28" customBuiltin="1"/>
    <cellStyle name="Neutral 2" xfId="52" xr:uid="{00000000-0005-0000-0000-000029000000}"/>
    <cellStyle name="Normal" xfId="0" builtinId="0"/>
    <cellStyle name="Notas" xfId="15" builtinId="10" customBuiltin="1"/>
    <cellStyle name="Porcentaje" xfId="44" builtinId="5"/>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ítulo 4" xfId="53" xr:uid="{00000000-0005-0000-0000-000034000000}"/>
    <cellStyle name="Total" xfId="17" builtinId="25" customBuiltin="1"/>
  </cellStyles>
  <dxfs count="0"/>
  <tableStyles count="0" defaultTableStyle="TableStyleMedium2" defaultPivotStyle="PivotStyleLight16"/>
  <colors>
    <mruColors>
      <color rgb="FF0099CC"/>
      <color rgb="FF003366"/>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003366"/>
    <pageSetUpPr fitToPage="1"/>
  </sheetPr>
  <dimension ref="A1:K27"/>
  <sheetViews>
    <sheetView showGridLines="0" zoomScale="70" zoomScaleNormal="70" workbookViewId="0">
      <selection activeCell="J7" sqref="J7"/>
    </sheetView>
  </sheetViews>
  <sheetFormatPr baseColWidth="10" defaultRowHeight="15" x14ac:dyDescent="0.25"/>
  <cols>
    <col min="1" max="1" width="1.5703125" style="4" customWidth="1"/>
    <col min="2" max="2" width="25.85546875" customWidth="1"/>
    <col min="3" max="3" width="19.85546875" customWidth="1"/>
    <col min="4" max="4" width="16.28515625" customWidth="1"/>
    <col min="5" max="5" width="15.28515625" customWidth="1"/>
    <col min="6" max="6" width="15.85546875" customWidth="1"/>
    <col min="7" max="7" width="14.42578125" customWidth="1"/>
    <col min="8" max="8" width="12.42578125" customWidth="1"/>
    <col min="9" max="9" width="31.42578125" customWidth="1"/>
    <col min="10" max="10" width="117.85546875" customWidth="1"/>
    <col min="11" max="11" width="84" customWidth="1"/>
  </cols>
  <sheetData>
    <row r="1" spans="2:11" ht="18.75" customHeight="1" x14ac:dyDescent="0.25">
      <c r="B1" s="5" t="s">
        <v>4</v>
      </c>
      <c r="C1" s="6"/>
      <c r="D1" s="6"/>
      <c r="E1" s="6"/>
      <c r="F1" s="6"/>
      <c r="G1" s="6"/>
      <c r="H1" s="6"/>
      <c r="I1" s="6"/>
      <c r="J1" s="7"/>
      <c r="K1" s="6"/>
    </row>
    <row r="2" spans="2:11" ht="66" customHeight="1" x14ac:dyDescent="0.25">
      <c r="B2" s="26" t="s">
        <v>0</v>
      </c>
      <c r="C2" s="26" t="s">
        <v>1</v>
      </c>
      <c r="D2" s="26" t="s">
        <v>2</v>
      </c>
      <c r="E2" s="67" t="s">
        <v>91</v>
      </c>
      <c r="F2" s="67"/>
      <c r="G2" s="67"/>
      <c r="H2" s="13" t="s">
        <v>22</v>
      </c>
      <c r="I2" s="26" t="s">
        <v>7</v>
      </c>
      <c r="J2" s="27" t="s">
        <v>55</v>
      </c>
    </row>
    <row r="3" spans="2:11" ht="151.5" customHeight="1" x14ac:dyDescent="0.25">
      <c r="B3" s="68" t="s">
        <v>81</v>
      </c>
      <c r="C3" s="69" t="s">
        <v>9</v>
      </c>
      <c r="D3" s="70" t="s">
        <v>8</v>
      </c>
      <c r="E3" s="8" t="s">
        <v>11</v>
      </c>
      <c r="F3" s="15">
        <f>C9</f>
        <v>41</v>
      </c>
      <c r="G3" s="79">
        <f>F3/F4</f>
        <v>0.58571428571428574</v>
      </c>
      <c r="H3" s="70" t="s">
        <v>23</v>
      </c>
      <c r="I3" s="77" t="s">
        <v>93</v>
      </c>
      <c r="J3" s="71" t="s">
        <v>238</v>
      </c>
    </row>
    <row r="4" spans="2:11" ht="143.25" customHeight="1" x14ac:dyDescent="0.25">
      <c r="B4" s="68"/>
      <c r="C4" s="69"/>
      <c r="D4" s="70"/>
      <c r="E4" s="8" t="s">
        <v>12</v>
      </c>
      <c r="F4" s="15">
        <f>E9</f>
        <v>70</v>
      </c>
      <c r="G4" s="79"/>
      <c r="H4" s="70"/>
      <c r="I4" s="78"/>
      <c r="J4" s="72"/>
    </row>
    <row r="5" spans="2:11" ht="15" customHeight="1" x14ac:dyDescent="0.25"/>
    <row r="6" spans="2:11" s="16" customFormat="1" ht="49.15" customHeight="1" x14ac:dyDescent="0.25">
      <c r="B6" s="73" t="s">
        <v>10</v>
      </c>
      <c r="C6" s="74" t="s">
        <v>24</v>
      </c>
      <c r="D6" s="75"/>
      <c r="E6" s="76" t="s">
        <v>56</v>
      </c>
      <c r="F6" s="76"/>
    </row>
    <row r="7" spans="2:11" s="9" customFormat="1" ht="70.5" customHeight="1" x14ac:dyDescent="0.25">
      <c r="B7" s="73"/>
      <c r="C7" s="38" t="s">
        <v>88</v>
      </c>
      <c r="D7" s="38" t="s">
        <v>89</v>
      </c>
      <c r="E7" s="38" t="s">
        <v>90</v>
      </c>
      <c r="F7" s="38" t="s">
        <v>92</v>
      </c>
    </row>
    <row r="8" spans="2:11" s="16" customFormat="1" x14ac:dyDescent="0.25">
      <c r="B8" s="53">
        <v>2022</v>
      </c>
      <c r="C8" s="39">
        <v>40</v>
      </c>
      <c r="D8" s="39">
        <v>1</v>
      </c>
      <c r="E8" s="39">
        <v>65</v>
      </c>
      <c r="F8" s="39">
        <v>5</v>
      </c>
    </row>
    <row r="9" spans="2:11" s="16" customFormat="1" ht="15" customHeight="1" x14ac:dyDescent="0.25">
      <c r="B9" s="40" t="s">
        <v>25</v>
      </c>
      <c r="C9" s="63">
        <f>D8+C8</f>
        <v>41</v>
      </c>
      <c r="D9" s="64"/>
      <c r="E9" s="65">
        <f>E8+F8</f>
        <v>70</v>
      </c>
      <c r="F9" s="65"/>
    </row>
    <row r="10" spans="2:11" s="16" customFormat="1" x14ac:dyDescent="0.25">
      <c r="B10" s="40" t="s">
        <v>26</v>
      </c>
      <c r="C10" s="66">
        <f>C9/E9</f>
        <v>0.58571428571428574</v>
      </c>
      <c r="D10" s="66"/>
      <c r="E10" s="66"/>
      <c r="F10" s="66"/>
      <c r="G10" s="9"/>
    </row>
    <row r="13" spans="2:11" x14ac:dyDescent="0.25">
      <c r="B13" s="22" t="s">
        <v>38</v>
      </c>
      <c r="C13" s="23"/>
      <c r="D13" s="23"/>
      <c r="E13" s="24"/>
    </row>
    <row r="14" spans="2:11" ht="45" x14ac:dyDescent="0.25">
      <c r="B14" s="41" t="s">
        <v>42</v>
      </c>
      <c r="C14" s="41" t="s">
        <v>54</v>
      </c>
      <c r="D14" s="41" t="s">
        <v>34</v>
      </c>
      <c r="E14" s="41" t="s">
        <v>35</v>
      </c>
    </row>
    <row r="15" spans="2:11" x14ac:dyDescent="0.25">
      <c r="B15" s="21" t="s">
        <v>27</v>
      </c>
      <c r="C15" s="39">
        <f>'Resumen del Indicador'!F8+22</f>
        <v>27</v>
      </c>
      <c r="D15" s="34">
        <v>14</v>
      </c>
      <c r="E15" s="36">
        <f t="shared" ref="E15:E23" si="0">D15/C15</f>
        <v>0.51851851851851849</v>
      </c>
    </row>
    <row r="16" spans="2:11" x14ac:dyDescent="0.25">
      <c r="B16" s="21" t="s">
        <v>28</v>
      </c>
      <c r="C16" s="39">
        <f>5+C15</f>
        <v>32</v>
      </c>
      <c r="D16" s="34">
        <f>5+D15</f>
        <v>19</v>
      </c>
      <c r="E16" s="36">
        <f t="shared" si="0"/>
        <v>0.59375</v>
      </c>
    </row>
    <row r="17" spans="2:5" x14ac:dyDescent="0.25">
      <c r="B17" s="21" t="s">
        <v>29</v>
      </c>
      <c r="C17" s="39">
        <f>20+C16</f>
        <v>52</v>
      </c>
      <c r="D17" s="34">
        <f>10+D16</f>
        <v>29</v>
      </c>
      <c r="E17" s="36">
        <f t="shared" si="0"/>
        <v>0.55769230769230771</v>
      </c>
    </row>
    <row r="18" spans="2:5" x14ac:dyDescent="0.25">
      <c r="B18" s="21" t="s">
        <v>30</v>
      </c>
      <c r="C18" s="39">
        <f>18+C17</f>
        <v>70</v>
      </c>
      <c r="D18" s="34">
        <f>12+D17</f>
        <v>41</v>
      </c>
      <c r="E18" s="36">
        <f>D18/C18</f>
        <v>0.58571428571428574</v>
      </c>
    </row>
    <row r="19" spans="2:5" x14ac:dyDescent="0.25">
      <c r="B19" s="21" t="s">
        <v>31</v>
      </c>
      <c r="C19" s="39"/>
      <c r="D19" s="34"/>
      <c r="E19" s="36" t="e">
        <f t="shared" si="0"/>
        <v>#DIV/0!</v>
      </c>
    </row>
    <row r="20" spans="2:5" x14ac:dyDescent="0.25">
      <c r="B20" s="21" t="s">
        <v>32</v>
      </c>
      <c r="C20" s="39"/>
      <c r="D20" s="34"/>
      <c r="E20" s="36" t="e">
        <f t="shared" si="0"/>
        <v>#DIV/0!</v>
      </c>
    </row>
    <row r="21" spans="2:5" x14ac:dyDescent="0.25">
      <c r="B21" s="21" t="s">
        <v>33</v>
      </c>
      <c r="C21" s="39"/>
      <c r="D21" s="34"/>
      <c r="E21" s="36" t="e">
        <f t="shared" si="0"/>
        <v>#DIV/0!</v>
      </c>
    </row>
    <row r="22" spans="2:5" x14ac:dyDescent="0.25">
      <c r="B22" s="21" t="s">
        <v>36</v>
      </c>
      <c r="C22" s="39"/>
      <c r="D22" s="34"/>
      <c r="E22" s="36" t="e">
        <f t="shared" si="0"/>
        <v>#DIV/0!</v>
      </c>
    </row>
    <row r="23" spans="2:5" x14ac:dyDescent="0.25">
      <c r="B23" s="21" t="s">
        <v>43</v>
      </c>
      <c r="C23" s="39"/>
      <c r="D23" s="34"/>
      <c r="E23" s="36" t="e">
        <f t="shared" si="0"/>
        <v>#DIV/0!</v>
      </c>
    </row>
    <row r="24" spans="2:5" x14ac:dyDescent="0.25">
      <c r="B24" s="21" t="s">
        <v>44</v>
      </c>
      <c r="C24" s="39"/>
      <c r="D24" s="34"/>
      <c r="E24" s="36" t="e">
        <f>D24/C24</f>
        <v>#DIV/0!</v>
      </c>
    </row>
    <row r="25" spans="2:5" x14ac:dyDescent="0.25">
      <c r="B25" s="21" t="s">
        <v>45</v>
      </c>
      <c r="C25" s="39"/>
      <c r="D25" s="34"/>
      <c r="E25" s="36" t="e">
        <f>D25/C25</f>
        <v>#DIV/0!</v>
      </c>
    </row>
    <row r="26" spans="2:5" x14ac:dyDescent="0.25">
      <c r="B26" s="21" t="s">
        <v>46</v>
      </c>
      <c r="C26" s="39"/>
      <c r="D26" s="34"/>
      <c r="E26" s="36" t="e">
        <f>D26/C26</f>
        <v>#DIV/0!</v>
      </c>
    </row>
    <row r="27" spans="2:5" x14ac:dyDescent="0.25">
      <c r="B27" s="29" t="s">
        <v>37</v>
      </c>
      <c r="C27" s="30">
        <f>C18</f>
        <v>70</v>
      </c>
      <c r="D27" s="30">
        <f>D18</f>
        <v>41</v>
      </c>
      <c r="E27" s="37">
        <f>D27/C27</f>
        <v>0.58571428571428574</v>
      </c>
    </row>
  </sheetData>
  <mergeCells count="14">
    <mergeCell ref="J3:J4"/>
    <mergeCell ref="B6:B7"/>
    <mergeCell ref="C6:D6"/>
    <mergeCell ref="E6:F6"/>
    <mergeCell ref="H3:H4"/>
    <mergeCell ref="I3:I4"/>
    <mergeCell ref="G3:G4"/>
    <mergeCell ref="C9:D9"/>
    <mergeCell ref="E9:F9"/>
    <mergeCell ref="C10:F10"/>
    <mergeCell ref="E2:G2"/>
    <mergeCell ref="B3:B4"/>
    <mergeCell ref="C3:C4"/>
    <mergeCell ref="D3:D4"/>
  </mergeCells>
  <phoneticPr fontId="29" type="noConversion"/>
  <pageMargins left="0.7" right="0.7" top="0.75" bottom="0.75" header="0.3" footer="0.3"/>
  <pageSetup scale="2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003366"/>
    <pageSetUpPr fitToPage="1"/>
  </sheetPr>
  <dimension ref="A1:F15"/>
  <sheetViews>
    <sheetView showGridLines="0" tabSelected="1" topLeftCell="A9" zoomScale="60" zoomScaleNormal="60" workbookViewId="0">
      <selection activeCell="D5" sqref="D5"/>
    </sheetView>
  </sheetViews>
  <sheetFormatPr baseColWidth="10" defaultRowHeight="15" x14ac:dyDescent="0.25"/>
  <cols>
    <col min="1" max="1" width="1.5703125" style="4" customWidth="1"/>
    <col min="2" max="2" width="17.5703125" customWidth="1"/>
    <col min="3" max="3" width="19.7109375" customWidth="1"/>
    <col min="4" max="4" width="198" customWidth="1"/>
  </cols>
  <sheetData>
    <row r="1" spans="2:6" ht="18.399999999999999" customHeight="1" x14ac:dyDescent="0.3">
      <c r="B1" s="19" t="s">
        <v>6</v>
      </c>
      <c r="C1" s="18"/>
      <c r="D1" s="18"/>
      <c r="E1" s="1"/>
      <c r="F1" s="1"/>
    </row>
    <row r="2" spans="2:6" s="9" customFormat="1" ht="45" x14ac:dyDescent="0.25">
      <c r="B2" s="27" t="s">
        <v>41</v>
      </c>
      <c r="C2" s="27" t="s">
        <v>58</v>
      </c>
      <c r="D2" s="28" t="s">
        <v>5</v>
      </c>
    </row>
    <row r="3" spans="2:6" s="16" customFormat="1" ht="40.5" customHeight="1" x14ac:dyDescent="0.25">
      <c r="B3" s="10" t="s">
        <v>14</v>
      </c>
      <c r="C3" s="2" t="s">
        <v>3</v>
      </c>
      <c r="D3" s="54" t="s">
        <v>229</v>
      </c>
    </row>
    <row r="4" spans="2:6" s="16" customFormat="1" ht="228" customHeight="1" x14ac:dyDescent="0.25">
      <c r="B4" s="10" t="s">
        <v>39</v>
      </c>
      <c r="C4" s="12" t="s">
        <v>3</v>
      </c>
      <c r="D4" s="55" t="s">
        <v>233</v>
      </c>
    </row>
    <row r="5" spans="2:6" s="16" customFormat="1" ht="46.5" customHeight="1" x14ac:dyDescent="0.25">
      <c r="B5" s="10" t="s">
        <v>13</v>
      </c>
      <c r="C5" s="2" t="s">
        <v>57</v>
      </c>
      <c r="D5" s="55" t="s">
        <v>240</v>
      </c>
    </row>
    <row r="6" spans="2:6" s="16" customFormat="1" ht="78.75" customHeight="1" x14ac:dyDescent="0.25">
      <c r="B6" s="10" t="s">
        <v>51</v>
      </c>
      <c r="C6" s="12" t="s">
        <v>51</v>
      </c>
      <c r="D6" s="55" t="s">
        <v>230</v>
      </c>
    </row>
    <row r="7" spans="2:6" s="16" customFormat="1" ht="59.25" customHeight="1" x14ac:dyDescent="0.25">
      <c r="B7" s="25" t="s">
        <v>40</v>
      </c>
      <c r="C7" s="20" t="s">
        <v>3</v>
      </c>
      <c r="D7" s="11" t="s">
        <v>234</v>
      </c>
    </row>
    <row r="8" spans="2:6" s="16" customFormat="1" ht="223.5" customHeight="1" x14ac:dyDescent="0.25">
      <c r="B8" s="10" t="s">
        <v>15</v>
      </c>
      <c r="C8" s="2" t="s">
        <v>3</v>
      </c>
      <c r="D8" s="33" t="s">
        <v>235</v>
      </c>
    </row>
    <row r="9" spans="2:6" s="16" customFormat="1" ht="31.9" customHeight="1" x14ac:dyDescent="0.25">
      <c r="B9" s="10" t="s">
        <v>16</v>
      </c>
      <c r="C9" s="2" t="s">
        <v>47</v>
      </c>
      <c r="D9" s="3" t="s">
        <v>52</v>
      </c>
    </row>
    <row r="10" spans="2:6" s="16" customFormat="1" ht="32.450000000000003" customHeight="1" x14ac:dyDescent="0.25">
      <c r="B10" s="10" t="s">
        <v>17</v>
      </c>
      <c r="C10" s="2" t="s">
        <v>3</v>
      </c>
      <c r="D10" s="3" t="s">
        <v>53</v>
      </c>
    </row>
    <row r="11" spans="2:6" s="16" customFormat="1" ht="409.5" customHeight="1" x14ac:dyDescent="0.25">
      <c r="B11" s="10" t="s">
        <v>18</v>
      </c>
      <c r="C11" s="2" t="s">
        <v>59</v>
      </c>
      <c r="D11" s="55" t="s">
        <v>237</v>
      </c>
    </row>
    <row r="12" spans="2:6" s="16" customFormat="1" ht="38.450000000000003" customHeight="1" x14ac:dyDescent="0.25">
      <c r="B12" s="25" t="s">
        <v>21</v>
      </c>
      <c r="C12" s="14" t="s">
        <v>48</v>
      </c>
      <c r="D12" s="17" t="s">
        <v>236</v>
      </c>
    </row>
    <row r="13" spans="2:6" s="16" customFormat="1" ht="30" customHeight="1" x14ac:dyDescent="0.25">
      <c r="B13" s="25" t="s">
        <v>19</v>
      </c>
      <c r="C13" s="2" t="s">
        <v>3</v>
      </c>
      <c r="D13" s="11" t="s">
        <v>50</v>
      </c>
    </row>
    <row r="14" spans="2:6" s="16" customFormat="1" ht="30" customHeight="1" x14ac:dyDescent="0.25">
      <c r="B14" s="25" t="s">
        <v>231</v>
      </c>
      <c r="C14" s="2" t="s">
        <v>3</v>
      </c>
      <c r="D14" s="11" t="s">
        <v>232</v>
      </c>
    </row>
    <row r="15" spans="2:6" s="16" customFormat="1" ht="252.75" customHeight="1" x14ac:dyDescent="0.25">
      <c r="B15" s="10" t="s">
        <v>20</v>
      </c>
      <c r="C15" s="56" t="s">
        <v>49</v>
      </c>
      <c r="D15" s="17" t="s">
        <v>239</v>
      </c>
    </row>
  </sheetData>
  <pageMargins left="0.70866141732283472" right="0.70866141732283472" top="0.74803149606299213" bottom="0.74803149606299213" header="0.31496062992125984" footer="0.31496062992125984"/>
  <pageSetup scale="33" fitToWidth="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99CC"/>
  </sheetPr>
  <dimension ref="A1:M71"/>
  <sheetViews>
    <sheetView showGridLines="0" topLeftCell="A35" zoomScaleNormal="100" workbookViewId="0">
      <selection activeCell="P21" sqref="P21"/>
    </sheetView>
  </sheetViews>
  <sheetFormatPr baseColWidth="10" defaultRowHeight="15" x14ac:dyDescent="0.25"/>
  <cols>
    <col min="1" max="2" width="11.42578125" style="16"/>
    <col min="3" max="3" width="13.7109375" style="16" customWidth="1"/>
    <col min="4" max="4" width="11.42578125" style="16"/>
    <col min="5" max="5" width="16.85546875" style="16" bestFit="1" customWidth="1"/>
    <col min="6" max="6" width="24.7109375" style="16" bestFit="1" customWidth="1"/>
    <col min="7" max="8" width="11.42578125" style="16"/>
    <col min="9" max="9" width="27" style="16" bestFit="1" customWidth="1"/>
    <col min="10" max="16384" width="11.42578125" style="16"/>
  </cols>
  <sheetData>
    <row r="1" spans="1:13" x14ac:dyDescent="0.25">
      <c r="A1" s="42" t="s">
        <v>60</v>
      </c>
      <c r="B1" s="42" t="s">
        <v>61</v>
      </c>
      <c r="C1" s="42" t="s">
        <v>62</v>
      </c>
      <c r="D1" s="42" t="s">
        <v>94</v>
      </c>
      <c r="E1" s="42" t="s">
        <v>63</v>
      </c>
      <c r="F1" s="42" t="s">
        <v>64</v>
      </c>
      <c r="G1" s="42" t="s">
        <v>65</v>
      </c>
      <c r="H1" s="42" t="s">
        <v>77</v>
      </c>
      <c r="I1" s="42" t="s">
        <v>66</v>
      </c>
      <c r="J1" s="42" t="s">
        <v>67</v>
      </c>
      <c r="K1" s="42" t="s">
        <v>68</v>
      </c>
      <c r="L1" s="42" t="s">
        <v>69</v>
      </c>
      <c r="M1" s="42" t="s">
        <v>70</v>
      </c>
    </row>
    <row r="2" spans="1:13" x14ac:dyDescent="0.25">
      <c r="A2" s="31" t="s">
        <v>71</v>
      </c>
      <c r="B2" s="31" t="s">
        <v>72</v>
      </c>
      <c r="C2" s="31">
        <v>1614896021</v>
      </c>
      <c r="D2" s="31" t="s">
        <v>73</v>
      </c>
      <c r="E2" s="31" t="s">
        <v>80</v>
      </c>
      <c r="F2" s="31" t="s">
        <v>83</v>
      </c>
      <c r="G2" s="32">
        <v>44546</v>
      </c>
      <c r="H2" s="35">
        <v>0.48961805555555554</v>
      </c>
      <c r="I2" s="31"/>
      <c r="J2" s="31"/>
      <c r="K2" s="31">
        <v>0</v>
      </c>
      <c r="L2" s="31">
        <v>0</v>
      </c>
      <c r="M2" s="31" t="s">
        <v>78</v>
      </c>
    </row>
    <row r="3" spans="1:13" x14ac:dyDescent="0.25">
      <c r="A3" s="31" t="s">
        <v>71</v>
      </c>
      <c r="B3" s="31" t="s">
        <v>74</v>
      </c>
      <c r="C3" s="31">
        <v>1203171121</v>
      </c>
      <c r="D3" s="31" t="s">
        <v>73</v>
      </c>
      <c r="E3" s="31" t="s">
        <v>80</v>
      </c>
      <c r="F3" s="31" t="s">
        <v>82</v>
      </c>
      <c r="G3" s="32">
        <v>44546</v>
      </c>
      <c r="H3" s="35">
        <v>0.47074074074074074</v>
      </c>
      <c r="I3" s="31"/>
      <c r="J3" s="31"/>
      <c r="K3" s="31">
        <v>0</v>
      </c>
      <c r="L3" s="31">
        <v>0</v>
      </c>
      <c r="M3" s="31" t="s">
        <v>78</v>
      </c>
    </row>
    <row r="4" spans="1:13" x14ac:dyDescent="0.25">
      <c r="A4" s="31" t="s">
        <v>71</v>
      </c>
      <c r="B4" s="31" t="s">
        <v>72</v>
      </c>
      <c r="C4" s="31">
        <v>1614956621</v>
      </c>
      <c r="D4" s="31" t="s">
        <v>73</v>
      </c>
      <c r="E4" s="31" t="s">
        <v>80</v>
      </c>
      <c r="F4" s="31" t="s">
        <v>84</v>
      </c>
      <c r="G4" s="32">
        <v>44550</v>
      </c>
      <c r="H4" s="35">
        <v>0.90627314814814808</v>
      </c>
      <c r="I4" s="31"/>
      <c r="J4" s="31"/>
      <c r="K4" s="31">
        <v>0</v>
      </c>
      <c r="L4" s="31">
        <v>0</v>
      </c>
      <c r="M4" s="31" t="s">
        <v>78</v>
      </c>
    </row>
    <row r="5" spans="1:13" x14ac:dyDescent="0.25">
      <c r="A5" s="31" t="s">
        <v>71</v>
      </c>
      <c r="B5" s="31" t="s">
        <v>72</v>
      </c>
      <c r="C5" s="31">
        <v>1614960121</v>
      </c>
      <c r="D5" s="31" t="s">
        <v>73</v>
      </c>
      <c r="E5" s="31" t="s">
        <v>80</v>
      </c>
      <c r="F5" s="31" t="s">
        <v>85</v>
      </c>
      <c r="G5" s="32">
        <v>44551</v>
      </c>
      <c r="H5" s="35">
        <v>0.38546296296296295</v>
      </c>
      <c r="I5" s="31"/>
      <c r="J5" s="31"/>
      <c r="K5" s="31">
        <v>0</v>
      </c>
      <c r="L5" s="31">
        <v>0</v>
      </c>
      <c r="M5" s="31" t="s">
        <v>78</v>
      </c>
    </row>
    <row r="6" spans="1:13" x14ac:dyDescent="0.25">
      <c r="A6" s="31" t="s">
        <v>71</v>
      </c>
      <c r="B6" s="31" t="s">
        <v>72</v>
      </c>
      <c r="C6" s="31">
        <v>1615054621</v>
      </c>
      <c r="D6" s="31" t="s">
        <v>73</v>
      </c>
      <c r="E6" s="31" t="s">
        <v>80</v>
      </c>
      <c r="F6" s="31" t="s">
        <v>86</v>
      </c>
      <c r="G6" s="32">
        <v>44557</v>
      </c>
      <c r="H6" s="35">
        <v>0.90627314814814808</v>
      </c>
      <c r="I6" s="31" t="s">
        <v>95</v>
      </c>
      <c r="J6" s="32">
        <v>44568</v>
      </c>
      <c r="K6" s="31">
        <v>11</v>
      </c>
      <c r="L6" s="31">
        <v>9</v>
      </c>
      <c r="M6" s="31" t="s">
        <v>75</v>
      </c>
    </row>
    <row r="7" spans="1:13" x14ac:dyDescent="0.25">
      <c r="A7" s="31" t="s">
        <v>71</v>
      </c>
      <c r="B7" s="31" t="s">
        <v>72</v>
      </c>
      <c r="C7" s="31">
        <v>1600044722</v>
      </c>
      <c r="D7" s="31" t="s">
        <v>73</v>
      </c>
      <c r="E7" s="31" t="s">
        <v>80</v>
      </c>
      <c r="F7" s="31" t="s">
        <v>96</v>
      </c>
      <c r="G7" s="32">
        <v>44565</v>
      </c>
      <c r="H7" s="35">
        <v>0.69797453703703705</v>
      </c>
      <c r="I7" s="31" t="s">
        <v>97</v>
      </c>
      <c r="J7" s="32">
        <v>44566</v>
      </c>
      <c r="K7" s="31">
        <v>1</v>
      </c>
      <c r="L7" s="31">
        <v>1</v>
      </c>
      <c r="M7" s="31" t="s">
        <v>75</v>
      </c>
    </row>
    <row r="8" spans="1:13" x14ac:dyDescent="0.25">
      <c r="A8" s="31" t="s">
        <v>71</v>
      </c>
      <c r="B8" s="31" t="s">
        <v>72</v>
      </c>
      <c r="C8" s="31">
        <v>1600079422</v>
      </c>
      <c r="D8" s="31" t="s">
        <v>73</v>
      </c>
      <c r="E8" s="31" t="s">
        <v>80</v>
      </c>
      <c r="F8" s="31" t="s">
        <v>98</v>
      </c>
      <c r="G8" s="32">
        <v>44567</v>
      </c>
      <c r="H8" s="35">
        <v>0.44793981481481482</v>
      </c>
      <c r="I8" s="31"/>
      <c r="J8" s="31"/>
      <c r="K8" s="31">
        <v>0</v>
      </c>
      <c r="L8" s="31">
        <v>0</v>
      </c>
      <c r="M8" s="31" t="s">
        <v>78</v>
      </c>
    </row>
    <row r="9" spans="1:13" x14ac:dyDescent="0.25">
      <c r="A9" s="31" t="s">
        <v>71</v>
      </c>
      <c r="B9" s="31" t="s">
        <v>72</v>
      </c>
      <c r="C9" s="31">
        <v>1600140622</v>
      </c>
      <c r="D9" s="31" t="s">
        <v>73</v>
      </c>
      <c r="E9" s="31" t="s">
        <v>80</v>
      </c>
      <c r="F9" s="31" t="s">
        <v>99</v>
      </c>
      <c r="G9" s="32">
        <v>44571</v>
      </c>
      <c r="H9" s="35">
        <v>0.59378472222222223</v>
      </c>
      <c r="I9" s="31"/>
      <c r="J9" s="31"/>
      <c r="K9" s="31">
        <v>0</v>
      </c>
      <c r="L9" s="31">
        <v>0</v>
      </c>
      <c r="M9" s="31" t="s">
        <v>78</v>
      </c>
    </row>
    <row r="10" spans="1:13" x14ac:dyDescent="0.25">
      <c r="A10" s="31" t="s">
        <v>71</v>
      </c>
      <c r="B10" s="31" t="s">
        <v>72</v>
      </c>
      <c r="C10" s="31">
        <v>1600161122</v>
      </c>
      <c r="D10" s="31" t="s">
        <v>73</v>
      </c>
      <c r="E10" s="31" t="s">
        <v>80</v>
      </c>
      <c r="F10" s="31" t="s">
        <v>100</v>
      </c>
      <c r="G10" s="32">
        <v>44572</v>
      </c>
      <c r="H10" s="35">
        <v>0.51043981481481482</v>
      </c>
      <c r="I10" s="31" t="s">
        <v>101</v>
      </c>
      <c r="J10" s="32">
        <v>44574</v>
      </c>
      <c r="K10" s="31">
        <v>2</v>
      </c>
      <c r="L10" s="31">
        <v>2</v>
      </c>
      <c r="M10" s="31" t="s">
        <v>75</v>
      </c>
    </row>
    <row r="11" spans="1:13" x14ac:dyDescent="0.25">
      <c r="A11" s="31" t="s">
        <v>71</v>
      </c>
      <c r="B11" s="31" t="s">
        <v>72</v>
      </c>
      <c r="C11" s="31">
        <v>1600166222</v>
      </c>
      <c r="D11" s="31" t="s">
        <v>73</v>
      </c>
      <c r="E11" s="31" t="s">
        <v>80</v>
      </c>
      <c r="F11" s="31" t="s">
        <v>102</v>
      </c>
      <c r="G11" s="32">
        <v>44572</v>
      </c>
      <c r="H11" s="35">
        <v>0.65627314814814819</v>
      </c>
      <c r="I11" s="31" t="s">
        <v>103</v>
      </c>
      <c r="J11" s="32">
        <v>44579</v>
      </c>
      <c r="K11" s="31">
        <v>7</v>
      </c>
      <c r="L11" s="31">
        <v>5</v>
      </c>
      <c r="M11" s="31" t="s">
        <v>75</v>
      </c>
    </row>
    <row r="12" spans="1:13" x14ac:dyDescent="0.25">
      <c r="A12" s="31" t="s">
        <v>71</v>
      </c>
      <c r="B12" s="31" t="s">
        <v>72</v>
      </c>
      <c r="C12" s="31">
        <v>1600168222</v>
      </c>
      <c r="D12" s="31" t="s">
        <v>73</v>
      </c>
      <c r="E12" s="31" t="s">
        <v>80</v>
      </c>
      <c r="F12" s="31" t="s">
        <v>104</v>
      </c>
      <c r="G12" s="32">
        <v>44572</v>
      </c>
      <c r="H12" s="35">
        <v>0.73960648148148145</v>
      </c>
      <c r="I12" s="31" t="s">
        <v>105</v>
      </c>
      <c r="J12" s="32">
        <v>44579</v>
      </c>
      <c r="K12" s="31">
        <v>7</v>
      </c>
      <c r="L12" s="31">
        <v>5</v>
      </c>
      <c r="M12" s="31" t="s">
        <v>75</v>
      </c>
    </row>
    <row r="13" spans="1:13" x14ac:dyDescent="0.25">
      <c r="A13" s="31" t="s">
        <v>71</v>
      </c>
      <c r="B13" s="31" t="s">
        <v>72</v>
      </c>
      <c r="C13" s="31">
        <v>1600210422</v>
      </c>
      <c r="D13" s="31" t="s">
        <v>73</v>
      </c>
      <c r="E13" s="31" t="s">
        <v>80</v>
      </c>
      <c r="F13" s="31" t="s">
        <v>106</v>
      </c>
      <c r="G13" s="32">
        <v>44574</v>
      </c>
      <c r="H13" s="35">
        <v>0.73961805555555549</v>
      </c>
      <c r="I13" s="31"/>
      <c r="J13" s="31"/>
      <c r="K13" s="31">
        <v>0</v>
      </c>
      <c r="L13" s="31">
        <v>0</v>
      </c>
      <c r="M13" s="31" t="s">
        <v>78</v>
      </c>
    </row>
    <row r="14" spans="1:13" x14ac:dyDescent="0.25">
      <c r="A14" s="31" t="s">
        <v>71</v>
      </c>
      <c r="B14" s="31" t="s">
        <v>72</v>
      </c>
      <c r="C14" s="31">
        <v>1600215122</v>
      </c>
      <c r="D14" s="31" t="s">
        <v>73</v>
      </c>
      <c r="E14" s="31" t="s">
        <v>80</v>
      </c>
      <c r="F14" s="31" t="s">
        <v>107</v>
      </c>
      <c r="G14" s="32">
        <v>44574</v>
      </c>
      <c r="H14" s="35">
        <v>0.96881944444444434</v>
      </c>
      <c r="I14" s="31"/>
      <c r="J14" s="31"/>
      <c r="K14" s="31">
        <v>0</v>
      </c>
      <c r="L14" s="31">
        <v>0</v>
      </c>
      <c r="M14" s="31" t="s">
        <v>78</v>
      </c>
    </row>
    <row r="15" spans="1:13" x14ac:dyDescent="0.25">
      <c r="A15" s="31" t="s">
        <v>71</v>
      </c>
      <c r="B15" s="31" t="s">
        <v>72</v>
      </c>
      <c r="C15" s="31">
        <v>1600235222</v>
      </c>
      <c r="D15" s="31" t="s">
        <v>73</v>
      </c>
      <c r="E15" s="31" t="s">
        <v>80</v>
      </c>
      <c r="F15" s="31" t="s">
        <v>108</v>
      </c>
      <c r="G15" s="32">
        <v>44577</v>
      </c>
      <c r="H15" s="35">
        <v>0.96877314814814808</v>
      </c>
      <c r="I15" s="31" t="s">
        <v>109</v>
      </c>
      <c r="J15" s="32">
        <v>44578</v>
      </c>
      <c r="K15" s="31">
        <v>1</v>
      </c>
      <c r="L15" s="31">
        <v>1</v>
      </c>
      <c r="M15" s="31" t="s">
        <v>75</v>
      </c>
    </row>
    <row r="16" spans="1:13" x14ac:dyDescent="0.25">
      <c r="A16" s="31" t="s">
        <v>71</v>
      </c>
      <c r="B16" s="31" t="s">
        <v>72</v>
      </c>
      <c r="C16" s="31">
        <v>1600241722</v>
      </c>
      <c r="D16" s="31" t="s">
        <v>73</v>
      </c>
      <c r="E16" s="31" t="s">
        <v>80</v>
      </c>
      <c r="F16" s="31" t="s">
        <v>110</v>
      </c>
      <c r="G16" s="32">
        <v>44578</v>
      </c>
      <c r="H16" s="35">
        <v>0.48961805555555554</v>
      </c>
      <c r="I16" s="31" t="s">
        <v>111</v>
      </c>
      <c r="J16" s="32">
        <v>44581</v>
      </c>
      <c r="K16" s="31">
        <v>3</v>
      </c>
      <c r="L16" s="31">
        <v>3</v>
      </c>
      <c r="M16" s="31" t="s">
        <v>75</v>
      </c>
    </row>
    <row r="17" spans="1:13" x14ac:dyDescent="0.25">
      <c r="A17" s="31" t="s">
        <v>71</v>
      </c>
      <c r="B17" s="31" t="s">
        <v>72</v>
      </c>
      <c r="C17" s="31">
        <v>1600245522</v>
      </c>
      <c r="D17" s="31" t="s">
        <v>73</v>
      </c>
      <c r="E17" s="31" t="s">
        <v>80</v>
      </c>
      <c r="F17" s="31" t="s">
        <v>112</v>
      </c>
      <c r="G17" s="32">
        <v>44578</v>
      </c>
      <c r="H17" s="35">
        <v>0.53127314814814819</v>
      </c>
      <c r="I17" s="31" t="s">
        <v>113</v>
      </c>
      <c r="J17" s="32">
        <v>44579</v>
      </c>
      <c r="K17" s="31">
        <v>1</v>
      </c>
      <c r="L17" s="31">
        <v>1</v>
      </c>
      <c r="M17" s="31" t="s">
        <v>75</v>
      </c>
    </row>
    <row r="18" spans="1:13" x14ac:dyDescent="0.25">
      <c r="A18" s="31" t="s">
        <v>71</v>
      </c>
      <c r="B18" s="31" t="s">
        <v>72</v>
      </c>
      <c r="C18" s="31">
        <v>1600255622</v>
      </c>
      <c r="D18" s="31" t="s">
        <v>73</v>
      </c>
      <c r="E18" s="31" t="s">
        <v>80</v>
      </c>
      <c r="F18" s="31" t="s">
        <v>114</v>
      </c>
      <c r="G18" s="32">
        <v>44579</v>
      </c>
      <c r="H18" s="35">
        <v>5.2118055555555563E-2</v>
      </c>
      <c r="I18" s="31" t="s">
        <v>115</v>
      </c>
      <c r="J18" s="32">
        <v>44586</v>
      </c>
      <c r="K18" s="31">
        <v>7</v>
      </c>
      <c r="L18" s="31">
        <v>5</v>
      </c>
      <c r="M18" s="31" t="s">
        <v>75</v>
      </c>
    </row>
    <row r="19" spans="1:13" x14ac:dyDescent="0.25">
      <c r="A19" s="31" t="s">
        <v>71</v>
      </c>
      <c r="B19" s="31" t="s">
        <v>72</v>
      </c>
      <c r="C19" s="31">
        <v>1600260422</v>
      </c>
      <c r="D19" s="31" t="s">
        <v>73</v>
      </c>
      <c r="E19" s="31" t="s">
        <v>80</v>
      </c>
      <c r="F19" s="31" t="s">
        <v>116</v>
      </c>
      <c r="G19" s="32">
        <v>44579</v>
      </c>
      <c r="H19" s="35">
        <v>0.42711805555555554</v>
      </c>
      <c r="I19" s="31" t="s">
        <v>117</v>
      </c>
      <c r="J19" s="32">
        <v>44581</v>
      </c>
      <c r="K19" s="31">
        <v>2</v>
      </c>
      <c r="L19" s="31">
        <v>2</v>
      </c>
      <c r="M19" s="31" t="s">
        <v>75</v>
      </c>
    </row>
    <row r="20" spans="1:13" x14ac:dyDescent="0.25">
      <c r="A20" s="31" t="s">
        <v>71</v>
      </c>
      <c r="B20" s="31" t="s">
        <v>76</v>
      </c>
      <c r="C20" s="31">
        <v>1100107922</v>
      </c>
      <c r="D20" s="31" t="s">
        <v>73</v>
      </c>
      <c r="E20" s="31" t="s">
        <v>80</v>
      </c>
      <c r="F20" s="31" t="s">
        <v>118</v>
      </c>
      <c r="G20" s="32">
        <v>44566</v>
      </c>
      <c r="H20" s="35">
        <v>0.43862268518518516</v>
      </c>
      <c r="I20" s="31" t="s">
        <v>119</v>
      </c>
      <c r="J20" s="32">
        <v>44579</v>
      </c>
      <c r="K20" s="31">
        <v>13</v>
      </c>
      <c r="L20" s="31">
        <v>9</v>
      </c>
      <c r="M20" s="31" t="s">
        <v>75</v>
      </c>
    </row>
    <row r="21" spans="1:13" x14ac:dyDescent="0.25">
      <c r="A21" s="31" t="s">
        <v>71</v>
      </c>
      <c r="B21" s="31" t="s">
        <v>72</v>
      </c>
      <c r="C21" s="31">
        <v>1600268022</v>
      </c>
      <c r="D21" s="31" t="s">
        <v>73</v>
      </c>
      <c r="E21" s="31" t="s">
        <v>80</v>
      </c>
      <c r="F21" s="31" t="s">
        <v>120</v>
      </c>
      <c r="G21" s="32">
        <v>44579</v>
      </c>
      <c r="H21" s="35">
        <v>0.57295138888888886</v>
      </c>
      <c r="I21" s="31" t="s">
        <v>121</v>
      </c>
      <c r="J21" s="32">
        <v>44582</v>
      </c>
      <c r="K21" s="31">
        <v>3</v>
      </c>
      <c r="L21" s="31">
        <v>3</v>
      </c>
      <c r="M21" s="31" t="s">
        <v>75</v>
      </c>
    </row>
    <row r="22" spans="1:13" x14ac:dyDescent="0.25">
      <c r="A22" s="31" t="s">
        <v>71</v>
      </c>
      <c r="B22" s="31" t="s">
        <v>72</v>
      </c>
      <c r="C22" s="31">
        <v>1600312422</v>
      </c>
      <c r="D22" s="31" t="s">
        <v>73</v>
      </c>
      <c r="E22" s="31" t="s">
        <v>80</v>
      </c>
      <c r="F22" s="31" t="s">
        <v>122</v>
      </c>
      <c r="G22" s="32">
        <v>44581</v>
      </c>
      <c r="H22" s="35">
        <v>0.55211805555555549</v>
      </c>
      <c r="I22" s="31" t="s">
        <v>123</v>
      </c>
      <c r="J22" s="32">
        <v>44586</v>
      </c>
      <c r="K22" s="31">
        <v>5</v>
      </c>
      <c r="L22" s="31">
        <v>3</v>
      </c>
      <c r="M22" s="31" t="s">
        <v>75</v>
      </c>
    </row>
    <row r="23" spans="1:13" x14ac:dyDescent="0.25">
      <c r="A23" s="31" t="s">
        <v>71</v>
      </c>
      <c r="B23" s="31" t="s">
        <v>72</v>
      </c>
      <c r="C23" s="31">
        <v>1600319622</v>
      </c>
      <c r="D23" s="31" t="s">
        <v>73</v>
      </c>
      <c r="E23" s="31" t="s">
        <v>80</v>
      </c>
      <c r="F23" s="31" t="s">
        <v>124</v>
      </c>
      <c r="G23" s="32">
        <v>44581</v>
      </c>
      <c r="H23" s="35">
        <v>0.80211805555555549</v>
      </c>
      <c r="I23" s="31" t="s">
        <v>125</v>
      </c>
      <c r="J23" s="32">
        <v>44582</v>
      </c>
      <c r="K23" s="31">
        <v>1</v>
      </c>
      <c r="L23" s="31">
        <v>1</v>
      </c>
      <c r="M23" s="31" t="s">
        <v>75</v>
      </c>
    </row>
    <row r="24" spans="1:13" x14ac:dyDescent="0.25">
      <c r="A24" s="31" t="s">
        <v>71</v>
      </c>
      <c r="B24" s="31" t="s">
        <v>72</v>
      </c>
      <c r="C24" s="31">
        <v>1600339122</v>
      </c>
      <c r="D24" s="31" t="s">
        <v>73</v>
      </c>
      <c r="E24" s="31" t="s">
        <v>80</v>
      </c>
      <c r="F24" s="31" t="s">
        <v>126</v>
      </c>
      <c r="G24" s="32">
        <v>44582</v>
      </c>
      <c r="H24" s="35">
        <v>0.71877314814814808</v>
      </c>
      <c r="I24" s="31"/>
      <c r="J24" s="31"/>
      <c r="K24" s="31">
        <v>0</v>
      </c>
      <c r="L24" s="31">
        <v>0</v>
      </c>
      <c r="M24" s="31" t="s">
        <v>78</v>
      </c>
    </row>
    <row r="25" spans="1:13" x14ac:dyDescent="0.25">
      <c r="A25" s="31" t="s">
        <v>71</v>
      </c>
      <c r="B25" s="31" t="s">
        <v>72</v>
      </c>
      <c r="C25" s="31">
        <v>1600340022</v>
      </c>
      <c r="D25" s="31" t="s">
        <v>73</v>
      </c>
      <c r="E25" s="31" t="s">
        <v>80</v>
      </c>
      <c r="F25" s="31" t="s">
        <v>127</v>
      </c>
      <c r="G25" s="32">
        <v>44582</v>
      </c>
      <c r="H25" s="35">
        <v>0.76043981481481471</v>
      </c>
      <c r="I25" s="31" t="s">
        <v>128</v>
      </c>
      <c r="J25" s="32">
        <v>44593</v>
      </c>
      <c r="K25" s="31">
        <v>11</v>
      </c>
      <c r="L25" s="31">
        <v>7</v>
      </c>
      <c r="M25" s="31" t="s">
        <v>75</v>
      </c>
    </row>
    <row r="26" spans="1:13" x14ac:dyDescent="0.25">
      <c r="A26" s="31" t="s">
        <v>71</v>
      </c>
      <c r="B26" s="31" t="s">
        <v>72</v>
      </c>
      <c r="C26" s="31">
        <v>1600406922</v>
      </c>
      <c r="D26" s="31" t="s">
        <v>73</v>
      </c>
      <c r="E26" s="31" t="s">
        <v>80</v>
      </c>
      <c r="F26" s="31" t="s">
        <v>129</v>
      </c>
      <c r="G26" s="32">
        <v>44588</v>
      </c>
      <c r="H26" s="35">
        <v>0.44795138888888886</v>
      </c>
      <c r="I26" s="31"/>
      <c r="J26" s="31"/>
      <c r="K26" s="31">
        <v>0</v>
      </c>
      <c r="L26" s="31">
        <v>0</v>
      </c>
      <c r="M26" s="31" t="s">
        <v>78</v>
      </c>
    </row>
    <row r="27" spans="1:13" x14ac:dyDescent="0.25">
      <c r="A27" s="31" t="s">
        <v>71</v>
      </c>
      <c r="B27" s="31" t="s">
        <v>72</v>
      </c>
      <c r="C27" s="31">
        <v>1600410622</v>
      </c>
      <c r="D27" s="31" t="s">
        <v>73</v>
      </c>
      <c r="E27" s="31" t="s">
        <v>80</v>
      </c>
      <c r="F27" s="31" t="s">
        <v>130</v>
      </c>
      <c r="G27" s="32">
        <v>44588</v>
      </c>
      <c r="H27" s="35">
        <v>0.51049768518518512</v>
      </c>
      <c r="I27" s="31" t="s">
        <v>131</v>
      </c>
      <c r="J27" s="32">
        <v>44593</v>
      </c>
      <c r="K27" s="31">
        <v>5</v>
      </c>
      <c r="L27" s="31">
        <v>3</v>
      </c>
      <c r="M27" s="31" t="s">
        <v>75</v>
      </c>
    </row>
    <row r="28" spans="1:13" x14ac:dyDescent="0.25">
      <c r="A28" s="31" t="s">
        <v>71</v>
      </c>
      <c r="B28" s="31" t="s">
        <v>72</v>
      </c>
      <c r="C28" s="31">
        <v>1600413422</v>
      </c>
      <c r="D28" s="31" t="s">
        <v>73</v>
      </c>
      <c r="E28" s="31" t="s">
        <v>80</v>
      </c>
      <c r="F28" s="31" t="s">
        <v>132</v>
      </c>
      <c r="G28" s="32">
        <v>44588</v>
      </c>
      <c r="H28" s="35">
        <v>0.61460648148148145</v>
      </c>
      <c r="I28" s="31" t="s">
        <v>133</v>
      </c>
      <c r="J28" s="32">
        <v>44613</v>
      </c>
      <c r="K28" s="31">
        <v>25</v>
      </c>
      <c r="L28" s="31">
        <v>17</v>
      </c>
      <c r="M28" s="31" t="s">
        <v>75</v>
      </c>
    </row>
    <row r="29" spans="1:13" x14ac:dyDescent="0.25">
      <c r="A29" s="31" t="s">
        <v>71</v>
      </c>
      <c r="B29" s="31" t="s">
        <v>72</v>
      </c>
      <c r="C29" s="31">
        <v>1600485322</v>
      </c>
      <c r="D29" s="31" t="s">
        <v>73</v>
      </c>
      <c r="E29" s="31" t="s">
        <v>80</v>
      </c>
      <c r="F29" s="31" t="s">
        <v>134</v>
      </c>
      <c r="G29" s="32">
        <v>44593</v>
      </c>
      <c r="H29" s="35">
        <v>0.92710648148148145</v>
      </c>
      <c r="I29" s="31" t="s">
        <v>135</v>
      </c>
      <c r="J29" s="32">
        <v>44594</v>
      </c>
      <c r="K29" s="31">
        <v>1</v>
      </c>
      <c r="L29" s="31">
        <v>1</v>
      </c>
      <c r="M29" s="31" t="s">
        <v>75</v>
      </c>
    </row>
    <row r="30" spans="1:13" x14ac:dyDescent="0.25">
      <c r="A30" s="31" t="s">
        <v>71</v>
      </c>
      <c r="B30" s="31" t="s">
        <v>72</v>
      </c>
      <c r="C30" s="31">
        <v>1600522022</v>
      </c>
      <c r="D30" s="31" t="s">
        <v>73</v>
      </c>
      <c r="E30" s="31" t="s">
        <v>80</v>
      </c>
      <c r="F30" s="31" t="s">
        <v>136</v>
      </c>
      <c r="G30" s="32">
        <v>44595</v>
      </c>
      <c r="H30" s="35">
        <v>0.76045138888888886</v>
      </c>
      <c r="I30" s="31"/>
      <c r="J30" s="31"/>
      <c r="K30" s="31">
        <v>0</v>
      </c>
      <c r="L30" s="31">
        <v>0</v>
      </c>
      <c r="M30" s="31" t="s">
        <v>78</v>
      </c>
    </row>
    <row r="31" spans="1:13" x14ac:dyDescent="0.25">
      <c r="A31" s="31" t="s">
        <v>71</v>
      </c>
      <c r="B31" s="31" t="s">
        <v>72</v>
      </c>
      <c r="C31" s="31">
        <v>1600533122</v>
      </c>
      <c r="D31" s="31" t="s">
        <v>73</v>
      </c>
      <c r="E31" s="31" t="s">
        <v>80</v>
      </c>
      <c r="F31" s="31" t="s">
        <v>137</v>
      </c>
      <c r="G31" s="32">
        <v>44596</v>
      </c>
      <c r="H31" s="35">
        <v>0.59377314814814819</v>
      </c>
      <c r="I31" s="31"/>
      <c r="J31" s="31"/>
      <c r="K31" s="31">
        <v>0</v>
      </c>
      <c r="L31" s="31">
        <v>0</v>
      </c>
      <c r="M31" s="31" t="s">
        <v>78</v>
      </c>
    </row>
    <row r="32" spans="1:13" x14ac:dyDescent="0.25">
      <c r="A32" s="31" t="s">
        <v>71</v>
      </c>
      <c r="B32" s="31" t="s">
        <v>72</v>
      </c>
      <c r="C32" s="31">
        <v>1600631622</v>
      </c>
      <c r="D32" s="31" t="s">
        <v>73</v>
      </c>
      <c r="E32" s="31" t="s">
        <v>80</v>
      </c>
      <c r="F32" s="31" t="s">
        <v>138</v>
      </c>
      <c r="G32" s="32">
        <v>44602</v>
      </c>
      <c r="H32" s="35">
        <v>0.88545138888888886</v>
      </c>
      <c r="I32" s="31"/>
      <c r="J32" s="31"/>
      <c r="K32" s="31">
        <v>0</v>
      </c>
      <c r="L32" s="31">
        <v>0</v>
      </c>
      <c r="M32" s="31" t="s">
        <v>78</v>
      </c>
    </row>
    <row r="33" spans="1:13" x14ac:dyDescent="0.25">
      <c r="A33" s="31" t="s">
        <v>71</v>
      </c>
      <c r="B33" s="31" t="s">
        <v>72</v>
      </c>
      <c r="C33" s="31">
        <v>1600750822</v>
      </c>
      <c r="D33" s="31" t="s">
        <v>73</v>
      </c>
      <c r="E33" s="31" t="s">
        <v>80</v>
      </c>
      <c r="F33" s="31" t="s">
        <v>139</v>
      </c>
      <c r="G33" s="32">
        <v>44610</v>
      </c>
      <c r="H33" s="35">
        <v>0.88545138888888886</v>
      </c>
      <c r="I33" s="31" t="s">
        <v>140</v>
      </c>
      <c r="J33" s="32">
        <v>44614</v>
      </c>
      <c r="K33" s="31">
        <v>4</v>
      </c>
      <c r="L33" s="31">
        <v>2</v>
      </c>
      <c r="M33" s="31" t="s">
        <v>75</v>
      </c>
    </row>
    <row r="34" spans="1:13" x14ac:dyDescent="0.25">
      <c r="A34" s="31" t="s">
        <v>71</v>
      </c>
      <c r="B34" s="31" t="s">
        <v>72</v>
      </c>
      <c r="C34" s="31">
        <v>1600925222</v>
      </c>
      <c r="D34" s="31" t="s">
        <v>73</v>
      </c>
      <c r="E34" s="31" t="s">
        <v>80</v>
      </c>
      <c r="F34" s="31" t="s">
        <v>141</v>
      </c>
      <c r="G34" s="32">
        <v>44623</v>
      </c>
      <c r="H34" s="35">
        <v>0.65628472222222223</v>
      </c>
      <c r="I34" s="31" t="s">
        <v>142</v>
      </c>
      <c r="J34" s="32">
        <v>44624</v>
      </c>
      <c r="K34" s="31">
        <v>1</v>
      </c>
      <c r="L34" s="31">
        <v>1</v>
      </c>
      <c r="M34" s="31" t="s">
        <v>75</v>
      </c>
    </row>
    <row r="35" spans="1:13" x14ac:dyDescent="0.25">
      <c r="A35" s="31" t="s">
        <v>71</v>
      </c>
      <c r="B35" s="31" t="s">
        <v>79</v>
      </c>
      <c r="C35" s="31">
        <v>530017822</v>
      </c>
      <c r="D35" s="31" t="s">
        <v>73</v>
      </c>
      <c r="E35" s="31" t="s">
        <v>80</v>
      </c>
      <c r="F35" s="31" t="s">
        <v>143</v>
      </c>
      <c r="G35" s="32">
        <v>44622</v>
      </c>
      <c r="H35" s="35">
        <v>0.40872685185185187</v>
      </c>
      <c r="I35" s="31" t="s">
        <v>144</v>
      </c>
      <c r="J35" s="32">
        <v>44631</v>
      </c>
      <c r="K35" s="31">
        <v>9</v>
      </c>
      <c r="L35" s="31">
        <v>7</v>
      </c>
      <c r="M35" s="31" t="s">
        <v>75</v>
      </c>
    </row>
    <row r="36" spans="1:13" x14ac:dyDescent="0.25">
      <c r="A36" s="31" t="s">
        <v>71</v>
      </c>
      <c r="B36" s="31" t="s">
        <v>72</v>
      </c>
      <c r="C36" s="31">
        <v>1600961822</v>
      </c>
      <c r="D36" s="31" t="s">
        <v>73</v>
      </c>
      <c r="E36" s="31" t="s">
        <v>80</v>
      </c>
      <c r="F36" s="31" t="s">
        <v>145</v>
      </c>
      <c r="G36" s="32">
        <v>44627</v>
      </c>
      <c r="H36" s="35">
        <v>0.69793981481481471</v>
      </c>
      <c r="I36" s="31" t="s">
        <v>146</v>
      </c>
      <c r="J36" s="32">
        <v>44628</v>
      </c>
      <c r="K36" s="31">
        <v>1</v>
      </c>
      <c r="L36" s="31">
        <v>1</v>
      </c>
      <c r="M36" s="31" t="s">
        <v>75</v>
      </c>
    </row>
    <row r="37" spans="1:13" x14ac:dyDescent="0.25">
      <c r="A37" s="31" t="s">
        <v>71</v>
      </c>
      <c r="B37" s="31" t="s">
        <v>72</v>
      </c>
      <c r="C37" s="31">
        <v>1601049622</v>
      </c>
      <c r="D37" s="31" t="s">
        <v>73</v>
      </c>
      <c r="E37" s="31" t="s">
        <v>80</v>
      </c>
      <c r="F37" s="31" t="s">
        <v>147</v>
      </c>
      <c r="G37" s="32">
        <v>44634</v>
      </c>
      <c r="H37" s="35">
        <v>0.57293981481481482</v>
      </c>
      <c r="I37" s="31"/>
      <c r="J37" s="31"/>
      <c r="K37" s="31">
        <v>0</v>
      </c>
      <c r="L37" s="31">
        <v>0</v>
      </c>
      <c r="M37" s="31" t="s">
        <v>78</v>
      </c>
    </row>
    <row r="38" spans="1:13" x14ac:dyDescent="0.25">
      <c r="A38" s="31" t="s">
        <v>71</v>
      </c>
      <c r="B38" s="31" t="s">
        <v>72</v>
      </c>
      <c r="C38" s="31">
        <v>1601069422</v>
      </c>
      <c r="D38" s="31" t="s">
        <v>73</v>
      </c>
      <c r="E38" s="31" t="s">
        <v>80</v>
      </c>
      <c r="F38" s="31" t="s">
        <v>148</v>
      </c>
      <c r="G38" s="32">
        <v>44635</v>
      </c>
      <c r="H38" s="35">
        <v>0.53128472222222223</v>
      </c>
      <c r="I38" s="31" t="s">
        <v>149</v>
      </c>
      <c r="J38" s="32">
        <v>44636</v>
      </c>
      <c r="K38" s="31">
        <v>1</v>
      </c>
      <c r="L38" s="31">
        <v>1</v>
      </c>
      <c r="M38" s="31" t="s">
        <v>75</v>
      </c>
    </row>
    <row r="39" spans="1:13" x14ac:dyDescent="0.25">
      <c r="A39" s="31" t="s">
        <v>71</v>
      </c>
      <c r="B39" s="31" t="s">
        <v>72</v>
      </c>
      <c r="C39" s="31">
        <v>1601098922</v>
      </c>
      <c r="D39" s="31" t="s">
        <v>73</v>
      </c>
      <c r="E39" s="31" t="s">
        <v>80</v>
      </c>
      <c r="F39" s="31" t="s">
        <v>150</v>
      </c>
      <c r="G39" s="32">
        <v>44636</v>
      </c>
      <c r="H39" s="35">
        <v>0.90627314814814808</v>
      </c>
      <c r="I39" s="31"/>
      <c r="J39" s="31"/>
      <c r="K39" s="31">
        <v>0</v>
      </c>
      <c r="L39" s="31">
        <v>0</v>
      </c>
      <c r="M39" s="31" t="s">
        <v>78</v>
      </c>
    </row>
    <row r="40" spans="1:13" x14ac:dyDescent="0.25">
      <c r="A40" s="31" t="s">
        <v>71</v>
      </c>
      <c r="B40" s="31" t="s">
        <v>72</v>
      </c>
      <c r="C40" s="31">
        <v>1601128522</v>
      </c>
      <c r="D40" s="31" t="s">
        <v>73</v>
      </c>
      <c r="E40" s="31" t="s">
        <v>80</v>
      </c>
      <c r="F40" s="31" t="s">
        <v>151</v>
      </c>
      <c r="G40" s="32">
        <v>44638</v>
      </c>
      <c r="H40" s="35">
        <v>0.53130787037037031</v>
      </c>
      <c r="I40" s="31" t="s">
        <v>152</v>
      </c>
      <c r="J40" s="32">
        <v>44644</v>
      </c>
      <c r="K40" s="31">
        <v>6</v>
      </c>
      <c r="L40" s="31">
        <v>4</v>
      </c>
      <c r="M40" s="31" t="s">
        <v>75</v>
      </c>
    </row>
    <row r="41" spans="1:13" x14ac:dyDescent="0.25">
      <c r="A41" s="31" t="s">
        <v>71</v>
      </c>
      <c r="B41" s="31" t="s">
        <v>72</v>
      </c>
      <c r="C41" s="31">
        <v>1601156422</v>
      </c>
      <c r="D41" s="31" t="s">
        <v>73</v>
      </c>
      <c r="E41" s="31" t="s">
        <v>80</v>
      </c>
      <c r="F41" s="31" t="s">
        <v>153</v>
      </c>
      <c r="G41" s="32">
        <v>44641</v>
      </c>
      <c r="H41" s="35">
        <v>0.63543981481481482</v>
      </c>
      <c r="I41" s="31"/>
      <c r="J41" s="31"/>
      <c r="K41" s="31">
        <v>0</v>
      </c>
      <c r="L41" s="31">
        <v>0</v>
      </c>
      <c r="M41" s="31" t="s">
        <v>78</v>
      </c>
    </row>
    <row r="42" spans="1:13" x14ac:dyDescent="0.25">
      <c r="A42" s="31" t="s">
        <v>71</v>
      </c>
      <c r="B42" s="31" t="s">
        <v>72</v>
      </c>
      <c r="C42" s="31">
        <v>1201025122</v>
      </c>
      <c r="D42" s="31" t="s">
        <v>73</v>
      </c>
      <c r="E42" s="31" t="s">
        <v>80</v>
      </c>
      <c r="F42" s="31" t="s">
        <v>154</v>
      </c>
      <c r="G42" s="32">
        <v>44641</v>
      </c>
      <c r="H42" s="35">
        <v>0.73195601851851855</v>
      </c>
      <c r="I42" s="31" t="s">
        <v>154</v>
      </c>
      <c r="J42" s="32">
        <v>44641</v>
      </c>
      <c r="K42" s="31">
        <v>0</v>
      </c>
      <c r="L42" s="31">
        <v>0</v>
      </c>
      <c r="M42" s="31" t="s">
        <v>75</v>
      </c>
    </row>
    <row r="43" spans="1:13" x14ac:dyDescent="0.25">
      <c r="A43" s="31" t="s">
        <v>71</v>
      </c>
      <c r="B43" s="31" t="s">
        <v>72</v>
      </c>
      <c r="C43" s="31">
        <v>1601189422</v>
      </c>
      <c r="D43" s="31" t="s">
        <v>73</v>
      </c>
      <c r="E43" s="31" t="s">
        <v>80</v>
      </c>
      <c r="F43" s="31" t="s">
        <v>155</v>
      </c>
      <c r="G43" s="32">
        <v>44642</v>
      </c>
      <c r="H43" s="35">
        <v>0.96877314814814808</v>
      </c>
      <c r="I43" s="31"/>
      <c r="J43" s="31"/>
      <c r="K43" s="31">
        <v>0</v>
      </c>
      <c r="L43" s="31">
        <v>0</v>
      </c>
      <c r="M43" s="31" t="s">
        <v>78</v>
      </c>
    </row>
    <row r="44" spans="1:13" x14ac:dyDescent="0.25">
      <c r="A44" s="31" t="s">
        <v>71</v>
      </c>
      <c r="B44" s="31" t="s">
        <v>72</v>
      </c>
      <c r="C44" s="31">
        <v>1601223422</v>
      </c>
      <c r="D44" s="31" t="s">
        <v>73</v>
      </c>
      <c r="E44" s="31" t="s">
        <v>80</v>
      </c>
      <c r="F44" s="31" t="s">
        <v>156</v>
      </c>
      <c r="G44" s="32">
        <v>44644</v>
      </c>
      <c r="H44" s="35">
        <v>0.86461805555555549</v>
      </c>
      <c r="I44" s="31" t="s">
        <v>157</v>
      </c>
      <c r="J44" s="32">
        <v>44648</v>
      </c>
      <c r="K44" s="31">
        <v>4</v>
      </c>
      <c r="L44" s="31">
        <v>2</v>
      </c>
      <c r="M44" s="31" t="s">
        <v>75</v>
      </c>
    </row>
    <row r="45" spans="1:13" x14ac:dyDescent="0.25">
      <c r="A45" s="31" t="s">
        <v>71</v>
      </c>
      <c r="B45" s="31" t="s">
        <v>72</v>
      </c>
      <c r="C45" s="31">
        <v>1601239422</v>
      </c>
      <c r="D45" s="31" t="s">
        <v>73</v>
      </c>
      <c r="E45" s="31" t="s">
        <v>80</v>
      </c>
      <c r="F45" s="31" t="s">
        <v>158</v>
      </c>
      <c r="G45" s="32">
        <v>44646</v>
      </c>
      <c r="H45" s="35">
        <v>0.51043981481481482</v>
      </c>
      <c r="I45" s="31" t="s">
        <v>159</v>
      </c>
      <c r="J45" s="32">
        <v>44649</v>
      </c>
      <c r="K45" s="31">
        <v>3</v>
      </c>
      <c r="L45" s="31">
        <v>2</v>
      </c>
      <c r="M45" s="31" t="s">
        <v>75</v>
      </c>
    </row>
    <row r="46" spans="1:13" x14ac:dyDescent="0.25">
      <c r="A46" s="31" t="s">
        <v>71</v>
      </c>
      <c r="B46" s="31" t="s">
        <v>72</v>
      </c>
      <c r="C46" s="31">
        <v>1601243922</v>
      </c>
      <c r="D46" s="31" t="s">
        <v>73</v>
      </c>
      <c r="E46" s="31" t="s">
        <v>80</v>
      </c>
      <c r="F46" s="31" t="s">
        <v>160</v>
      </c>
      <c r="G46" s="32">
        <v>44647</v>
      </c>
      <c r="H46" s="35">
        <v>0.90629629629629627</v>
      </c>
      <c r="I46" s="31" t="s">
        <v>161</v>
      </c>
      <c r="J46" s="32">
        <v>44648</v>
      </c>
      <c r="K46" s="31">
        <v>1</v>
      </c>
      <c r="L46" s="31">
        <v>1</v>
      </c>
      <c r="M46" s="31" t="s">
        <v>75</v>
      </c>
    </row>
    <row r="47" spans="1:13" x14ac:dyDescent="0.25">
      <c r="A47" s="31" t="s">
        <v>71</v>
      </c>
      <c r="B47" s="31" t="s">
        <v>72</v>
      </c>
      <c r="C47" s="31">
        <v>1601265622</v>
      </c>
      <c r="D47" s="31" t="s">
        <v>73</v>
      </c>
      <c r="E47" s="31" t="s">
        <v>80</v>
      </c>
      <c r="F47" s="31" t="s">
        <v>162</v>
      </c>
      <c r="G47" s="32">
        <v>44648</v>
      </c>
      <c r="H47" s="35">
        <v>0.98962962962962964</v>
      </c>
      <c r="I47" s="31"/>
      <c r="J47" s="31"/>
      <c r="K47" s="31">
        <v>0</v>
      </c>
      <c r="L47" s="31">
        <v>0</v>
      </c>
      <c r="M47" s="31" t="s">
        <v>78</v>
      </c>
    </row>
    <row r="48" spans="1:13" x14ac:dyDescent="0.25">
      <c r="A48" s="31" t="s">
        <v>71</v>
      </c>
      <c r="B48" s="31" t="s">
        <v>72</v>
      </c>
      <c r="C48" s="31">
        <v>1601249322</v>
      </c>
      <c r="D48" s="31" t="s">
        <v>73</v>
      </c>
      <c r="E48" s="31" t="s">
        <v>80</v>
      </c>
      <c r="F48" s="31" t="s">
        <v>163</v>
      </c>
      <c r="G48" s="32">
        <v>44648</v>
      </c>
      <c r="H48" s="35">
        <v>0.44796296296296295</v>
      </c>
      <c r="I48" s="31" t="s">
        <v>164</v>
      </c>
      <c r="J48" s="32">
        <v>44649</v>
      </c>
      <c r="K48" s="31">
        <v>1</v>
      </c>
      <c r="L48" s="31">
        <v>1</v>
      </c>
      <c r="M48" s="31" t="s">
        <v>75</v>
      </c>
    </row>
    <row r="49" spans="1:13" x14ac:dyDescent="0.25">
      <c r="A49" s="31" t="s">
        <v>71</v>
      </c>
      <c r="B49" s="31" t="s">
        <v>72</v>
      </c>
      <c r="C49" s="31">
        <v>1601261022</v>
      </c>
      <c r="D49" s="31" t="s">
        <v>73</v>
      </c>
      <c r="E49" s="31" t="s">
        <v>80</v>
      </c>
      <c r="F49" s="31" t="s">
        <v>165</v>
      </c>
      <c r="G49" s="32">
        <v>44648</v>
      </c>
      <c r="H49" s="35">
        <v>0.73961805555555549</v>
      </c>
      <c r="I49" s="31"/>
      <c r="J49" s="31"/>
      <c r="K49" s="31">
        <v>0</v>
      </c>
      <c r="L49" s="31">
        <v>0</v>
      </c>
      <c r="M49" s="31" t="s">
        <v>78</v>
      </c>
    </row>
    <row r="50" spans="1:13" x14ac:dyDescent="0.25">
      <c r="A50" s="31" t="s">
        <v>71</v>
      </c>
      <c r="B50" s="31" t="s">
        <v>72</v>
      </c>
      <c r="C50" s="31">
        <v>1601254222</v>
      </c>
      <c r="D50" s="31" t="s">
        <v>73</v>
      </c>
      <c r="E50" s="31" t="s">
        <v>80</v>
      </c>
      <c r="F50" s="31" t="s">
        <v>166</v>
      </c>
      <c r="G50" s="32">
        <v>44648</v>
      </c>
      <c r="H50" s="35">
        <v>0.57297453703703705</v>
      </c>
      <c r="I50" s="31" t="s">
        <v>167</v>
      </c>
      <c r="J50" s="32">
        <v>44662</v>
      </c>
      <c r="K50" s="31">
        <v>14</v>
      </c>
      <c r="L50" s="31">
        <v>10</v>
      </c>
      <c r="M50" s="31" t="s">
        <v>75</v>
      </c>
    </row>
    <row r="51" spans="1:13" x14ac:dyDescent="0.25">
      <c r="A51" s="31" t="s">
        <v>71</v>
      </c>
      <c r="B51" s="31" t="s">
        <v>72</v>
      </c>
      <c r="C51" s="31">
        <v>1601286922</v>
      </c>
      <c r="D51" s="31" t="s">
        <v>73</v>
      </c>
      <c r="E51" s="31" t="s">
        <v>80</v>
      </c>
      <c r="F51" s="31" t="s">
        <v>168</v>
      </c>
      <c r="G51" s="32">
        <v>44650</v>
      </c>
      <c r="H51" s="35">
        <v>0.11462962962962964</v>
      </c>
      <c r="I51" s="31"/>
      <c r="J51" s="31"/>
      <c r="K51" s="31">
        <v>0</v>
      </c>
      <c r="L51" s="31">
        <v>0</v>
      </c>
      <c r="M51" s="31" t="s">
        <v>78</v>
      </c>
    </row>
    <row r="52" spans="1:13" x14ac:dyDescent="0.25">
      <c r="A52" s="31" t="s">
        <v>71</v>
      </c>
      <c r="B52" s="31" t="s">
        <v>74</v>
      </c>
      <c r="C52" s="31">
        <v>1201139622</v>
      </c>
      <c r="D52" s="31" t="s">
        <v>73</v>
      </c>
      <c r="E52" s="31" t="s">
        <v>80</v>
      </c>
      <c r="F52" s="31" t="s">
        <v>169</v>
      </c>
      <c r="G52" s="32">
        <v>44650</v>
      </c>
      <c r="H52" s="35">
        <v>0.38759259259259254</v>
      </c>
      <c r="I52" s="31" t="s">
        <v>170</v>
      </c>
      <c r="J52" s="32">
        <v>44659</v>
      </c>
      <c r="K52" s="31">
        <v>9</v>
      </c>
      <c r="L52" s="31">
        <v>7</v>
      </c>
      <c r="M52" s="31" t="s">
        <v>75</v>
      </c>
    </row>
    <row r="53" spans="1:13" x14ac:dyDescent="0.25">
      <c r="A53" s="31" t="s">
        <v>71</v>
      </c>
      <c r="B53" s="31" t="s">
        <v>72</v>
      </c>
      <c r="C53" s="31">
        <v>1601319322</v>
      </c>
      <c r="D53" s="31" t="s">
        <v>73</v>
      </c>
      <c r="E53" s="31" t="s">
        <v>80</v>
      </c>
      <c r="F53" s="31" t="s">
        <v>171</v>
      </c>
      <c r="G53" s="32">
        <v>44651</v>
      </c>
      <c r="H53" s="35">
        <v>0.73962962962962964</v>
      </c>
      <c r="I53" s="31" t="s">
        <v>172</v>
      </c>
      <c r="J53" s="32">
        <v>44655</v>
      </c>
      <c r="K53" s="31">
        <v>4</v>
      </c>
      <c r="L53" s="31">
        <v>2</v>
      </c>
      <c r="M53" s="31" t="s">
        <v>75</v>
      </c>
    </row>
    <row r="54" spans="1:13" x14ac:dyDescent="0.25">
      <c r="A54" s="31" t="s">
        <v>71</v>
      </c>
      <c r="B54" s="31" t="s">
        <v>72</v>
      </c>
      <c r="C54" s="31">
        <v>1601322122</v>
      </c>
      <c r="D54" s="31" t="s">
        <v>73</v>
      </c>
      <c r="E54" s="31" t="s">
        <v>80</v>
      </c>
      <c r="F54" s="31" t="s">
        <v>173</v>
      </c>
      <c r="G54" s="32">
        <v>44652</v>
      </c>
      <c r="H54" s="35">
        <v>5.2141203703703703E-2</v>
      </c>
      <c r="I54" s="31" t="s">
        <v>174</v>
      </c>
      <c r="J54" s="32">
        <v>44655</v>
      </c>
      <c r="K54" s="31">
        <v>3</v>
      </c>
      <c r="L54" s="31">
        <v>1</v>
      </c>
      <c r="M54" s="31" t="s">
        <v>75</v>
      </c>
    </row>
    <row r="55" spans="1:13" x14ac:dyDescent="0.25">
      <c r="A55" s="31" t="s">
        <v>71</v>
      </c>
      <c r="B55" s="31" t="s">
        <v>79</v>
      </c>
      <c r="C55" s="31">
        <v>530023422</v>
      </c>
      <c r="D55" s="31" t="s">
        <v>73</v>
      </c>
      <c r="E55" s="31" t="s">
        <v>80</v>
      </c>
      <c r="F55" s="31" t="s">
        <v>175</v>
      </c>
      <c r="G55" s="32">
        <v>44655</v>
      </c>
      <c r="H55" s="35">
        <v>0.48582175925925924</v>
      </c>
      <c r="I55" s="31" t="s">
        <v>176</v>
      </c>
      <c r="J55" s="32">
        <v>44664</v>
      </c>
      <c r="K55" s="31">
        <v>9</v>
      </c>
      <c r="L55" s="31">
        <v>7</v>
      </c>
      <c r="M55" s="31" t="s">
        <v>75</v>
      </c>
    </row>
    <row r="56" spans="1:13" x14ac:dyDescent="0.25">
      <c r="A56" s="31" t="s">
        <v>71</v>
      </c>
      <c r="B56" s="31" t="s">
        <v>72</v>
      </c>
      <c r="C56" s="31">
        <v>1601382022</v>
      </c>
      <c r="D56" s="31" t="s">
        <v>73</v>
      </c>
      <c r="E56" s="31" t="s">
        <v>80</v>
      </c>
      <c r="F56" s="31" t="s">
        <v>177</v>
      </c>
      <c r="G56" s="32">
        <v>44657</v>
      </c>
      <c r="H56" s="35">
        <v>0.48961805555555554</v>
      </c>
      <c r="I56" s="31" t="s">
        <v>178</v>
      </c>
      <c r="J56" s="32">
        <v>44658</v>
      </c>
      <c r="K56" s="31">
        <v>1</v>
      </c>
      <c r="L56" s="31">
        <v>1</v>
      </c>
      <c r="M56" s="31" t="s">
        <v>75</v>
      </c>
    </row>
    <row r="57" spans="1:13" x14ac:dyDescent="0.25">
      <c r="A57" s="31" t="s">
        <v>71</v>
      </c>
      <c r="B57" s="31" t="s">
        <v>76</v>
      </c>
      <c r="C57" s="31">
        <v>1101826822</v>
      </c>
      <c r="D57" s="31" t="s">
        <v>73</v>
      </c>
      <c r="E57" s="31" t="s">
        <v>80</v>
      </c>
      <c r="F57" s="31" t="s">
        <v>179</v>
      </c>
      <c r="G57" s="32">
        <v>44658</v>
      </c>
      <c r="H57" s="35">
        <v>0.63248842592592591</v>
      </c>
      <c r="I57" s="31"/>
      <c r="J57" s="31"/>
      <c r="K57" s="31">
        <v>0</v>
      </c>
      <c r="L57" s="31">
        <v>0</v>
      </c>
      <c r="M57" s="31" t="s">
        <v>78</v>
      </c>
    </row>
    <row r="58" spans="1:13" x14ac:dyDescent="0.25">
      <c r="A58" s="31" t="s">
        <v>71</v>
      </c>
      <c r="B58" s="31" t="s">
        <v>72</v>
      </c>
      <c r="C58" s="31">
        <v>1601396422</v>
      </c>
      <c r="D58" s="31" t="s">
        <v>73</v>
      </c>
      <c r="E58" s="31" t="s">
        <v>80</v>
      </c>
      <c r="F58" s="31" t="s">
        <v>180</v>
      </c>
      <c r="G58" s="32">
        <v>44658</v>
      </c>
      <c r="H58" s="35">
        <v>0.3646064814814815</v>
      </c>
      <c r="I58" s="31" t="s">
        <v>181</v>
      </c>
      <c r="J58" s="32">
        <v>44664</v>
      </c>
      <c r="K58" s="31">
        <v>6</v>
      </c>
      <c r="L58" s="31">
        <v>4</v>
      </c>
      <c r="M58" s="31" t="s">
        <v>75</v>
      </c>
    </row>
    <row r="59" spans="1:13" x14ac:dyDescent="0.25">
      <c r="A59" s="31" t="s">
        <v>71</v>
      </c>
      <c r="B59" s="31" t="s">
        <v>72</v>
      </c>
      <c r="C59" s="31">
        <v>1601424722</v>
      </c>
      <c r="D59" s="31" t="s">
        <v>73</v>
      </c>
      <c r="E59" s="31" t="s">
        <v>80</v>
      </c>
      <c r="F59" s="31" t="s">
        <v>182</v>
      </c>
      <c r="G59" s="32">
        <v>44659</v>
      </c>
      <c r="H59" s="35">
        <v>0.82296296296296301</v>
      </c>
      <c r="I59" s="31"/>
      <c r="J59" s="31"/>
      <c r="K59" s="31">
        <v>0</v>
      </c>
      <c r="L59" s="31">
        <v>0</v>
      </c>
      <c r="M59" s="31" t="s">
        <v>78</v>
      </c>
    </row>
    <row r="60" spans="1:13" x14ac:dyDescent="0.25">
      <c r="A60" s="31" t="s">
        <v>71</v>
      </c>
      <c r="B60" s="31" t="s">
        <v>72</v>
      </c>
      <c r="C60" s="31">
        <v>1601429822</v>
      </c>
      <c r="D60" s="31" t="s">
        <v>73</v>
      </c>
      <c r="E60" s="31" t="s">
        <v>80</v>
      </c>
      <c r="F60" s="31" t="s">
        <v>183</v>
      </c>
      <c r="G60" s="32">
        <v>44662</v>
      </c>
      <c r="H60" s="35">
        <v>0.32293981481481482</v>
      </c>
      <c r="I60" s="31" t="s">
        <v>184</v>
      </c>
      <c r="J60" s="32">
        <v>44662</v>
      </c>
      <c r="K60" s="31">
        <v>0</v>
      </c>
      <c r="L60" s="31">
        <v>0</v>
      </c>
      <c r="M60" s="31" t="s">
        <v>75</v>
      </c>
    </row>
    <row r="61" spans="1:13" x14ac:dyDescent="0.25">
      <c r="A61" s="31" t="s">
        <v>71</v>
      </c>
      <c r="B61" s="31" t="s">
        <v>72</v>
      </c>
      <c r="C61" s="31">
        <v>1601452322</v>
      </c>
      <c r="D61" s="31" t="s">
        <v>73</v>
      </c>
      <c r="E61" s="31" t="s">
        <v>80</v>
      </c>
      <c r="F61" s="31" t="s">
        <v>185</v>
      </c>
      <c r="G61" s="32">
        <v>44663</v>
      </c>
      <c r="H61" s="35">
        <v>0.38545138888888886</v>
      </c>
      <c r="I61" s="31" t="s">
        <v>186</v>
      </c>
      <c r="J61" s="32">
        <v>44664</v>
      </c>
      <c r="K61" s="31">
        <v>1</v>
      </c>
      <c r="L61" s="31">
        <v>1</v>
      </c>
      <c r="M61" s="31" t="s">
        <v>75</v>
      </c>
    </row>
    <row r="62" spans="1:13" x14ac:dyDescent="0.25">
      <c r="A62" s="31" t="s">
        <v>71</v>
      </c>
      <c r="B62" s="31" t="s">
        <v>72</v>
      </c>
      <c r="C62" s="31">
        <v>1601455422</v>
      </c>
      <c r="D62" s="31" t="s">
        <v>73</v>
      </c>
      <c r="E62" s="31" t="s">
        <v>80</v>
      </c>
      <c r="F62" s="31" t="s">
        <v>187</v>
      </c>
      <c r="G62" s="32">
        <v>44663</v>
      </c>
      <c r="H62" s="35">
        <v>0.46877314814814813</v>
      </c>
      <c r="I62" s="31" t="s">
        <v>188</v>
      </c>
      <c r="J62" s="32">
        <v>44664</v>
      </c>
      <c r="K62" s="31">
        <v>1</v>
      </c>
      <c r="L62" s="31">
        <v>1</v>
      </c>
      <c r="M62" s="31" t="s">
        <v>75</v>
      </c>
    </row>
    <row r="63" spans="1:13" x14ac:dyDescent="0.25">
      <c r="A63" s="31" t="s">
        <v>71</v>
      </c>
      <c r="B63" s="31" t="s">
        <v>72</v>
      </c>
      <c r="C63" s="31">
        <v>1601517522</v>
      </c>
      <c r="D63" s="31" t="s">
        <v>73</v>
      </c>
      <c r="E63" s="31" t="s">
        <v>80</v>
      </c>
      <c r="F63" s="31" t="s">
        <v>189</v>
      </c>
      <c r="G63" s="32">
        <v>44669</v>
      </c>
      <c r="H63" s="35">
        <v>0.69795138888888886</v>
      </c>
      <c r="I63" s="31"/>
      <c r="J63" s="31"/>
      <c r="K63" s="31">
        <v>0</v>
      </c>
      <c r="L63" s="31">
        <v>0</v>
      </c>
      <c r="M63" s="31" t="s">
        <v>78</v>
      </c>
    </row>
    <row r="64" spans="1:13" x14ac:dyDescent="0.25">
      <c r="A64" s="31" t="s">
        <v>71</v>
      </c>
      <c r="B64" s="31" t="s">
        <v>79</v>
      </c>
      <c r="C64" s="31">
        <v>530025822</v>
      </c>
      <c r="D64" s="31" t="s">
        <v>73</v>
      </c>
      <c r="E64" s="31" t="s">
        <v>80</v>
      </c>
      <c r="F64" s="31" t="s">
        <v>190</v>
      </c>
      <c r="G64" s="32">
        <v>44671</v>
      </c>
      <c r="H64" s="35">
        <v>0.68601851851851858</v>
      </c>
      <c r="I64" s="31" t="s">
        <v>191</v>
      </c>
      <c r="J64" s="32">
        <v>44672</v>
      </c>
      <c r="K64" s="31">
        <v>1</v>
      </c>
      <c r="L64" s="31">
        <v>1</v>
      </c>
      <c r="M64" s="31" t="s">
        <v>75</v>
      </c>
    </row>
    <row r="65" spans="1:13" x14ac:dyDescent="0.25">
      <c r="A65" s="31" t="s">
        <v>71</v>
      </c>
      <c r="B65" s="31" t="s">
        <v>72</v>
      </c>
      <c r="C65" s="31">
        <v>1601559422</v>
      </c>
      <c r="D65" s="31" t="s">
        <v>73</v>
      </c>
      <c r="E65" s="31" t="s">
        <v>80</v>
      </c>
      <c r="F65" s="31" t="s">
        <v>192</v>
      </c>
      <c r="G65" s="32">
        <v>44671</v>
      </c>
      <c r="H65" s="35">
        <v>0.82296296296296301</v>
      </c>
      <c r="I65" s="31"/>
      <c r="J65" s="31"/>
      <c r="K65" s="31">
        <v>0</v>
      </c>
      <c r="L65" s="31">
        <v>0</v>
      </c>
      <c r="M65" s="31" t="s">
        <v>78</v>
      </c>
    </row>
    <row r="66" spans="1:13" x14ac:dyDescent="0.25">
      <c r="A66" s="31" t="s">
        <v>71</v>
      </c>
      <c r="B66" s="31" t="s">
        <v>72</v>
      </c>
      <c r="C66" s="31">
        <v>1601558122</v>
      </c>
      <c r="D66" s="31" t="s">
        <v>73</v>
      </c>
      <c r="E66" s="31" t="s">
        <v>80</v>
      </c>
      <c r="F66" s="31" t="s">
        <v>193</v>
      </c>
      <c r="G66" s="32">
        <v>44671</v>
      </c>
      <c r="H66" s="35">
        <v>0.76046296296296301</v>
      </c>
      <c r="I66" s="31"/>
      <c r="J66" s="31"/>
      <c r="K66" s="31">
        <v>0</v>
      </c>
      <c r="L66" s="31">
        <v>0</v>
      </c>
      <c r="M66" s="31" t="s">
        <v>78</v>
      </c>
    </row>
    <row r="67" spans="1:13" x14ac:dyDescent="0.25">
      <c r="A67" s="31" t="s">
        <v>71</v>
      </c>
      <c r="B67" s="31" t="s">
        <v>72</v>
      </c>
      <c r="C67" s="31">
        <v>1601560122</v>
      </c>
      <c r="D67" s="31" t="s">
        <v>73</v>
      </c>
      <c r="E67" s="31" t="s">
        <v>80</v>
      </c>
      <c r="F67" s="31" t="s">
        <v>194</v>
      </c>
      <c r="G67" s="32">
        <v>44671</v>
      </c>
      <c r="H67" s="35">
        <v>0.86462962962962964</v>
      </c>
      <c r="I67" s="31" t="s">
        <v>195</v>
      </c>
      <c r="J67" s="32">
        <v>44678</v>
      </c>
      <c r="K67" s="31">
        <v>7</v>
      </c>
      <c r="L67" s="31">
        <v>5</v>
      </c>
      <c r="M67" s="31" t="s">
        <v>75</v>
      </c>
    </row>
    <row r="68" spans="1:13" x14ac:dyDescent="0.25">
      <c r="A68" s="31" t="s">
        <v>71</v>
      </c>
      <c r="B68" s="31" t="s">
        <v>72</v>
      </c>
      <c r="C68" s="31">
        <v>1601595922</v>
      </c>
      <c r="D68" s="31" t="s">
        <v>73</v>
      </c>
      <c r="E68" s="31" t="s">
        <v>80</v>
      </c>
      <c r="F68" s="31" t="s">
        <v>196</v>
      </c>
      <c r="G68" s="32">
        <v>44673</v>
      </c>
      <c r="H68" s="35">
        <v>0.76046296296296301</v>
      </c>
      <c r="I68" s="31"/>
      <c r="J68" s="31"/>
      <c r="K68" s="31">
        <v>0</v>
      </c>
      <c r="L68" s="31">
        <v>0</v>
      </c>
      <c r="M68" s="31" t="s">
        <v>78</v>
      </c>
    </row>
    <row r="69" spans="1:13" x14ac:dyDescent="0.25">
      <c r="A69" s="31" t="s">
        <v>71</v>
      </c>
      <c r="B69" s="31" t="s">
        <v>72</v>
      </c>
      <c r="C69" s="31">
        <v>1601615022</v>
      </c>
      <c r="D69" s="31" t="s">
        <v>73</v>
      </c>
      <c r="E69" s="31" t="s">
        <v>80</v>
      </c>
      <c r="F69" s="31" t="s">
        <v>197</v>
      </c>
      <c r="G69" s="32">
        <v>44676</v>
      </c>
      <c r="H69" s="35">
        <v>0.63545138888888886</v>
      </c>
      <c r="I69" s="31"/>
      <c r="J69" s="31"/>
      <c r="K69" s="31">
        <v>0</v>
      </c>
      <c r="L69" s="31">
        <v>0</v>
      </c>
      <c r="M69" s="31" t="s">
        <v>78</v>
      </c>
    </row>
    <row r="70" spans="1:13" x14ac:dyDescent="0.25">
      <c r="A70" s="31" t="s">
        <v>71</v>
      </c>
      <c r="B70" s="31" t="s">
        <v>72</v>
      </c>
      <c r="C70" s="31">
        <v>1601641022</v>
      </c>
      <c r="D70" s="31" t="s">
        <v>73</v>
      </c>
      <c r="E70" s="31" t="s">
        <v>80</v>
      </c>
      <c r="F70" s="31" t="s">
        <v>198</v>
      </c>
      <c r="G70" s="32">
        <v>44677</v>
      </c>
      <c r="H70" s="35">
        <v>0.94795138888888886</v>
      </c>
      <c r="I70" s="31"/>
      <c r="J70" s="31"/>
      <c r="K70" s="31">
        <v>0</v>
      </c>
      <c r="L70" s="31">
        <v>0</v>
      </c>
      <c r="M70" s="31" t="s">
        <v>78</v>
      </c>
    </row>
    <row r="71" spans="1:13" x14ac:dyDescent="0.25">
      <c r="A71" s="31" t="s">
        <v>71</v>
      </c>
      <c r="B71" s="31" t="s">
        <v>72</v>
      </c>
      <c r="C71" s="31">
        <v>1201552722</v>
      </c>
      <c r="D71" s="31" t="s">
        <v>73</v>
      </c>
      <c r="E71" s="31" t="s">
        <v>80</v>
      </c>
      <c r="F71" s="31" t="s">
        <v>199</v>
      </c>
      <c r="G71" s="32">
        <v>44680</v>
      </c>
      <c r="H71" s="35">
        <v>0.50446759259259266</v>
      </c>
      <c r="I71" s="31"/>
      <c r="J71" s="31"/>
      <c r="K71" s="31">
        <v>0</v>
      </c>
      <c r="L71" s="31">
        <v>0</v>
      </c>
      <c r="M71" s="31" t="s">
        <v>78</v>
      </c>
    </row>
  </sheetData>
  <autoFilter ref="A1:M71" xr:uid="{00000000-0001-0000-0300-00000000000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L18"/>
  <sheetViews>
    <sheetView showGridLines="0" topLeftCell="A2" zoomScale="90" zoomScaleNormal="90" workbookViewId="0">
      <selection activeCell="A17" sqref="A17"/>
    </sheetView>
  </sheetViews>
  <sheetFormatPr baseColWidth="10" defaultColWidth="11.42578125" defaultRowHeight="15" x14ac:dyDescent="0.25"/>
  <cols>
    <col min="1" max="2" width="11.42578125" style="16"/>
    <col min="3" max="4" width="14.5703125" style="16" customWidth="1"/>
    <col min="5" max="5" width="18.140625" style="16" customWidth="1"/>
    <col min="6" max="6" width="24.7109375" style="16" bestFit="1" customWidth="1"/>
    <col min="7" max="7" width="12.85546875" style="16" bestFit="1" customWidth="1"/>
    <col min="8" max="8" width="27" style="16" bestFit="1" customWidth="1"/>
    <col min="9" max="9" width="15" style="16" bestFit="1" customWidth="1"/>
    <col min="10" max="10" width="12.28515625" style="16" bestFit="1" customWidth="1"/>
    <col min="11" max="16384" width="11.42578125" style="16"/>
  </cols>
  <sheetData>
    <row r="1" spans="1:12" s="49" customFormat="1" x14ac:dyDescent="0.25">
      <c r="A1" s="50" t="s">
        <v>60</v>
      </c>
      <c r="B1" s="50" t="s">
        <v>201</v>
      </c>
      <c r="C1" s="50" t="s">
        <v>200</v>
      </c>
      <c r="D1" s="50" t="s">
        <v>228</v>
      </c>
      <c r="E1" s="50" t="s">
        <v>63</v>
      </c>
      <c r="F1" s="50" t="s">
        <v>64</v>
      </c>
      <c r="G1" s="50" t="s">
        <v>202</v>
      </c>
      <c r="H1" s="50" t="s">
        <v>66</v>
      </c>
      <c r="I1" s="51" t="s">
        <v>223</v>
      </c>
      <c r="J1" s="52" t="s">
        <v>227</v>
      </c>
      <c r="K1" s="52" t="s">
        <v>226</v>
      </c>
      <c r="L1" s="52" t="s">
        <v>224</v>
      </c>
    </row>
    <row r="2" spans="1:12" s="49" customFormat="1" x14ac:dyDescent="0.25">
      <c r="A2" s="43" t="s">
        <v>71</v>
      </c>
      <c r="B2" s="43" t="s">
        <v>203</v>
      </c>
      <c r="C2" s="43">
        <v>1200400322</v>
      </c>
      <c r="D2" s="43" t="s">
        <v>73</v>
      </c>
      <c r="E2" s="43" t="s">
        <v>87</v>
      </c>
      <c r="F2" s="43" t="s">
        <v>204</v>
      </c>
      <c r="G2" s="44">
        <v>44592</v>
      </c>
      <c r="H2" s="45" t="s">
        <v>204</v>
      </c>
      <c r="I2" s="46">
        <v>44592</v>
      </c>
      <c r="J2" s="47">
        <v>0</v>
      </c>
      <c r="K2" s="47">
        <v>0</v>
      </c>
      <c r="L2" s="48" t="s">
        <v>75</v>
      </c>
    </row>
    <row r="3" spans="1:12" s="49" customFormat="1" x14ac:dyDescent="0.25">
      <c r="A3" s="43" t="s">
        <v>71</v>
      </c>
      <c r="B3" s="43" t="s">
        <v>203</v>
      </c>
      <c r="C3" s="43">
        <v>1200700822</v>
      </c>
      <c r="D3" s="43" t="s">
        <v>73</v>
      </c>
      <c r="E3" s="43" t="s">
        <v>87</v>
      </c>
      <c r="F3" s="43" t="s">
        <v>205</v>
      </c>
      <c r="G3" s="44">
        <v>44615</v>
      </c>
      <c r="H3" s="45" t="s">
        <v>205</v>
      </c>
      <c r="I3" s="46">
        <v>44615</v>
      </c>
      <c r="J3" s="47">
        <v>0</v>
      </c>
      <c r="K3" s="47">
        <v>0</v>
      </c>
      <c r="L3" s="48" t="s">
        <v>75</v>
      </c>
    </row>
    <row r="4" spans="1:12" s="49" customFormat="1" x14ac:dyDescent="0.25">
      <c r="A4" s="43" t="s">
        <v>71</v>
      </c>
      <c r="B4" s="43" t="s">
        <v>203</v>
      </c>
      <c r="C4" s="43">
        <v>1200703422</v>
      </c>
      <c r="D4" s="43" t="s">
        <v>73</v>
      </c>
      <c r="E4" s="43" t="s">
        <v>87</v>
      </c>
      <c r="F4" s="43" t="s">
        <v>206</v>
      </c>
      <c r="G4" s="44">
        <v>44615</v>
      </c>
      <c r="H4" s="45" t="s">
        <v>206</v>
      </c>
      <c r="I4" s="46">
        <v>44615</v>
      </c>
      <c r="J4" s="47">
        <v>0</v>
      </c>
      <c r="K4" s="47">
        <v>0</v>
      </c>
      <c r="L4" s="48" t="s">
        <v>75</v>
      </c>
    </row>
    <row r="5" spans="1:12" s="49" customFormat="1" x14ac:dyDescent="0.25">
      <c r="A5" s="43" t="s">
        <v>71</v>
      </c>
      <c r="B5" s="43" t="s">
        <v>203</v>
      </c>
      <c r="C5" s="43">
        <v>1200788122</v>
      </c>
      <c r="D5" s="43" t="s">
        <v>73</v>
      </c>
      <c r="E5" s="43" t="s">
        <v>87</v>
      </c>
      <c r="F5" s="43" t="s">
        <v>207</v>
      </c>
      <c r="G5" s="44">
        <v>44622</v>
      </c>
      <c r="H5" s="45" t="s">
        <v>207</v>
      </c>
      <c r="I5" s="46">
        <v>44622</v>
      </c>
      <c r="J5" s="47">
        <v>0</v>
      </c>
      <c r="K5" s="47">
        <v>0</v>
      </c>
      <c r="L5" s="48" t="s">
        <v>75</v>
      </c>
    </row>
    <row r="6" spans="1:12" s="49" customFormat="1" x14ac:dyDescent="0.25">
      <c r="A6" s="43" t="s">
        <v>71</v>
      </c>
      <c r="B6" s="43" t="s">
        <v>203</v>
      </c>
      <c r="C6" s="43">
        <v>1201086722</v>
      </c>
      <c r="D6" s="43" t="s">
        <v>73</v>
      </c>
      <c r="E6" s="43" t="s">
        <v>87</v>
      </c>
      <c r="F6" s="43" t="s">
        <v>208</v>
      </c>
      <c r="G6" s="44">
        <v>44645</v>
      </c>
      <c r="H6" s="45" t="s">
        <v>208</v>
      </c>
      <c r="I6" s="46">
        <v>44645</v>
      </c>
      <c r="J6" s="47">
        <v>0</v>
      </c>
      <c r="K6" s="47">
        <v>0</v>
      </c>
      <c r="L6" s="48" t="s">
        <v>75</v>
      </c>
    </row>
    <row r="7" spans="1:12" s="49" customFormat="1" x14ac:dyDescent="0.25">
      <c r="A7" s="43" t="s">
        <v>71</v>
      </c>
      <c r="B7" s="43" t="s">
        <v>203</v>
      </c>
      <c r="C7" s="43">
        <v>1201171822</v>
      </c>
      <c r="D7" s="43" t="s">
        <v>73</v>
      </c>
      <c r="E7" s="43" t="s">
        <v>87</v>
      </c>
      <c r="F7" s="43" t="s">
        <v>209</v>
      </c>
      <c r="G7" s="44">
        <v>44651</v>
      </c>
      <c r="H7" s="45" t="s">
        <v>209</v>
      </c>
      <c r="I7" s="46">
        <v>44651</v>
      </c>
      <c r="J7" s="47">
        <v>0</v>
      </c>
      <c r="K7" s="47">
        <v>0</v>
      </c>
      <c r="L7" s="48" t="s">
        <v>75</v>
      </c>
    </row>
    <row r="8" spans="1:12" s="49" customFormat="1" x14ac:dyDescent="0.25">
      <c r="A8" s="43" t="s">
        <v>71</v>
      </c>
      <c r="B8" s="43" t="s">
        <v>203</v>
      </c>
      <c r="C8" s="43">
        <v>1201193022</v>
      </c>
      <c r="D8" s="43" t="s">
        <v>73</v>
      </c>
      <c r="E8" s="43" t="s">
        <v>87</v>
      </c>
      <c r="F8" s="43" t="s">
        <v>210</v>
      </c>
      <c r="G8" s="44">
        <v>44652</v>
      </c>
      <c r="H8" s="45" t="s">
        <v>210</v>
      </c>
      <c r="I8" s="46">
        <v>44652</v>
      </c>
      <c r="J8" s="47">
        <v>0</v>
      </c>
      <c r="K8" s="47">
        <v>0</v>
      </c>
      <c r="L8" s="48" t="s">
        <v>75</v>
      </c>
    </row>
    <row r="9" spans="1:12" s="49" customFormat="1" x14ac:dyDescent="0.25">
      <c r="A9" s="43" t="s">
        <v>71</v>
      </c>
      <c r="B9" s="43" t="s">
        <v>203</v>
      </c>
      <c r="C9" s="43">
        <v>1201198722</v>
      </c>
      <c r="D9" s="43" t="s">
        <v>73</v>
      </c>
      <c r="E9" s="43" t="s">
        <v>87</v>
      </c>
      <c r="F9" s="43" t="s">
        <v>211</v>
      </c>
      <c r="G9" s="44">
        <v>44655</v>
      </c>
      <c r="H9" s="45" t="s">
        <v>211</v>
      </c>
      <c r="I9" s="46">
        <v>44655</v>
      </c>
      <c r="J9" s="47">
        <v>0</v>
      </c>
      <c r="K9" s="47">
        <v>0</v>
      </c>
      <c r="L9" s="48" t="s">
        <v>75</v>
      </c>
    </row>
    <row r="10" spans="1:12" s="49" customFormat="1" x14ac:dyDescent="0.25">
      <c r="A10" s="43" t="s">
        <v>71</v>
      </c>
      <c r="B10" s="43" t="s">
        <v>203</v>
      </c>
      <c r="C10" s="43">
        <v>1201237222</v>
      </c>
      <c r="D10" s="43" t="s">
        <v>73</v>
      </c>
      <c r="E10" s="43" t="s">
        <v>87</v>
      </c>
      <c r="F10" s="43" t="s">
        <v>212</v>
      </c>
      <c r="G10" s="44">
        <v>44657</v>
      </c>
      <c r="H10" s="45" t="s">
        <v>212</v>
      </c>
      <c r="I10" s="46">
        <v>44657</v>
      </c>
      <c r="J10" s="47">
        <v>0</v>
      </c>
      <c r="K10" s="47">
        <v>0</v>
      </c>
      <c r="L10" s="48" t="s">
        <v>75</v>
      </c>
    </row>
    <row r="11" spans="1:12" s="49" customFormat="1" x14ac:dyDescent="0.25">
      <c r="A11" s="43" t="s">
        <v>71</v>
      </c>
      <c r="B11" s="43" t="s">
        <v>203</v>
      </c>
      <c r="C11" s="43">
        <v>1201241522</v>
      </c>
      <c r="D11" s="43" t="s">
        <v>73</v>
      </c>
      <c r="E11" s="43" t="s">
        <v>87</v>
      </c>
      <c r="F11" s="43" t="s">
        <v>213</v>
      </c>
      <c r="G11" s="44">
        <v>44657</v>
      </c>
      <c r="H11" s="45" t="s">
        <v>213</v>
      </c>
      <c r="I11" s="46">
        <v>44657</v>
      </c>
      <c r="J11" s="47">
        <v>0</v>
      </c>
      <c r="K11" s="47">
        <v>0</v>
      </c>
      <c r="L11" s="48" t="s">
        <v>75</v>
      </c>
    </row>
    <row r="12" spans="1:12" s="49" customFormat="1" x14ac:dyDescent="0.25">
      <c r="A12" s="43" t="s">
        <v>71</v>
      </c>
      <c r="B12" s="43" t="s">
        <v>203</v>
      </c>
      <c r="C12" s="43">
        <v>1201244322</v>
      </c>
      <c r="D12" s="43" t="s">
        <v>73</v>
      </c>
      <c r="E12" s="43" t="s">
        <v>87</v>
      </c>
      <c r="F12" s="43" t="s">
        <v>214</v>
      </c>
      <c r="G12" s="44">
        <v>44657</v>
      </c>
      <c r="H12" s="45" t="s">
        <v>214</v>
      </c>
      <c r="I12" s="46">
        <v>44657</v>
      </c>
      <c r="J12" s="47">
        <v>0</v>
      </c>
      <c r="K12" s="47">
        <v>0</v>
      </c>
      <c r="L12" s="48" t="s">
        <v>75</v>
      </c>
    </row>
    <row r="13" spans="1:12" s="49" customFormat="1" x14ac:dyDescent="0.25">
      <c r="A13" s="43" t="s">
        <v>71</v>
      </c>
      <c r="B13" s="43" t="s">
        <v>203</v>
      </c>
      <c r="C13" s="43">
        <v>1201269422</v>
      </c>
      <c r="D13" s="43" t="s">
        <v>73</v>
      </c>
      <c r="E13" s="43" t="s">
        <v>87</v>
      </c>
      <c r="F13" s="43" t="s">
        <v>215</v>
      </c>
      <c r="G13" s="44">
        <v>44658</v>
      </c>
      <c r="H13" s="45" t="s">
        <v>215</v>
      </c>
      <c r="I13" s="46">
        <v>44658</v>
      </c>
      <c r="J13" s="47">
        <v>0</v>
      </c>
      <c r="K13" s="47">
        <v>0</v>
      </c>
      <c r="L13" s="48" t="s">
        <v>75</v>
      </c>
    </row>
    <row r="14" spans="1:12" s="49" customFormat="1" x14ac:dyDescent="0.25">
      <c r="A14" s="43" t="s">
        <v>71</v>
      </c>
      <c r="B14" s="43" t="s">
        <v>203</v>
      </c>
      <c r="C14" s="43">
        <v>1201474222</v>
      </c>
      <c r="D14" s="43" t="s">
        <v>73</v>
      </c>
      <c r="E14" s="43" t="s">
        <v>87</v>
      </c>
      <c r="F14" s="43" t="s">
        <v>216</v>
      </c>
      <c r="G14" s="44">
        <v>44676</v>
      </c>
      <c r="H14" s="45" t="s">
        <v>216</v>
      </c>
      <c r="I14" s="46">
        <v>44676</v>
      </c>
      <c r="J14" s="47">
        <v>0</v>
      </c>
      <c r="K14" s="47">
        <v>0</v>
      </c>
      <c r="L14" s="48" t="s">
        <v>75</v>
      </c>
    </row>
    <row r="15" spans="1:12" s="49" customFormat="1" x14ac:dyDescent="0.25">
      <c r="A15" s="43" t="s">
        <v>71</v>
      </c>
      <c r="B15" s="43" t="s">
        <v>203</v>
      </c>
      <c r="C15" s="43">
        <v>1201482822</v>
      </c>
      <c r="D15" s="43" t="s">
        <v>73</v>
      </c>
      <c r="E15" s="43" t="s">
        <v>87</v>
      </c>
      <c r="F15" s="43" t="s">
        <v>217</v>
      </c>
      <c r="G15" s="44">
        <v>44676</v>
      </c>
      <c r="H15" s="45" t="s">
        <v>217</v>
      </c>
      <c r="I15" s="46">
        <v>44676</v>
      </c>
      <c r="J15" s="47">
        <v>0</v>
      </c>
      <c r="K15" s="47">
        <v>0</v>
      </c>
      <c r="L15" s="48" t="s">
        <v>75</v>
      </c>
    </row>
    <row r="16" spans="1:12" s="49" customFormat="1" x14ac:dyDescent="0.25">
      <c r="A16" s="43" t="s">
        <v>71</v>
      </c>
      <c r="B16" s="43" t="s">
        <v>203</v>
      </c>
      <c r="C16" s="43">
        <v>1201535722</v>
      </c>
      <c r="D16" s="43" t="s">
        <v>73</v>
      </c>
      <c r="E16" s="43" t="s">
        <v>87</v>
      </c>
      <c r="F16" s="43" t="s">
        <v>218</v>
      </c>
      <c r="G16" s="44">
        <v>44679</v>
      </c>
      <c r="H16" s="45" t="s">
        <v>218</v>
      </c>
      <c r="I16" s="46">
        <v>44679</v>
      </c>
      <c r="J16" s="47">
        <v>0</v>
      </c>
      <c r="K16" s="47">
        <v>0</v>
      </c>
      <c r="L16" s="48" t="s">
        <v>75</v>
      </c>
    </row>
    <row r="17" spans="1:12" s="49" customFormat="1" x14ac:dyDescent="0.25">
      <c r="A17" s="57" t="s">
        <v>71</v>
      </c>
      <c r="B17" s="57" t="s">
        <v>225</v>
      </c>
      <c r="C17" s="57">
        <v>1600272022</v>
      </c>
      <c r="D17" s="57" t="s">
        <v>73</v>
      </c>
      <c r="E17" s="57" t="s">
        <v>87</v>
      </c>
      <c r="F17" s="57" t="s">
        <v>219</v>
      </c>
      <c r="G17" s="58">
        <v>44579</v>
      </c>
      <c r="H17" s="59" t="s">
        <v>220</v>
      </c>
      <c r="I17" s="60">
        <v>44581</v>
      </c>
      <c r="J17" s="61">
        <v>2</v>
      </c>
      <c r="K17" s="61">
        <v>2</v>
      </c>
      <c r="L17" s="62" t="s">
        <v>75</v>
      </c>
    </row>
    <row r="18" spans="1:12" s="49" customFormat="1" x14ac:dyDescent="0.25">
      <c r="A18" s="57" t="s">
        <v>71</v>
      </c>
      <c r="B18" s="57" t="s">
        <v>225</v>
      </c>
      <c r="C18" s="57">
        <v>1601437522</v>
      </c>
      <c r="D18" s="57" t="s">
        <v>73</v>
      </c>
      <c r="E18" s="57" t="s">
        <v>87</v>
      </c>
      <c r="F18" s="57" t="s">
        <v>221</v>
      </c>
      <c r="G18" s="58">
        <v>44662</v>
      </c>
      <c r="H18" s="59" t="s">
        <v>222</v>
      </c>
      <c r="I18" s="60">
        <v>44663</v>
      </c>
      <c r="J18" s="61">
        <v>1</v>
      </c>
      <c r="K18" s="61">
        <v>1</v>
      </c>
      <c r="L18" s="62" t="s">
        <v>75</v>
      </c>
    </row>
  </sheetData>
  <autoFilter ref="A1:L18" xr:uid="{00000000-0001-0000-0400-000000000000}"/>
  <pageMargins left="0.70866141732283472" right="0.70866141732283472" top="0.74803149606299213" bottom="0.74803149606299213" header="0.31496062992125984" footer="0.31496062992125984"/>
  <pageSetup scale="55" fitToWidth="2"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Resumen del Indicador</vt:lpstr>
      <vt:lpstr>Descriptor-Homologación </vt:lpstr>
      <vt:lpstr>Base de Datos MEI</vt:lpstr>
      <vt:lpstr>Reclamos Derivados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spensiones</dc:creator>
  <cp:lastModifiedBy>spensiones</cp:lastModifiedBy>
  <cp:lastPrinted>2022-05-06T17:00:46Z</cp:lastPrinted>
  <dcterms:created xsi:type="dcterms:W3CDTF">2019-07-09T13:02:35Z</dcterms:created>
  <dcterms:modified xsi:type="dcterms:W3CDTF">2022-05-06T18:39:10Z</dcterms:modified>
</cp:coreProperties>
</file>