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upereduca-my.sharepoint.com/personal/dgi_supereduc_cl/Documents/UCG/3. MEI/2022/Reclamos/3 Ejercicio metodológico/"/>
    </mc:Choice>
  </mc:AlternateContent>
  <xr:revisionPtr revIDLastSave="169" documentId="13_ncr:1_{DBEA683F-8915-423A-89C8-10E11EEFE790}" xr6:coauthVersionLast="47" xr6:coauthVersionMax="47" xr10:uidLastSave="{C732EDF0-C8C0-431E-B29D-34BC4A6C81B9}"/>
  <bookViews>
    <workbookView xWindow="-120" yWindow="-120" windowWidth="29040" windowHeight="15840" xr2:uid="{00000000-000D-0000-FFFF-FFFF00000000}"/>
  </bookViews>
  <sheets>
    <sheet name="Resumen del indicador" sheetId="4" r:id="rId1"/>
    <sheet name="Reclamos Servicio al 31.10.22" sheetId="1" r:id="rId2"/>
    <sheet name="Tabla de homologación y notas" sheetId="3" r:id="rId3"/>
  </sheets>
  <definedNames>
    <definedName name="_xlnm._FilterDatabase" localSheetId="1" hidden="1">'Reclamos Servicio al 31.10.22'!$A$1:$G$451</definedName>
    <definedName name="valida">#REF!</definedName>
  </definedNames>
  <calcPr calcId="191028"/>
  <pivotCaches>
    <pivotCache cacheId="6"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8" i="4" l="1"/>
  <c r="C37" i="4"/>
  <c r="B38" i="4" l="1"/>
  <c r="B37" i="4"/>
  <c r="B36" i="4"/>
  <c r="C41" i="4"/>
  <c r="B41" i="4"/>
  <c r="B28" i="4"/>
  <c r="B29" i="4"/>
  <c r="B30" i="4"/>
  <c r="B31" i="4"/>
  <c r="B32" i="4"/>
  <c r="B33" i="4"/>
  <c r="B34" i="4"/>
  <c r="B35" i="4"/>
  <c r="C29" i="4"/>
  <c r="C30" i="4" s="1"/>
  <c r="D29" i="4" l="1"/>
  <c r="C31" i="4"/>
  <c r="D30" i="4" l="1"/>
  <c r="C32" i="4"/>
  <c r="D31" i="4" l="1"/>
  <c r="C33" i="4"/>
  <c r="D32" i="4" l="1"/>
  <c r="C34" i="4"/>
  <c r="D33" i="4" l="1"/>
  <c r="C35" i="4"/>
  <c r="C36" i="4" s="1"/>
  <c r="C38" i="4" s="1"/>
  <c r="D34" i="4" l="1"/>
  <c r="D35" i="4" l="1"/>
  <c r="D36" i="4" l="1"/>
  <c r="D37" i="4" l="1"/>
  <c r="D41" i="4" l="1"/>
</calcChain>
</file>

<file path=xl/sharedStrings.xml><?xml version="1.0" encoding="utf-8"?>
<sst xmlns="http://schemas.openxmlformats.org/spreadsheetml/2006/main" count="2365" uniqueCount="534">
  <si>
    <t>N° Atención</t>
  </si>
  <si>
    <t>Fecha de creación</t>
  </si>
  <si>
    <t>Fecha cambio de estado</t>
  </si>
  <si>
    <t>Objetivo estratégico del bien/servicio que aplica</t>
  </si>
  <si>
    <t>Estado</t>
  </si>
  <si>
    <t>CAS-135416-W0X4L3</t>
  </si>
  <si>
    <t>Reclamo al servicio</t>
  </si>
  <si>
    <t>Resuelto</t>
  </si>
  <si>
    <t>CAS-136309-B2Q4P7</t>
  </si>
  <si>
    <t>CAS-136307-D1J9Y8</t>
  </si>
  <si>
    <t>CAS-136304-Q2H1D2</t>
  </si>
  <si>
    <t>Reclamo a otras instituciones</t>
  </si>
  <si>
    <t>CAS-136303-Y6J2K8</t>
  </si>
  <si>
    <t>CAS-136301-L2Q4H4</t>
  </si>
  <si>
    <t>CAS-136300-M8C6Q0</t>
  </si>
  <si>
    <t>CAS-136299-L6B5F1</t>
  </si>
  <si>
    <t>CAS-136298-L8G4J7</t>
  </si>
  <si>
    <t>CAS-136295-Z4N9H8</t>
  </si>
  <si>
    <t>CAS-136291-B1R9M6</t>
  </si>
  <si>
    <t>CAS-136290-W9P1K2</t>
  </si>
  <si>
    <t>CAS-136289-L3X5R7</t>
  </si>
  <si>
    <t>CAS-136287-V9H8T8</t>
  </si>
  <si>
    <t>CAS-136285-T6J5V3</t>
  </si>
  <si>
    <t>CAS-136282-N3S8N0</t>
  </si>
  <si>
    <t>CAS-136279-K6H6L3</t>
  </si>
  <si>
    <t>CAS-136278-R6B1P2</t>
  </si>
  <si>
    <t>CAS-136275-N6W3Q2</t>
  </si>
  <si>
    <t>CAS-136273-Z8N2B5</t>
  </si>
  <si>
    <t>CAS-136272-M7P6Y3</t>
  </si>
  <si>
    <t>CAS-136271-P7F2Y8</t>
  </si>
  <si>
    <t>CAS-136268-G8S7M9</t>
  </si>
  <si>
    <t>CAS-136260-L5G5L2</t>
  </si>
  <si>
    <t>CAS-136258-V5J1D0</t>
  </si>
  <si>
    <t>CAS-136257-J4S4B2</t>
  </si>
  <si>
    <t>CAS-136256-N1S6X5</t>
  </si>
  <si>
    <t>CAS-136253-N8P7Z4</t>
  </si>
  <si>
    <t>CAS-136252-P4C3R8</t>
  </si>
  <si>
    <t>CAS-136251-T3Q6C4</t>
  </si>
  <si>
    <t>CAS-136250-H8X6M5</t>
  </si>
  <si>
    <t>CAS-136245-M5T4T9</t>
  </si>
  <si>
    <t>CAS-136237-B1G6N9</t>
  </si>
  <si>
    <t>CAS-136236-B2K6W6</t>
  </si>
  <si>
    <t>CAS-136226-Q2B4J4</t>
  </si>
  <si>
    <t>CAS-136225-Z8Q3B0</t>
  </si>
  <si>
    <t>CAS-136224-R3K1V0</t>
  </si>
  <si>
    <t>CAS-136223-R9M7Y7</t>
  </si>
  <si>
    <t>CAS-136206-Z0K4J1</t>
  </si>
  <si>
    <t>CAS-136201-B0H8X7</t>
  </si>
  <si>
    <t>CAS-136200-Z0W1K1</t>
  </si>
  <si>
    <t>CAS-136194-P3T5H0</t>
  </si>
  <si>
    <t>CAS-136184-V1Z5T0</t>
  </si>
  <si>
    <t>CAS-136181-N3J5H5</t>
  </si>
  <si>
    <t>CAS-136172-V5G1X8</t>
  </si>
  <si>
    <t>CAS-136170-Z5L5C0</t>
  </si>
  <si>
    <t>CAS-136169-N6W1Y3</t>
  </si>
  <si>
    <t>CAS-136166-V9Z6P5</t>
  </si>
  <si>
    <t>CAS-136157-S8J0K7</t>
  </si>
  <si>
    <t>CAS-136155-W1Q3L1</t>
  </si>
  <si>
    <t>CAS-136154-K4Y9M1</t>
  </si>
  <si>
    <t>CAS-136150-G5P5T1</t>
  </si>
  <si>
    <t>CAS-136149-F6Z6Q8</t>
  </si>
  <si>
    <t>CAS-136147-M6D3Z9</t>
  </si>
  <si>
    <t>CAS-136145-W7J3J7</t>
  </si>
  <si>
    <t>CAS-136140-T3L7Y2</t>
  </si>
  <si>
    <t>CAS-136125-Q4K7G6</t>
  </si>
  <si>
    <t>CAS-136122-M3Y3X0</t>
  </si>
  <si>
    <t>CAS-136120-J7S0J9</t>
  </si>
  <si>
    <t>CAS-136115-S0Q7R9</t>
  </si>
  <si>
    <t>CAS-136108-M2D6V5</t>
  </si>
  <si>
    <t>CAS-136100-S1D7W8</t>
  </si>
  <si>
    <t>CAS-136099-G6N3J7</t>
  </si>
  <si>
    <t>CAS-136090-S0Z2B9</t>
  </si>
  <si>
    <t>CAS-136073-P9Y2M6</t>
  </si>
  <si>
    <t>CAS-136067-T4W4K7</t>
  </si>
  <si>
    <t>CAS-136065-K0L0J9</t>
  </si>
  <si>
    <t>CAS-136061-L6D7P5</t>
  </si>
  <si>
    <t>CAS-136054-D5J3M2</t>
  </si>
  <si>
    <t>CAS-136053-S2L4K1</t>
  </si>
  <si>
    <t>CAS-136043-Y8S0X0</t>
  </si>
  <si>
    <t>CAS-136039-C0L8L1</t>
  </si>
  <si>
    <t>CAS-136031-M2C1J7</t>
  </si>
  <si>
    <t>CAS-136026-H1L3Q9</t>
  </si>
  <si>
    <t>CAS-136024-H1T0P1</t>
  </si>
  <si>
    <t>CAS-136022-Z0H9X7</t>
  </si>
  <si>
    <t>CAS-136021-F6T9K7</t>
  </si>
  <si>
    <t>CAS-136019-Y3H3B0</t>
  </si>
  <si>
    <t>CAS-136017-K9N7Z8</t>
  </si>
  <si>
    <t>CAS-136014-S5L2J3</t>
  </si>
  <si>
    <t>CAS-136009-Y5R3X6</t>
  </si>
  <si>
    <t>CAS-135989-Y4N8L9</t>
  </si>
  <si>
    <t>CAS-135986-N9V8C8</t>
  </si>
  <si>
    <t>CAS-135985-J5V5Q6</t>
  </si>
  <si>
    <t>CAS-135978-W7P5D8</t>
  </si>
  <si>
    <t>CAS-135973-G0L4W5</t>
  </si>
  <si>
    <t>CAS-135971-P3G5L3</t>
  </si>
  <si>
    <t>CAS-135970-M4B8Y2</t>
  </si>
  <si>
    <t>CAS-135966-P6K9Z5</t>
  </si>
  <si>
    <t>CAS-135965-R6N4N2</t>
  </si>
  <si>
    <t>CAS-135962-Q2Q2J1</t>
  </si>
  <si>
    <t>CAS-135961-Z6T3C8</t>
  </si>
  <si>
    <t>CAS-135942-Y1L9K3</t>
  </si>
  <si>
    <t>CAS-135941-K6V5R2</t>
  </si>
  <si>
    <t>CAS-135940-V9F3G7</t>
  </si>
  <si>
    <t>CAS-135939-Z8N9V2</t>
  </si>
  <si>
    <t>CAS-135927-H5Z2K4</t>
  </si>
  <si>
    <t>CAS-135926-J3S4G1</t>
  </si>
  <si>
    <t>CAS-135912-Y4J2N7</t>
  </si>
  <si>
    <t>CAS-135910-W8B8G9</t>
  </si>
  <si>
    <t>CAS-135906-B2K8W4</t>
  </si>
  <si>
    <t>CAS-135904-L2R2H9</t>
  </si>
  <si>
    <t>CAS-135903-S3Y0S8</t>
  </si>
  <si>
    <t>CAS-135898-V5H7C1</t>
  </si>
  <si>
    <t>CAS-135853-Q2G0J0</t>
  </si>
  <si>
    <t>CAS-135852-P5B3C2</t>
  </si>
  <si>
    <t>CAS-135850-K9P2P9</t>
  </si>
  <si>
    <t>CAS-135845-R3N6L3</t>
  </si>
  <si>
    <t>CAS-135840-Z2B1F2</t>
  </si>
  <si>
    <t>CAS-135838-B2W7Y8</t>
  </si>
  <si>
    <t>CAS-135830-Z2C8F1</t>
  </si>
  <si>
    <t>CAS-135827-F8H8Z8</t>
  </si>
  <si>
    <t>CAS-135823-J8T8N7</t>
  </si>
  <si>
    <t>CAS-135822-C1Y6X2</t>
  </si>
  <si>
    <t>CAS-135816-N0G8H5</t>
  </si>
  <si>
    <t>CAS-135811-Y8P1L5</t>
  </si>
  <si>
    <t>CAS-135807-M6F4C4</t>
  </si>
  <si>
    <t>CAS-135805-M9K6B6</t>
  </si>
  <si>
    <t>CAS-135804-N4V6F7</t>
  </si>
  <si>
    <t>CAS-135801-N7S0B8</t>
  </si>
  <si>
    <t>CAS-135798-C7K4Q1</t>
  </si>
  <si>
    <t>CAS-135793-N1J9R8</t>
  </si>
  <si>
    <t>CAS-135790-K2W1L4</t>
  </si>
  <si>
    <t>CAS-135787-N6P5H2</t>
  </si>
  <si>
    <t>CAS-135785-H2J7Q9</t>
  </si>
  <si>
    <t>CAS-135784-H3K0W6</t>
  </si>
  <si>
    <t>CAS-135782-V7N5K0</t>
  </si>
  <si>
    <t>CAS-135780-L0H9D0</t>
  </si>
  <si>
    <t>CAS-135778-S2Q2B1</t>
  </si>
  <si>
    <t>CAS-135772-G9H2V5</t>
  </si>
  <si>
    <t>CAS-135770-V2D7D0</t>
  </si>
  <si>
    <t>CAS-135765-P2J2T5</t>
  </si>
  <si>
    <t>CAS-135761-Y3D1M6</t>
  </si>
  <si>
    <t>CAS-135758-T5G7C2</t>
  </si>
  <si>
    <t>CAS-135751-K8C8B0</t>
  </si>
  <si>
    <t>CAS-135750-L4Z5N1</t>
  </si>
  <si>
    <t>CAS-135749-B7S1D4</t>
  </si>
  <si>
    <t>CAS-135745-P9G6Y7</t>
  </si>
  <si>
    <t>CAS-135742-M5V2C0</t>
  </si>
  <si>
    <t>CAS-135735-B6X7N1</t>
  </si>
  <si>
    <t>CAS-135729-R8P9L0</t>
  </si>
  <si>
    <t>CAS-135720-P2G0G2</t>
  </si>
  <si>
    <t>CAS-135717-M8C2L7</t>
  </si>
  <si>
    <t>CAS-135711-L3M8P2</t>
  </si>
  <si>
    <t>CAS-135698-B9J6D0</t>
  </si>
  <si>
    <t>CAS-135697-C3V7L2</t>
  </si>
  <si>
    <t>CAS-135690-F3V6V3</t>
  </si>
  <si>
    <t>CAS-135680-X3R4G7</t>
  </si>
  <si>
    <t>CAS-135676-J8N7G3</t>
  </si>
  <si>
    <t>CAS-135675-N6C4R6</t>
  </si>
  <si>
    <t>CAS-135669-P5Z5M9</t>
  </si>
  <si>
    <t>CAS-135661-D5N2Z0</t>
  </si>
  <si>
    <t>CAS-135660-K3Q0F6</t>
  </si>
  <si>
    <t>CAS-135653-S1Y9P4</t>
  </si>
  <si>
    <t>CAS-135651-D9N9W8</t>
  </si>
  <si>
    <t>CAS-135641-G5X1K0</t>
  </si>
  <si>
    <t>CAS-135626-Z8J5T3</t>
  </si>
  <si>
    <t>CAS-135623-F8J2M6</t>
  </si>
  <si>
    <t>CAS-135610-Q8L5H8</t>
  </si>
  <si>
    <t>CAS-135608-P9B4M4</t>
  </si>
  <si>
    <t>CAS-135604-P0Z7Q7</t>
  </si>
  <si>
    <t>CAS-135578-L9X5T3</t>
  </si>
  <si>
    <t>CAS-135550-H3Q5H1</t>
  </si>
  <si>
    <t>CAS-135526-B2X0K3</t>
  </si>
  <si>
    <t>CAS-135523-S8P7X2</t>
  </si>
  <si>
    <t>CAS-135519-M8N3M2</t>
  </si>
  <si>
    <t>CAS-135517-V4T1Y6</t>
  </si>
  <si>
    <t>CAS-135514-G5Z6N5</t>
  </si>
  <si>
    <t>CAS-135511-R1Y6P6</t>
  </si>
  <si>
    <t>CAS-135508-F3C2H3</t>
  </si>
  <si>
    <t>CAS-135506-F8C5P0</t>
  </si>
  <si>
    <t>CAS-135505-J1B1X2</t>
  </si>
  <si>
    <t>CAS-135504-L1T1M0</t>
  </si>
  <si>
    <t>CAS-135502-G4D8P9</t>
  </si>
  <si>
    <t>CAS-135491-X5W8J9</t>
  </si>
  <si>
    <t>CAS-135490-D7R9M6</t>
  </si>
  <si>
    <t>CAS-135487-J2C5R2</t>
  </si>
  <si>
    <t>CAS-135486-D8L5W2</t>
  </si>
  <si>
    <t>CAS-135481-Y4M7H2</t>
  </si>
  <si>
    <t>CAS-135480-D1G9D6</t>
  </si>
  <si>
    <t>CAS-135478-Z3M8D1</t>
  </si>
  <si>
    <t>CAS-135477-F8T3W9</t>
  </si>
  <si>
    <t>CAS-135475-K5M6D3</t>
  </si>
  <si>
    <t>CAS-135472-N5T7L2</t>
  </si>
  <si>
    <t>CAS-135471-J9R6F4</t>
  </si>
  <si>
    <t>CAS-135469-F5R1S7</t>
  </si>
  <si>
    <t>CAS-135467-X7P7R4</t>
  </si>
  <si>
    <t>CAS-135466-V4W4V0</t>
  </si>
  <si>
    <t>CAS-135464-R2Y0L1</t>
  </si>
  <si>
    <t>CAS-135462-M5J7Q7</t>
  </si>
  <si>
    <t>CAS-135459-H6K8L3</t>
  </si>
  <si>
    <t>CAS-135458-M4L7F1</t>
  </si>
  <si>
    <t>CAS-135455-L7B9K4</t>
  </si>
  <si>
    <t>CAS-135454-V6Z4L5</t>
  </si>
  <si>
    <t>CAS-135452-M8N8D3</t>
  </si>
  <si>
    <t>CAS-135451-R2Q1T3</t>
  </si>
  <si>
    <t>CAS-135450-P0L2H8</t>
  </si>
  <si>
    <t>CAS-135449-C4K8X9</t>
  </si>
  <si>
    <t>CAS-135448-L0B5R7</t>
  </si>
  <si>
    <t>CAS-135447-Z0X9H5</t>
  </si>
  <si>
    <t>CAS-135438-V2D9L6</t>
  </si>
  <si>
    <t>CAS-135436-K5X1J9</t>
  </si>
  <si>
    <t>CAS-135435-S8Y2H3</t>
  </si>
  <si>
    <t>CAS-135432-V2D2B7</t>
  </si>
  <si>
    <t>CAS-135423-H2M9C2</t>
  </si>
  <si>
    <t>CAS-135421-M9T6D6</t>
  </si>
  <si>
    <t>CAS-135420-L3D3K1</t>
  </si>
  <si>
    <t>Cuenta de N° Atención</t>
  </si>
  <si>
    <t>Total general</t>
  </si>
  <si>
    <t>ene</t>
  </si>
  <si>
    <t>feb</t>
  </si>
  <si>
    <t>mar</t>
  </si>
  <si>
    <t>abr</t>
  </si>
  <si>
    <t>may</t>
  </si>
  <si>
    <t>jun</t>
  </si>
  <si>
    <t>jul</t>
  </si>
  <si>
    <t>Etiquetas de fila</t>
  </si>
  <si>
    <t>No es competencia del Servicio</t>
  </si>
  <si>
    <t>Tipodeatencion3</t>
  </si>
  <si>
    <t>Información a la Comunidad Educativa y ciudadanía</t>
  </si>
  <si>
    <t>Fiscalización e instrucción de Procesos Administrativos a establecimientos educacionales</t>
  </si>
  <si>
    <t>Gestión de Denuncias y Reclamos de la Comunidad Educativa</t>
  </si>
  <si>
    <t>Formación y capacitación de sostenedores y actores de la Comunidad Educativa</t>
  </si>
  <si>
    <t>Tabla de homologación de campos</t>
  </si>
  <si>
    <t>Columna</t>
  </si>
  <si>
    <t>Nombre original según descarga sistema de registro</t>
  </si>
  <si>
    <t>Homologación MV DS N°465 / 2021</t>
  </si>
  <si>
    <t>Observación</t>
  </si>
  <si>
    <t>Columna A</t>
  </si>
  <si>
    <t>Código único de identificación (ID) del reclamo</t>
  </si>
  <si>
    <t>Columna F</t>
  </si>
  <si>
    <t>N° de oficio o identificación del documento en que se contiene la respuesta</t>
  </si>
  <si>
    <t>Columna B</t>
  </si>
  <si>
    <t>No aplica</t>
  </si>
  <si>
    <t>Subcategoría columna B</t>
  </si>
  <si>
    <t>Muestra aquellos reclamos que son de competencia del Servicio.</t>
  </si>
  <si>
    <t>Derivado</t>
  </si>
  <si>
    <t>Muestra aquellos reclamos que no son de competencia del Servicio y por ende se informa al requirente esta situación y se indica a qué institución debe dirigirse para realizar el reclamo.</t>
  </si>
  <si>
    <t>Columna C</t>
  </si>
  <si>
    <t>Actuaciones, atenciones o productos (bien y/o servicios) que aplica</t>
  </si>
  <si>
    <t>Columna D</t>
  </si>
  <si>
    <t>Fecha de ingreso</t>
  </si>
  <si>
    <t>Columna E</t>
  </si>
  <si>
    <t>Fecha de respuesta</t>
  </si>
  <si>
    <t>Columna G</t>
  </si>
  <si>
    <t>Estado del reclamo</t>
  </si>
  <si>
    <t>Subcategoría columna G</t>
  </si>
  <si>
    <t>Respondido</t>
  </si>
  <si>
    <t>Desistido</t>
  </si>
  <si>
    <t>La Superintendencia de Educación no presenta reclamos desistidos a la fecha de corte de información.</t>
  </si>
  <si>
    <t>Activo</t>
  </si>
  <si>
    <t>Ingresado</t>
  </si>
  <si>
    <t>En análisis</t>
  </si>
  <si>
    <t xml:space="preserve">Resumen indicador </t>
  </si>
  <si>
    <t>Porcentaje de reclamos al Servicio respondidos</t>
  </si>
  <si>
    <t>Cálculo denominador: "Total de reclamos recibidos al año t"</t>
  </si>
  <si>
    <t>Cálculo numerador: "Número de reclamos respondidos en año t"</t>
  </si>
  <si>
    <t>2021</t>
  </si>
  <si>
    <t>dic</t>
  </si>
  <si>
    <t>2022</t>
  </si>
  <si>
    <t>Cuadro resumen 2022 (acumulado)</t>
  </si>
  <si>
    <t>Mes</t>
  </si>
  <si>
    <t>Número de Reclamos al año t</t>
  </si>
  <si>
    <t>Número de respuestas en el año t</t>
  </si>
  <si>
    <t>% de Reclamos respondidos al año t</t>
  </si>
  <si>
    <t>Diciembre 2021</t>
  </si>
  <si>
    <t>Enero 2022</t>
  </si>
  <si>
    <t>Febrero 2022</t>
  </si>
  <si>
    <t>Marzo 2022</t>
  </si>
  <si>
    <t>Abril 2022</t>
  </si>
  <si>
    <t>TOTAL</t>
  </si>
  <si>
    <t>Mayo 2022</t>
  </si>
  <si>
    <t>Junio 2022</t>
  </si>
  <si>
    <t>Julio 2022</t>
  </si>
  <si>
    <t xml:space="preserve">La Superintendencia de Educación agrega el campo tipo de atención, el que permite identificar aquellos reclamos que no son de competencia del Servicio, ya que el estado por sí solo es insuficiente para su identificación. </t>
  </si>
  <si>
    <t>La columna C, se completa de forma manual considerando las siguientes subcategorías en función de los productos estratégicos del Servicio:
-Fiscalización e instrucción de Procesos Administrativos a establecimientos educacionales
-Gestión de Denuncias y Reclamos de la Comunidad Educativa
-Formación y capacitación de sostenedores y actores de la Comunidad Educativa
-Información a la comunidad educativa y ciudadanía
-No es competencia del Servicio</t>
  </si>
  <si>
    <t>La Superintendencia de Educación, en la base de datos que extrae de su sistema de gestión de reclamos, no genera un ID distinto para la emisión de la respuesta al ciudadano que permita completar la información del campo “N° de oficio o identificación del documento que se contiene la respuesta” (columna F) ya que se genera un código único para este registro. Por lo tanto para completar los campos solicitados en los requisitos técnicos del indicador, se replica de forma manual el campo denominado "N° de atención" de la base de datos como identificador de la respuesta (columna F). Lo anterior, considerando que este ID permite identificar el reclamo y su respectiva respuesta en el sistema de gestión de reclamos y que es un código único.</t>
  </si>
  <si>
    <t>CAS-136801-N2S7G6</t>
  </si>
  <si>
    <t>CAS-136799-L8Y8T7</t>
  </si>
  <si>
    <t>CAS-136796-C5G6Z5</t>
  </si>
  <si>
    <t>CAS-136793-L4W7D6</t>
  </si>
  <si>
    <t>CAS-136792-H3L6N8</t>
  </si>
  <si>
    <t>CAS-136790-P7G1L0</t>
  </si>
  <si>
    <t>CAS-136789-L6G9N8</t>
  </si>
  <si>
    <t>CAS-136788-H3Q4D0</t>
  </si>
  <si>
    <t>CAS-136787-B4X4Y6</t>
  </si>
  <si>
    <t>CAS-136786-J8H3R1</t>
  </si>
  <si>
    <t>CAS-136783-S1J7P2</t>
  </si>
  <si>
    <t>CAS-136782-G7V2N6</t>
  </si>
  <si>
    <t>CAS-136781-J3D2P5</t>
  </si>
  <si>
    <t>CAS-136780-M8J4N6</t>
  </si>
  <si>
    <t>CAS-136778-G2L3B2</t>
  </si>
  <si>
    <t>CAS-136776-L4F8V3</t>
  </si>
  <si>
    <t>CAS-136775-R2W8J2</t>
  </si>
  <si>
    <t>CAS-136773-V2G8X9</t>
  </si>
  <si>
    <t>CAS-136772-R9B3C4</t>
  </si>
  <si>
    <t>CAS-136771-B4G8B6</t>
  </si>
  <si>
    <t>CAS-136770-V1V3X7</t>
  </si>
  <si>
    <t>CAS-136769-L5W7Q8</t>
  </si>
  <si>
    <t>CAS-136765-N9Z0X2</t>
  </si>
  <si>
    <t>CAS-136763-B5G5V6</t>
  </si>
  <si>
    <t>CAS-136761-N8T6Z8</t>
  </si>
  <si>
    <t>CAS-136760-L5D2G7</t>
  </si>
  <si>
    <t>CAS-136759-V7K6X4</t>
  </si>
  <si>
    <t>CAS-136756-M1R7G6</t>
  </si>
  <si>
    <t>CAS-136755-T6S8N8</t>
  </si>
  <si>
    <t>CAS-136754-N1W5S9</t>
  </si>
  <si>
    <t>CAS-136753-X6V6G2</t>
  </si>
  <si>
    <t>CAS-136752-L3F6H5</t>
  </si>
  <si>
    <t>CAS-136751-W4L6L6</t>
  </si>
  <si>
    <t>CAS-136750-K2T6K9</t>
  </si>
  <si>
    <t>CAS-136749-Y8M8M6</t>
  </si>
  <si>
    <t>CAS-136747-C1S2P0</t>
  </si>
  <si>
    <t>CAS-136746-K8M9G8</t>
  </si>
  <si>
    <t>CAS-136745-N7B6N0</t>
  </si>
  <si>
    <t>CAS-136742-H5B3K0</t>
  </si>
  <si>
    <t>CAS-136741-D2Z0K5</t>
  </si>
  <si>
    <t>CAS-136740-P5K1K0</t>
  </si>
  <si>
    <t>CAS-136737-N4V4H5</t>
  </si>
  <si>
    <t>CAS-136729-S0L5D6</t>
  </si>
  <si>
    <t>CAS-136728-W1F6Q0</t>
  </si>
  <si>
    <t>CAS-136726-Q5F6N6</t>
  </si>
  <si>
    <t>CAS-136723-B9L2J0</t>
  </si>
  <si>
    <t>CAS-136722-F1K0X1</t>
  </si>
  <si>
    <t>CAS-136721-Z6L5X7</t>
  </si>
  <si>
    <t>CAS-136714-H7X7G3</t>
  </si>
  <si>
    <t>CAS-136711-H1X7F9</t>
  </si>
  <si>
    <t>CAS-136708-B6R5V6</t>
  </si>
  <si>
    <t>CAS-136706-K2H8Z1</t>
  </si>
  <si>
    <t>CAS-136705-G0V3T2</t>
  </si>
  <si>
    <t>CAS-136704-Z3B7S9</t>
  </si>
  <si>
    <t>CAS-136703-P1H1V7</t>
  </si>
  <si>
    <t>CAS-136699-S0V5V5</t>
  </si>
  <si>
    <t>CAS-136698-M3N2X3</t>
  </si>
  <si>
    <t>CAS-136696-D4H0Y1</t>
  </si>
  <si>
    <t>CAS-136694-S0M5B9</t>
  </si>
  <si>
    <t>CAS-136693-M1T3V7</t>
  </si>
  <si>
    <t>CAS-136692-D9R4V7</t>
  </si>
  <si>
    <t>CAS-136691-N4J7V5</t>
  </si>
  <si>
    <t>CAS-136690-N2G7M1</t>
  </si>
  <si>
    <t>CAS-136685-Z7M3G7</t>
  </si>
  <si>
    <t>CAS-136683-G4T4X6</t>
  </si>
  <si>
    <t>CAS-136682-Y6K7P2</t>
  </si>
  <si>
    <t>CAS-136681-X2H7J4</t>
  </si>
  <si>
    <t>CAS-136680-P2M3H5</t>
  </si>
  <si>
    <t>CAS-136679-M5L7M6</t>
  </si>
  <si>
    <t>CAS-136678-Y4W6K3</t>
  </si>
  <si>
    <t>CAS-136677-G4J2L9</t>
  </si>
  <si>
    <t>CAS-136676-J8G2C2</t>
  </si>
  <si>
    <t>CAS-136675-H3Y8F4</t>
  </si>
  <si>
    <t>CAS-136674-P4F8Z3</t>
  </si>
  <si>
    <t>CAS-136673-V3L2T6</t>
  </si>
  <si>
    <t>CAS-136671-B6K3Z9</t>
  </si>
  <si>
    <t>CAS-136670-P2C5H6</t>
  </si>
  <si>
    <t>CAS-136668-W8J1Z0</t>
  </si>
  <si>
    <t>CAS-136667-P1S3L7</t>
  </si>
  <si>
    <t>CAS-136666-G9K4W0</t>
  </si>
  <si>
    <t>CAS-136665-S4P0L6</t>
  </si>
  <si>
    <t>CAS-136664-M9B4N7</t>
  </si>
  <si>
    <t>CAS-136663-Y8P6T8</t>
  </si>
  <si>
    <t>CAS-136662-F6Y1L2</t>
  </si>
  <si>
    <t>CAS-136661-V8C3N3</t>
  </si>
  <si>
    <t>CAS-136659-B0F6D1</t>
  </si>
  <si>
    <t>CAS-136658-H5R7J3</t>
  </si>
  <si>
    <t>CAS-136657-L9Y8J4</t>
  </si>
  <si>
    <t>CAS-136654-G6B0F7</t>
  </si>
  <si>
    <t>CAS-136652-M0Z9S8</t>
  </si>
  <si>
    <t>CAS-136650-P7H3T9</t>
  </si>
  <si>
    <t>CAS-136649-J6D0M0</t>
  </si>
  <si>
    <t>CAS-136647-Z7B1B5</t>
  </si>
  <si>
    <t>CAS-136646-M8Z3C6</t>
  </si>
  <si>
    <t>CAS-136638-N1Q2N9</t>
  </si>
  <si>
    <t>CAS-136636-G8L0Z2</t>
  </si>
  <si>
    <t>CAS-136635-M6X3G5</t>
  </si>
  <si>
    <t>CAS-136632-B9R3P3</t>
  </si>
  <si>
    <t>CAS-136631-H6T0T5</t>
  </si>
  <si>
    <t>CAS-136630-B2W3B6</t>
  </si>
  <si>
    <t>CAS-136628-P0N8W4</t>
  </si>
  <si>
    <t>CAS-136627-K7C6S9</t>
  </si>
  <si>
    <t>CAS-136625-P9D5V2</t>
  </si>
  <si>
    <t>CAS-136624-Q9M1X3</t>
  </si>
  <si>
    <t>CAS-136623-V6F2Q3</t>
  </si>
  <si>
    <t>CAS-136622-R9F4B9</t>
  </si>
  <si>
    <t>CAS-136621-N3W6F7</t>
  </si>
  <si>
    <t>CAS-136618-R4V2S0</t>
  </si>
  <si>
    <t>CAS-136615-D3L6J6</t>
  </si>
  <si>
    <t>CAS-136614-L4S9Q4</t>
  </si>
  <si>
    <t>CAS-136613-Y9X1L9</t>
  </si>
  <si>
    <t>CAS-136611-X6M4C9</t>
  </si>
  <si>
    <t>CAS-136610-Y9T8C5</t>
  </si>
  <si>
    <t>CAS-136609-M9T5F8</t>
  </si>
  <si>
    <t>CAS-136608-R5M3V1</t>
  </si>
  <si>
    <t>CAS-136607-X6K5R7</t>
  </si>
  <si>
    <t>CAS-136605-Z6M2S7</t>
  </si>
  <si>
    <t>CAS-136604-Z8T2Y9</t>
  </si>
  <si>
    <t>CAS-136603-Z2F7V8</t>
  </si>
  <si>
    <t>CAS-136602-G2Q1H0</t>
  </si>
  <si>
    <t>CAS-136601-T3M0D5</t>
  </si>
  <si>
    <t>CAS-136600-G8J9S8</t>
  </si>
  <si>
    <t>CAS-136598-F3D5N2</t>
  </si>
  <si>
    <t>CAS-136597-Y1T8R2</t>
  </si>
  <si>
    <t>CAS-136595-B7P2D5</t>
  </si>
  <si>
    <t>CAS-136594-R3C1F9</t>
  </si>
  <si>
    <t>CAS-136593-Q1X3Z1</t>
  </si>
  <si>
    <t>CAS-136592-M5K2J6</t>
  </si>
  <si>
    <t>CAS-136589-K8R0S0</t>
  </si>
  <si>
    <t>CAS-136584-Y5K4D0</t>
  </si>
  <si>
    <t>CAS-136583-W9N7G2</t>
  </si>
  <si>
    <t>CAS-136582-S8P7P5</t>
  </si>
  <si>
    <t>CAS-136579-L9C2N7</t>
  </si>
  <si>
    <t>CAS-136578-T2F6T6</t>
  </si>
  <si>
    <t>CAS-136573-Y3Z1D0</t>
  </si>
  <si>
    <t>CAS-136572-L5V2H0</t>
  </si>
  <si>
    <t>CAS-136571-D0K5Q7</t>
  </si>
  <si>
    <t>CAS-136570-M2R9B1</t>
  </si>
  <si>
    <t>CAS-136569-B5J0G5</t>
  </si>
  <si>
    <t>CAS-136567-N8J4G5</t>
  </si>
  <si>
    <t>CAS-136566-P2R9R3</t>
  </si>
  <si>
    <t>CAS-136565-C4Y6N3</t>
  </si>
  <si>
    <t>CAS-136564-H3C1S8</t>
  </si>
  <si>
    <t>CAS-136563-L4X9W3</t>
  </si>
  <si>
    <t>CAS-136561-Q1C6B9</t>
  </si>
  <si>
    <t>CAS-136560-B6D5Q1</t>
  </si>
  <si>
    <t>CAS-136556-H6G2H5</t>
  </si>
  <si>
    <t>CAS-136554-Q4G6Y1</t>
  </si>
  <si>
    <t>CAS-136553-C0V7F5</t>
  </si>
  <si>
    <t>CAS-136551-W3L4R0</t>
  </si>
  <si>
    <t>CAS-136545-T9W1M1</t>
  </si>
  <si>
    <t>CAS-136541-T0S5N0</t>
  </si>
  <si>
    <t>CAS-136540-K6H1Q8</t>
  </si>
  <si>
    <t>CAS-136539-R8X7G4</t>
  </si>
  <si>
    <t>CAS-136537-X7G8S9</t>
  </si>
  <si>
    <t>CAS-136536-J3T2V0</t>
  </si>
  <si>
    <t>CAS-136535-G1S3X6</t>
  </si>
  <si>
    <t>CAS-136534-T7M4W8</t>
  </si>
  <si>
    <t>CAS-136533-T3Y0Y8</t>
  </si>
  <si>
    <t>CAS-136529-N7C2H7</t>
  </si>
  <si>
    <t>CAS-136528-P7Z6W8</t>
  </si>
  <si>
    <t>CAS-136527-D3S4P7</t>
  </si>
  <si>
    <t>CAS-136526-P1T0R3</t>
  </si>
  <si>
    <t>CAS-136525-F9N8R9</t>
  </si>
  <si>
    <t>CAS-136524-J5K8B5</t>
  </si>
  <si>
    <t>CAS-136523-C0R7M3</t>
  </si>
  <si>
    <t>CAS-136522-R5Y5Q8</t>
  </si>
  <si>
    <t>CAS-136521-H0G0N8</t>
  </si>
  <si>
    <t>CAS-136520-D5Z1C1</t>
  </si>
  <si>
    <t>CAS-136519-P7L5P9</t>
  </si>
  <si>
    <t>CAS-136518-T0P6G1</t>
  </si>
  <si>
    <t>CAS-136516-J0F9W6</t>
  </si>
  <si>
    <t>CAS-136511-Z4W7Y3</t>
  </si>
  <si>
    <t>CAS-136509-W4F4B2</t>
  </si>
  <si>
    <t>CAS-136507-B9P8G6</t>
  </si>
  <si>
    <t>CAS-136506-W5T4R0</t>
  </si>
  <si>
    <t>CAS-136504-Q0Q4R4</t>
  </si>
  <si>
    <t>CAS-136502-M9N6W1</t>
  </si>
  <si>
    <t>CAS-136500-F1B2F5</t>
  </si>
  <si>
    <t>CAS-136499-R2C1F4</t>
  </si>
  <si>
    <t>CAS-136496-L5T8B7</t>
  </si>
  <si>
    <t>CAS-136495-S2W3R3</t>
  </si>
  <si>
    <t>CAS-136494-W5Q7W9</t>
  </si>
  <si>
    <t>CAS-136493-W3D5H0</t>
  </si>
  <si>
    <t>CAS-136492-J6L3Q7</t>
  </si>
  <si>
    <t>CAS-136491-D0X0G5</t>
  </si>
  <si>
    <t>CAS-136488-G8M5W8</t>
  </si>
  <si>
    <t>CAS-136487-Q3V6X8</t>
  </si>
  <si>
    <t>CAS-136486-F6P9C7</t>
  </si>
  <si>
    <t>CAS-136485-K3T9L9</t>
  </si>
  <si>
    <t>CAS-136483-X7L2R5</t>
  </si>
  <si>
    <t>CAS-136481-T1R7D5</t>
  </si>
  <si>
    <t>CAS-136479-B5X0L1</t>
  </si>
  <si>
    <t>CAS-136478-T2P5W4</t>
  </si>
  <si>
    <t>CAS-136477-J7J9B5</t>
  </si>
  <si>
    <t>CAS-136476-X7R7Z3</t>
  </si>
  <si>
    <t>CAS-136475-Z2B2V9</t>
  </si>
  <si>
    <t>CAS-136474-P0F7Y0</t>
  </si>
  <si>
    <t>CAS-136473-P0S4Z3</t>
  </si>
  <si>
    <t>CAS-136471-P2Y9P2</t>
  </si>
  <si>
    <t>CAS-136470-F6W1H5</t>
  </si>
  <si>
    <t>CAS-136466-R6Z1X6</t>
  </si>
  <si>
    <t>CAS-136462-T9L5Q4</t>
  </si>
  <si>
    <t>CAS-136461-K6Z8Q6</t>
  </si>
  <si>
    <t>CAS-136459-Z0G1J6</t>
  </si>
  <si>
    <t>CAS-136457-S2L3Z4</t>
  </si>
  <si>
    <t>CAS-136455-Z7F5L5</t>
  </si>
  <si>
    <t>CAS-136451-B3K0B9</t>
  </si>
  <si>
    <t>CAS-136450-S6Z2P9</t>
  </si>
  <si>
    <t>CAS-136448-L0L3R1</t>
  </si>
  <si>
    <t>CAS-136447-W3Y2M0</t>
  </si>
  <si>
    <t>CAS-136443-G1L1G1</t>
  </si>
  <si>
    <t>CAS-136440-T8V5Q2</t>
  </si>
  <si>
    <t>CAS-136437-V7M2Y9</t>
  </si>
  <si>
    <t>CAS-136432-F8J7P7</t>
  </si>
  <si>
    <t>CAS-136428-K9T7X8</t>
  </si>
  <si>
    <t>CAS-136426-Y8L7J2</t>
  </si>
  <si>
    <t>CAS-136423-Z6T9X7</t>
  </si>
  <si>
    <t>CAS-136420-W4G0L2</t>
  </si>
  <si>
    <t>CAS-136378-S0X9J1</t>
  </si>
  <si>
    <t>CAS-136377-N8N8C9</t>
  </si>
  <si>
    <t>CAS-136376-T2V7Y4</t>
  </si>
  <si>
    <t>CAS-136375-H0J3H7</t>
  </si>
  <si>
    <t>CAS-136373-Y5C5H9</t>
  </si>
  <si>
    <t>CAS-136370-Y9X9H5</t>
  </si>
  <si>
    <t>CAS-136367-C7P7K4</t>
  </si>
  <si>
    <t>CAS-136362-R2G8N6</t>
  </si>
  <si>
    <t>CAS-136360-F9L5N7</t>
  </si>
  <si>
    <t>CAS-136359-V1W5S1</t>
  </si>
  <si>
    <t>CAS-136357-L1Q2S1</t>
  </si>
  <si>
    <t>CAS-136343-B8H8X3</t>
  </si>
  <si>
    <t>CAS-136341-K3W6X7</t>
  </si>
  <si>
    <t>CAS-136337-H2Q8Q9</t>
  </si>
  <si>
    <t>CAS-136336-H4Y3J3</t>
  </si>
  <si>
    <t>CAS-136335-J2L4Y2</t>
  </si>
  <si>
    <t>CAS-136330-S3G3Z2</t>
  </si>
  <si>
    <t>CAS-136329-D0H6P5</t>
  </si>
  <si>
    <t>CAS-136327-P7X2N4</t>
  </si>
  <si>
    <t>CAS-136326-S3M2N4</t>
  </si>
  <si>
    <t>CAS-136314-C6R4D6</t>
  </si>
  <si>
    <t>CAS-136310-T5G1B4</t>
  </si>
  <si>
    <t>CAS-136779-G1X4D5</t>
  </si>
  <si>
    <t>CAS-136777-H9V6D7</t>
  </si>
  <si>
    <t>ago</t>
  </si>
  <si>
    <t>sept</t>
  </si>
  <si>
    <t>oct</t>
  </si>
  <si>
    <t>Agosto 2022</t>
  </si>
  <si>
    <t>Septiembre 2022</t>
  </si>
  <si>
    <t>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</si>
</sst>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0"/>
      <color rgb="FFFFFFFF"/>
      <name val="Arial"/>
      <family val="2"/>
    </font>
    <font>
      <sz val="10"/>
      <name val="Arial"/>
      <family val="2"/>
    </font>
    <font>
      <sz val="10"/>
      <color rgb="FF000000"/>
      <name val="Arial"/>
      <family val="2"/>
    </font>
    <font>
      <sz val="10"/>
      <color theme="1"/>
      <name val="Arial"/>
      <family val="2"/>
    </font>
    <font>
      <b/>
      <u/>
      <sz val="11"/>
      <color theme="1"/>
      <name val="Arial"/>
      <family val="2"/>
    </font>
    <font>
      <sz val="11"/>
      <color theme="1"/>
      <name val="Arial"/>
      <family val="2"/>
    </font>
    <font>
      <b/>
      <sz val="11"/>
      <color theme="1"/>
      <name val="Arial"/>
      <family val="2"/>
    </font>
    <font>
      <b/>
      <sz val="10"/>
      <color theme="1"/>
      <name val="Arial"/>
      <family val="2"/>
    </font>
    <font>
      <sz val="8"/>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
      <patternFill patternType="solid">
        <fgColor theme="4" tint="0.79998168889431442"/>
        <bgColor theme="4" tint="0.79998168889431442"/>
      </patternFill>
    </fill>
    <fill>
      <patternFill patternType="solid">
        <fgColor theme="5" tint="0.7999816888943144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21" fillId="0" borderId="0"/>
    <xf numFmtId="9" fontId="21" fillId="0" borderId="0" applyFont="0" applyFill="0" applyBorder="0" applyAlignment="0" applyProtection="0"/>
  </cellStyleXfs>
  <cellXfs count="47">
    <xf numFmtId="0" fontId="19" fillId="0" borderId="0" xfId="0" applyFont="1"/>
    <xf numFmtId="49" fontId="0" fillId="0" borderId="0" xfId="0" applyNumberFormat="1"/>
    <xf numFmtId="22" fontId="0" fillId="0" borderId="0" xfId="0" applyNumberFormat="1"/>
    <xf numFmtId="0" fontId="21" fillId="0" borderId="0" xfId="0" applyFont="1"/>
    <xf numFmtId="0" fontId="19" fillId="0" borderId="0" xfId="0" applyNumberFormat="1" applyFont="1"/>
    <xf numFmtId="0" fontId="19" fillId="0" borderId="0" xfId="0" pivotButton="1" applyFont="1"/>
    <xf numFmtId="0" fontId="19" fillId="0" borderId="0" xfId="0" applyFont="1" applyAlignment="1">
      <alignment horizontal="left"/>
    </xf>
    <xf numFmtId="0" fontId="20" fillId="33" borderId="0" xfId="0" applyFont="1" applyFill="1" applyAlignment="1"/>
    <xf numFmtId="0" fontId="19" fillId="0" borderId="0" xfId="0" applyFont="1" applyAlignment="1"/>
    <xf numFmtId="0" fontId="0" fillId="0" borderId="0" xfId="0" applyAlignment="1"/>
    <xf numFmtId="22" fontId="0" fillId="0" borderId="0" xfId="0" applyNumberFormat="1" applyAlignment="1"/>
    <xf numFmtId="0" fontId="21" fillId="0" borderId="0" xfId="0" applyFont="1" applyAlignment="1"/>
    <xf numFmtId="0" fontId="20" fillId="0" borderId="0" xfId="0" applyFont="1" applyAlignment="1"/>
    <xf numFmtId="49" fontId="0" fillId="0" borderId="0" xfId="0" applyNumberFormat="1" applyAlignment="1"/>
    <xf numFmtId="0" fontId="25" fillId="0" borderId="0" xfId="42" applyFont="1" applyAlignment="1">
      <alignment vertical="center"/>
    </xf>
    <xf numFmtId="0" fontId="26" fillId="0" borderId="10" xfId="42" applyFont="1" applyBorder="1" applyAlignment="1">
      <alignment horizontal="center" vertical="center" wrapText="1"/>
    </xf>
    <xf numFmtId="0" fontId="26" fillId="0" borderId="10" xfId="42" applyFont="1" applyBorder="1" applyAlignment="1">
      <alignment horizontal="center" vertical="center"/>
    </xf>
    <xf numFmtId="0" fontId="26" fillId="0" borderId="10" xfId="42" applyFont="1" applyBorder="1" applyAlignment="1">
      <alignment vertical="center"/>
    </xf>
    <xf numFmtId="0" fontId="25" fillId="0" borderId="10" xfId="42" applyFont="1" applyBorder="1" applyAlignment="1">
      <alignment vertical="center"/>
    </xf>
    <xf numFmtId="0" fontId="25" fillId="0" borderId="10" xfId="42" applyFont="1" applyBorder="1" applyAlignment="1">
      <alignment vertical="center" wrapText="1"/>
    </xf>
    <xf numFmtId="0" fontId="25" fillId="0" borderId="0" xfId="42" applyFont="1" applyAlignment="1">
      <alignment vertical="center" wrapText="1"/>
    </xf>
    <xf numFmtId="0" fontId="26" fillId="0" borderId="0" xfId="42" applyFont="1" applyAlignment="1">
      <alignment vertical="center" wrapText="1"/>
    </xf>
    <xf numFmtId="0" fontId="25" fillId="0" borderId="0" xfId="42" applyFont="1" applyAlignment="1">
      <alignment horizontal="left" vertical="center"/>
    </xf>
    <xf numFmtId="0" fontId="21" fillId="0" borderId="0" xfId="43"/>
    <xf numFmtId="0" fontId="27" fillId="0" borderId="0" xfId="43" applyFont="1"/>
    <xf numFmtId="0" fontId="27" fillId="0" borderId="0" xfId="43" applyFont="1" applyAlignment="1">
      <alignment horizontal="left"/>
    </xf>
    <xf numFmtId="0" fontId="23" fillId="0" borderId="0" xfId="43" applyFont="1" applyAlignment="1">
      <alignment horizontal="center" vertical="center" wrapText="1"/>
    </xf>
    <xf numFmtId="49" fontId="23" fillId="0" borderId="0" xfId="43" applyNumberFormat="1" applyFont="1" applyAlignment="1">
      <alignment horizontal="center" vertical="center" wrapText="1"/>
    </xf>
    <xf numFmtId="9" fontId="23" fillId="0" borderId="0" xfId="43" applyNumberFormat="1" applyFont="1" applyAlignment="1">
      <alignment horizontal="center" vertical="center" wrapText="1"/>
    </xf>
    <xf numFmtId="0" fontId="23" fillId="0" borderId="0" xfId="43" applyFont="1" applyAlignment="1">
      <alignment horizontal="center"/>
    </xf>
    <xf numFmtId="10" fontId="23" fillId="0" borderId="0" xfId="44" applyNumberFormat="1" applyFont="1" applyAlignment="1">
      <alignment horizontal="center"/>
    </xf>
    <xf numFmtId="14" fontId="19" fillId="0" borderId="0" xfId="0" applyNumberFormat="1" applyFont="1" applyAlignment="1">
      <alignment horizontal="left" indent="1"/>
    </xf>
    <xf numFmtId="0" fontId="21" fillId="0" borderId="0" xfId="43" applyAlignment="1">
      <alignment vertical="top"/>
    </xf>
    <xf numFmtId="49" fontId="23" fillId="0" borderId="0" xfId="43" applyNumberFormat="1" applyFont="1" applyAlignment="1">
      <alignment horizontal="center"/>
    </xf>
    <xf numFmtId="0" fontId="27" fillId="34" borderId="11" xfId="43" applyFont="1" applyFill="1" applyBorder="1" applyAlignment="1">
      <alignment horizontal="center"/>
    </xf>
    <xf numFmtId="10" fontId="23" fillId="34" borderId="11" xfId="44" applyNumberFormat="1" applyFont="1" applyFill="1" applyBorder="1" applyAlignment="1">
      <alignment horizontal="center"/>
    </xf>
    <xf numFmtId="0" fontId="22" fillId="0" borderId="0" xfId="0" applyFont="1" applyFill="1" applyAlignment="1"/>
    <xf numFmtId="0" fontId="22" fillId="0" borderId="0" xfId="0" applyFont="1" applyFill="1"/>
    <xf numFmtId="0" fontId="26" fillId="0" borderId="0" xfId="43" applyFont="1" applyAlignment="1">
      <alignment horizontal="center"/>
    </xf>
    <xf numFmtId="0" fontId="27" fillId="0" borderId="0" xfId="43" applyFont="1" applyAlignment="1">
      <alignment horizontal="center" vertical="top" wrapText="1"/>
    </xf>
    <xf numFmtId="0" fontId="21" fillId="0" borderId="0" xfId="43" applyAlignment="1">
      <alignment horizontal="center" vertical="center" wrapText="1"/>
    </xf>
    <xf numFmtId="0" fontId="25" fillId="0" borderId="10" xfId="42" applyFont="1" applyBorder="1" applyAlignment="1">
      <alignment horizontal="left" vertical="center" wrapText="1"/>
    </xf>
    <xf numFmtId="0" fontId="24" fillId="0" borderId="0" xfId="42" applyFont="1" applyAlignment="1">
      <alignment horizontal="center" vertical="center"/>
    </xf>
    <xf numFmtId="0" fontId="26" fillId="0" borderId="10" xfId="42" applyFont="1" applyBorder="1" applyAlignment="1">
      <alignment horizontal="right" vertical="center" wrapText="1"/>
    </xf>
    <xf numFmtId="0" fontId="25" fillId="0" borderId="10" xfId="42" applyFont="1" applyBorder="1" applyAlignment="1">
      <alignment horizontal="left" vertical="center"/>
    </xf>
    <xf numFmtId="49" fontId="0" fillId="35" borderId="0" xfId="0" applyNumberFormat="1" applyFill="1"/>
    <xf numFmtId="22" fontId="0" fillId="35" borderId="0" xfId="0" applyNumberFormat="1" applyFill="1"/>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3" xfId="42" xr:uid="{0CDC5066-F2F8-42D7-879C-C727BB5F6190}"/>
    <cellStyle name="Normal 4" xfId="43" xr:uid="{4DC372AD-32DB-45B9-9043-2616B157F5DF}"/>
    <cellStyle name="Notas" xfId="15" builtinId="10" customBuiltin="1"/>
    <cellStyle name="Porcentaje 2" xfId="44" xr:uid="{5C72E913-5E0F-402F-A4D0-5A7F24328848}"/>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6">
    <dxf>
      <font>
        <strike val="0"/>
        <outline val="0"/>
        <shadow val="0"/>
        <u val="none"/>
        <vertAlign val="baseline"/>
        <sz val="10"/>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family val="2"/>
        <scheme val="none"/>
      </font>
      <numFmt numFmtId="14" formatCode="0.00%"/>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19250" cy="533400"/>
    <xdr:pic>
      <xdr:nvPicPr>
        <xdr:cNvPr id="2" name="Imagen 1">
          <a:extLst>
            <a:ext uri="{FF2B5EF4-FFF2-40B4-BE49-F238E27FC236}">
              <a16:creationId xmlns:a16="http://schemas.microsoft.com/office/drawing/2014/main" id="{8BDD3540-6D3E-42CF-A9B7-B83AD7CECF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53340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indy Marambio Godoy" refreshedDate="44876.70581053241" createdVersion="8" refreshedVersion="8" minRefreshableVersion="3" recordCount="450" xr:uid="{16D750D6-C716-4055-B428-7D58FA702485}">
  <cacheSource type="worksheet">
    <worksheetSource ref="A1:G451" sheet="Reclamos Servicio al 31.10.22"/>
  </cacheSource>
  <cacheFields count="9">
    <cacheField name="N° Atención" numFmtId="0">
      <sharedItems/>
    </cacheField>
    <cacheField name="Tipodeatencion3" numFmtId="0">
      <sharedItems count="2">
        <s v="Reclamo al servicio"/>
        <s v="Reclamo a otras instituciones"/>
      </sharedItems>
    </cacheField>
    <cacheField name="Objetivo estratégico del bien/servicio que aplica" numFmtId="0">
      <sharedItems/>
    </cacheField>
    <cacheField name="Fecha de creación" numFmtId="22">
      <sharedItems containsSemiMixedTypes="0" containsNonDate="0" containsDate="1" containsString="0" minDate="2021-12-30T16:11:00" maxDate="2022-10-28T09:25:50" count="450">
        <d v="2021-12-30T16:11:00"/>
        <d v="2022-07-27T16:12:54"/>
        <d v="2022-07-27T10:34:10"/>
        <d v="2022-07-26T15:56:20"/>
        <d v="2022-07-26T15:27:43"/>
        <d v="2022-07-26T09:06:53"/>
        <d v="2022-07-25T21:35:07"/>
        <d v="2022-07-25T17:14:38"/>
        <d v="2022-07-25T17:14:35"/>
        <d v="2022-07-25T11:59:28"/>
        <d v="2022-07-22T23:38:37"/>
        <d v="2022-07-22T17:47:26"/>
        <d v="2022-07-22T09:18:13"/>
        <d v="2022-07-21T15:16:42"/>
        <d v="2022-07-21T10:31:35"/>
        <d v="2022-07-19T14:46:25"/>
        <d v="2022-07-18T23:00:50"/>
        <d v="2022-07-18T19:21:36"/>
        <d v="2022-07-18T12:29:44"/>
        <d v="2022-07-18T11:01:45"/>
        <d v="2022-07-16T17:30:31"/>
        <d v="2022-07-15T21:50:45"/>
        <d v="2022-07-13T22:29:43"/>
        <d v="2022-07-12T11:44:05"/>
        <d v="2022-07-11T15:15:54"/>
        <d v="2022-07-10T16:52:17"/>
        <d v="2022-07-09T15:24:29"/>
        <d v="2022-07-06T17:56:32"/>
        <d v="2022-07-06T13:13:34"/>
        <d v="2022-07-05T23:49:25"/>
        <d v="2022-07-05T23:42:18"/>
        <d v="2022-07-04T17:27:05"/>
        <d v="2022-06-29T20:19:13"/>
        <d v="2022-06-29T14:01:57"/>
        <d v="2022-06-25T21:01:00"/>
        <d v="2022-06-25T21:00:58"/>
        <d v="2022-06-25T21:00:57"/>
        <d v="2022-06-25T21:00:54"/>
        <d v="2022-06-22T12:46:21"/>
        <d v="2022-06-21T19:54:51"/>
        <d v="2022-06-20T16:21:47"/>
        <d v="2022-06-18T13:37:28"/>
        <d v="2022-06-17T08:48:58"/>
        <d v="2022-06-16T14:41:40"/>
        <d v="2022-06-15T10:34:56"/>
        <d v="2022-06-14T15:21:57"/>
        <d v="2022-06-14T10:07:54"/>
        <d v="2022-06-14T08:13:27"/>
        <d v="2022-06-12T21:36:50"/>
        <d v="2022-06-12T20:20:21"/>
        <d v="2022-06-12T20:20:17"/>
        <d v="2022-06-11T06:10:21"/>
        <d v="2022-06-11T06:10:16"/>
        <d v="2022-06-10T17:38:43"/>
        <d v="2022-06-10T15:44:47"/>
        <d v="2022-06-09T15:10:34"/>
        <d v="2022-06-06T21:52:54"/>
        <d v="2022-06-06T18:25:49"/>
        <d v="2022-06-06T16:00:35"/>
        <d v="2022-06-05T17:08:54"/>
        <d v="2022-06-03T11:07:15"/>
        <d v="2022-06-02T09:45:59"/>
        <d v="2022-06-02T00:19:08"/>
        <d v="2022-06-01T11:50:37"/>
        <d v="2022-05-30T13:11:10"/>
        <d v="2022-05-29T20:32:37"/>
        <d v="2022-05-28T16:13:01"/>
        <d v="2022-05-27T17:48:28"/>
        <d v="2022-05-26T21:00:37"/>
        <d v="2022-05-26T21:00:33"/>
        <d v="2022-05-25T14:52:33"/>
        <d v="2022-05-25T10:40:31"/>
        <d v="2022-05-24T09:51:22"/>
        <d v="2022-05-23T16:55:37"/>
        <d v="2022-05-23T13:01:46"/>
        <d v="2022-05-23T09:10:46"/>
        <d v="2022-05-23T08:43:55"/>
        <d v="2022-05-22T15:45:22"/>
        <d v="2022-05-20T12:02:04"/>
        <d v="2022-05-19T19:19:09"/>
        <d v="2022-05-19T13:49:02"/>
        <d v="2022-05-17T10:11:12"/>
        <d v="2022-05-17T09:37:03"/>
        <d v="2022-05-16T20:05:48"/>
        <d v="2022-05-16T09:51:41"/>
        <d v="2022-05-13T21:21:48"/>
        <d v="2022-05-13T09:46:59"/>
        <d v="2022-05-12T18:33:41"/>
        <d v="2022-05-11T18:39:48"/>
        <d v="2022-05-11T18:39:46"/>
        <d v="2022-05-10T15:44:10"/>
        <d v="2022-05-10T15:44:08"/>
        <d v="2022-05-06T11:25:35"/>
        <d v="2022-05-06T10:26:23"/>
        <d v="2022-05-06T10:21:23"/>
        <d v="2022-05-05T21:54:58"/>
        <d v="2022-05-04T15:09:25"/>
        <d v="2022-05-04T11:46:28"/>
        <d v="2022-05-03T00:43:43"/>
        <d v="2022-05-02T20:28:30"/>
        <d v="2022-04-21T23:48:59"/>
        <d v="2022-04-21T17:49:09"/>
        <d v="2022-04-21T17:20:05"/>
        <d v="2022-04-21T15:30:00"/>
        <d v="2022-04-13T17:51:45"/>
        <d v="2022-04-13T16:43:06"/>
        <d v="2022-04-13T15:47:14"/>
        <d v="2022-04-12T14:04:54"/>
        <d v="2022-04-11T18:32:35"/>
        <d v="2022-04-11T10:06:37"/>
        <d v="2022-04-08T20:51:02"/>
        <d v="2022-04-08T17:34:37"/>
        <d v="2022-04-08T12:22:34"/>
        <d v="2022-04-08T11:49:59"/>
        <d v="2022-04-07T12:16:36"/>
        <d v="2022-04-06T14:08:24"/>
        <d v="2022-04-05T17:38:08"/>
        <d v="2022-04-05T16:43:12"/>
        <d v="2022-04-05T16:17:57"/>
        <d v="2022-04-05T15:26:53"/>
        <d v="2022-04-04T22:45:03"/>
        <d v="2022-04-04T13:19:06"/>
        <d v="2022-04-02T15:49:37"/>
        <d v="2022-04-02T14:52:21"/>
        <d v="2022-04-01T13:27:12"/>
        <d v="2022-03-31T20:11:15"/>
        <d v="2022-03-31T16:08:44"/>
        <d v="2022-03-31T14:48:40"/>
        <d v="2022-03-31T12:13:07"/>
        <d v="2022-03-30T17:39:04"/>
        <d v="2022-03-30T12:41:56"/>
        <d v="2022-03-30T10:37:27"/>
        <d v="2022-03-29T17:58:05"/>
        <d v="2022-03-29T15:32:32"/>
        <d v="2022-03-28T09:09:21"/>
        <d v="2022-03-28T08:49:18"/>
        <d v="2022-03-27T21:05:58"/>
        <d v="2022-03-26T10:58:00"/>
        <d v="2022-03-25T12:51:51"/>
        <d v="2022-03-24T11:46:12"/>
        <d v="2022-03-23T17:48:26"/>
        <d v="2022-03-22T20:51:20"/>
        <d v="2022-03-22T15:25:53"/>
        <d v="2022-03-22T09:47:21"/>
        <d v="2022-03-21T15:27:17"/>
        <d v="2022-03-21T15:23:03"/>
        <d v="2022-03-21T09:22:19"/>
        <d v="2022-03-18T23:57:21"/>
        <d v="2022-03-18T17:06:49"/>
        <d v="2022-03-18T16:18:11"/>
        <d v="2022-03-18T11:52:24"/>
        <d v="2022-03-17T17:54:00"/>
        <d v="2022-03-17T17:13:32"/>
        <d v="2022-03-17T12:28:31"/>
        <d v="2022-03-17T11:26:20"/>
        <d v="2022-03-16T15:59:59"/>
        <d v="2022-03-15T15:02:37"/>
        <d v="2022-03-15T13:38:24"/>
        <d v="2022-03-14T16:58:36"/>
        <d v="2022-03-14T15:03:24"/>
        <d v="2022-03-14T12:41:24"/>
        <d v="2022-03-14T11:38:24"/>
        <d v="2022-03-10T09:33:30"/>
        <d v="2022-03-08T13:27:25"/>
        <d v="2022-03-07T23:05:37"/>
        <d v="2022-03-07T14:58:17"/>
        <d v="2022-03-07T13:03:15"/>
        <d v="2022-03-06T23:20:42"/>
        <d v="2022-03-05T18:19:54"/>
        <d v="2022-02-18T08:29:34"/>
        <d v="2022-02-07T18:31:53"/>
        <d v="2022-02-07T18:12:37"/>
        <d v="2022-02-07T16:08:03"/>
        <d v="2022-02-05T02:05:46"/>
        <d v="2022-01-30T09:46:54"/>
        <d v="2022-01-30T02:07:06"/>
        <d v="2022-01-28T17:03:25"/>
        <d v="2022-01-28T09:05:04"/>
        <d v="2022-01-26T09:44:12"/>
        <d v="2022-01-26T09:03:04"/>
        <d v="2022-01-25T18:43:25"/>
        <d v="2022-01-25T11:55:37"/>
        <d v="2022-01-25T10:08:31"/>
        <d v="2022-01-23T13:11:06"/>
        <d v="2022-01-23T05:28:52"/>
        <d v="2022-01-21T15:05:32"/>
        <d v="2022-01-20T23:05:01"/>
        <d v="2022-01-19T23:24:40"/>
        <d v="2022-01-19T11:57:04"/>
        <d v="2022-01-19T00:27:18"/>
        <d v="2022-01-18T14:07:55"/>
        <d v="2022-01-18T13:41:42"/>
        <d v="2022-01-18T08:36:34"/>
        <d v="2022-01-18T08:36:32"/>
        <d v="2022-01-14T15:37:39"/>
        <d v="2022-01-14T13:49:28"/>
        <d v="2022-01-13T19:03:49"/>
        <d v="2022-01-13T16:13:57"/>
        <d v="2022-01-13T15:58:59"/>
        <d v="2022-01-13T10:07:43"/>
        <d v="2022-01-10T10:04:17"/>
        <d v="2022-01-07T15:36:20"/>
        <d v="2022-01-07T12:01:39"/>
        <d v="2022-01-05T21:50:39"/>
        <d v="2022-01-03T11:44:07"/>
        <d v="2022-01-02T11:38:16"/>
        <d v="2022-01-01T22:15:57"/>
        <d v="2022-10-28T09:25:50"/>
        <d v="2022-10-27T17:55:51"/>
        <d v="2022-10-27T11:58:02"/>
        <d v="2022-10-27T09:05:38"/>
        <d v="2022-10-27T08:50:16"/>
        <d v="2022-10-26T19:02:51"/>
        <d v="2022-10-26T16:40:09"/>
        <d v="2022-10-26T16:11:05"/>
        <d v="2022-10-26T16:07:33"/>
        <d v="2022-10-26T15:00:26"/>
        <d v="2022-10-25T21:16:36"/>
        <d v="2022-10-25T19:41:19"/>
        <d v="2022-10-25T16:36:33"/>
        <d v="2022-10-25T16:22:13"/>
        <d v="2022-10-25T14:04:31"/>
        <d v="2022-10-25T08:56:06"/>
        <d v="2022-10-24T22:52:32"/>
        <d v="2022-10-24T18:29:18"/>
        <d v="2022-10-24T16:20:45"/>
        <d v="2022-10-24T15:51:55"/>
        <d v="2022-10-24T15:25:00"/>
        <d v="2022-10-24T14:35:13"/>
        <d v="2022-10-24T11:26:39"/>
        <d v="2022-10-24T10:54:54"/>
        <d v="2022-10-24T10:25:44"/>
        <d v="2022-10-24T09:46:55"/>
        <d v="2022-10-24T05:54:31"/>
        <d v="2022-10-21T19:29:38"/>
        <d v="2022-10-21T17:13:08"/>
        <d v="2022-10-21T15:28:39"/>
        <d v="2022-10-21T15:28:38"/>
        <d v="2022-10-21T15:28:36"/>
        <d v="2022-10-21T14:00:34"/>
        <d v="2022-10-21T10:46:35"/>
        <d v="2022-10-21T10:15:22"/>
        <d v="2022-10-20T18:32:37"/>
        <d v="2022-10-20T12:18:27"/>
        <d v="2022-10-20T12:17:52"/>
        <d v="2022-10-19T22:29:43"/>
        <d v="2022-10-19T18:48:25"/>
        <d v="2022-10-19T18:25:25"/>
        <d v="2022-10-19T03:06:13"/>
        <d v="2022-10-17T20:25:15"/>
        <d v="2022-10-17T17:34:57"/>
        <d v="2022-10-17T13:25:04"/>
        <d v="2022-10-17T09:46:02"/>
        <d v="2022-10-16T14:09:16"/>
        <d v="2022-10-15T21:34:30"/>
        <d v="2022-10-13T10:39:16"/>
        <d v="2022-10-12T22:33:38"/>
        <d v="2022-10-12T14:32:06"/>
        <d v="2022-10-12T12:47:06"/>
        <d v="2022-10-12T10:22:26"/>
        <d v="2022-10-11T19:17:09"/>
        <d v="2022-10-11T17:45:18"/>
        <d v="2022-10-10T23:50:11"/>
        <d v="2022-10-10T23:21:06"/>
        <d v="2022-10-08T21:49:40"/>
        <d v="2022-10-07T18:27:52"/>
        <d v="2022-10-07T15:23:39"/>
        <d v="2022-10-07T14:45:36"/>
        <d v="2022-10-07T14:29:16"/>
        <d v="2022-10-07T14:25:24"/>
        <d v="2022-10-06T22:19:47"/>
        <d v="2022-10-06T13:16:30"/>
        <d v="2022-10-06T11:19:31"/>
        <d v="2022-10-06T10:28:33"/>
        <d v="2022-10-05T23:55:43"/>
        <d v="2022-10-05T21:24:44"/>
        <d v="2022-10-05T11:56:13"/>
        <d v="2022-10-05T10:37:38"/>
        <d v="2022-10-04T20:02:55"/>
        <d v="2022-10-04T17:04:52"/>
        <d v="2022-10-04T15:58:54"/>
        <d v="2022-10-04T15:13:42"/>
        <d v="2022-10-04T12:31:13"/>
        <d v="2022-10-04T09:24:06"/>
        <d v="2022-10-03T20:33:05"/>
        <d v="2022-10-03T15:41:13"/>
        <d v="2022-10-03T15:36:48"/>
        <d v="2022-10-03T14:26:00"/>
        <d v="2022-10-03T14:09:27"/>
        <d v="2022-10-03T14:08:47"/>
        <d v="2022-10-03T12:58:41"/>
        <d v="2022-10-03T12:33:17"/>
        <d v="2022-10-03T10:01:26"/>
        <d v="2022-10-02T13:37:22"/>
        <d v="2022-10-02T13:37:19"/>
        <d v="2022-09-30T14:59:22"/>
        <d v="2022-09-29T21:12:11"/>
        <d v="2022-09-29T15:04:58"/>
        <d v="2022-09-29T15:04:56"/>
        <d v="2022-09-28T23:15:49"/>
        <d v="2022-09-28T22:36:59"/>
        <d v="2022-09-28T11:09:10"/>
        <d v="2022-09-27T23:54:18"/>
        <d v="2022-09-27T23:54:16"/>
        <d v="2022-09-27T11:52:41"/>
        <d v="2022-09-27T09:30:36"/>
        <d v="2022-09-26T23:19:02"/>
        <d v="2022-09-26T14:33:37"/>
        <d v="2022-09-26T14:33:35"/>
        <d v="2022-09-26T13:08:35"/>
        <d v="2022-09-26T13:02:12"/>
        <d v="2022-09-25T20:05:41"/>
        <d v="2022-09-25T20:05:39"/>
        <d v="2022-09-23T17:47:03"/>
        <d v="2022-09-23T15:29:41"/>
        <d v="2022-09-22T22:39:51"/>
        <d v="2022-09-22T18:32:07"/>
        <d v="2022-09-22T17:15:53"/>
        <d v="2022-09-22T07:20:01"/>
        <d v="2022-09-22T07:19:57"/>
        <d v="2022-09-21T22:53:09"/>
        <d v="2022-09-21T15:38:44"/>
        <d v="2022-09-21T15:29:49"/>
        <d v="2022-09-21T12:32:27"/>
        <d v="2022-09-20T21:11:10"/>
        <d v="2022-09-20T16:55:17"/>
        <d v="2022-09-20T16:54:12"/>
        <d v="2022-09-20T15:02:15"/>
        <d v="2022-09-20T14:53:36"/>
        <d v="2022-09-20T13:43:51"/>
        <d v="2022-09-20T12:32:56"/>
        <d v="2022-09-20T11:26:15"/>
        <d v="2022-09-15T19:08:23"/>
        <d v="2022-09-15T16:21:52"/>
        <d v="2022-09-15T16:21:50"/>
        <d v="2022-09-15T11:08:36"/>
        <d v="2022-09-14T15:20:33"/>
        <d v="2022-09-14T13:52:27"/>
        <d v="2022-09-14T12:51:44"/>
        <d v="2022-09-13T17:15:02"/>
        <d v="2022-09-13T16:26:10"/>
        <d v="2022-09-13T11:10:29"/>
        <d v="2022-09-13T10:50:41"/>
        <d v="2022-09-12T21:34:58"/>
        <d v="2022-09-12T19:30:14"/>
        <d v="2022-09-12T17:05:41"/>
        <d v="2022-09-12T14:28:32"/>
        <d v="2022-09-12T14:16:13"/>
        <d v="2022-09-12T14:11:10"/>
        <d v="2022-09-12T10:16:13"/>
        <d v="2022-09-12T09:07:55"/>
        <d v="2022-09-09T15:13:06"/>
        <d v="2022-09-09T14:18:57"/>
        <d v="2022-09-09T12:04:39"/>
        <d v="2022-09-08T22:51:31"/>
        <d v="2022-09-08T21:17:34"/>
        <d v="2022-09-08T11:28:52"/>
        <d v="2022-09-07T16:38:53"/>
        <d v="2022-09-07T13:57:41"/>
        <d v="2022-09-07T13:51:27"/>
        <d v="2022-09-07T13:23:01"/>
        <d v="2022-09-07T00:02:15"/>
        <d v="2022-09-06T23:32:25"/>
        <d v="2022-09-06T23:23:47"/>
        <d v="2022-09-06T16:58:47"/>
        <d v="2022-09-06T16:52:33"/>
        <d v="2022-09-06T14:51:14"/>
        <d v="2022-09-06T14:51:13"/>
        <d v="2022-09-06T14:51:11"/>
        <d v="2022-09-06T14:51:10"/>
        <d v="2022-09-06T14:51:08"/>
        <d v="2022-09-06T14:51:07"/>
        <d v="2022-09-06T14:51:06"/>
        <d v="2022-09-06T14:51:05"/>
        <d v="2022-09-06T14:51:04"/>
        <d v="2022-09-06T14:51:03"/>
        <d v="2022-09-06T14:51:01"/>
        <d v="2022-09-06T13:49:55"/>
        <d v="2022-09-06T08:59:43"/>
        <d v="2022-09-05T17:35:55"/>
        <d v="2022-09-05T13:27:44"/>
        <d v="2022-09-05T13:06:50"/>
        <d v="2022-09-05T11:07:00"/>
        <d v="2022-09-02T16:54:00"/>
        <d v="2022-09-02T12:12:12"/>
        <d v="2022-09-02T10:36:38"/>
        <d v="2022-09-02T00:16:36"/>
        <d v="2022-09-01T18:35:32"/>
        <d v="2022-09-01T18:34:54"/>
        <d v="2022-09-01T17:43:20"/>
        <d v="2022-09-01T17:27:05"/>
        <d v="2022-09-01T14:29:48"/>
        <d v="2022-09-01T14:05:48"/>
        <d v="2022-08-31T20:28:30"/>
        <d v="2022-08-31T15:41:52"/>
        <d v="2022-08-31T14:07:15"/>
        <d v="2022-08-30T19:40:31"/>
        <d v="2022-08-29T20:51:29"/>
        <d v="2022-08-29T17:49:15"/>
        <d v="2022-08-29T13:29:14"/>
        <d v="2022-08-28T19:57:23"/>
        <d v="2022-08-27T21:42:05"/>
        <d v="2022-08-27T20:19:51"/>
        <d v="2022-08-27T16:00:09"/>
        <d v="2022-08-26T15:51:23"/>
        <d v="2022-08-26T14:49:29"/>
        <d v="2022-08-26T14:11:14"/>
        <d v="2022-08-26T13:33:44"/>
        <d v="2022-08-26T11:40:56"/>
        <d v="2022-08-25T13:05:11"/>
        <d v="2022-08-25T12:59:34"/>
        <d v="2022-08-24T17:42:19"/>
        <d v="2022-08-24T09:48:46"/>
        <d v="2022-08-23T17:33:53"/>
        <d v="2022-08-22T23:30:59"/>
        <d v="2022-08-22T21:10:31"/>
        <d v="2022-08-22T15:57:08"/>
        <d v="2022-08-22T13:23:44"/>
        <d v="2022-08-19T21:15:19"/>
        <d v="2022-08-19T11:03:08"/>
        <d v="2022-08-18T16:42:06"/>
        <d v="2022-08-17T15:56:46"/>
        <d v="2022-08-17T11:52:23"/>
        <d v="2022-08-17T11:07:55"/>
        <d v="2022-08-16T20:15:50"/>
        <d v="2022-08-16T17:10:58"/>
        <d v="2022-08-16T00:38:13"/>
        <d v="2022-08-12T11:25:57"/>
        <d v="2022-08-12T10:18:44"/>
        <d v="2022-08-11T21:08:32"/>
        <d v="2022-08-11T19:55:15"/>
        <d v="2022-08-11T02:04:41"/>
        <d v="2022-08-10T18:17:58"/>
        <d v="2022-08-10T10:40:27"/>
        <d v="2022-08-10T09:36:27"/>
        <d v="2022-08-10T08:46:18"/>
        <d v="2022-08-07T21:13:18"/>
        <d v="2022-08-04T13:39:54"/>
        <d v="2022-08-03T13:45:27"/>
        <d v="2022-08-03T08:54:38"/>
        <d v="2022-08-02T20:32:19"/>
        <d v="2022-08-02T16:56:41"/>
        <d v="2022-08-01T18:55:55"/>
        <d v="2022-08-01T17:24:59"/>
        <d v="2022-08-01T15:37:24"/>
        <d v="2022-08-01T15:33:25"/>
        <d v="2022-07-28T12:29:04"/>
        <d v="2022-07-27T19:54:16"/>
        <d v="2022-10-25T14:16:32"/>
        <d v="2022-10-25T13:51:24"/>
      </sharedItems>
      <fieldGroup par="7" base="3">
        <rangePr groupBy="months" startDate="2021-12-30T16:11:00" endDate="2022-10-28T09:25:50"/>
        <groupItems count="14">
          <s v="&lt;30-12-2021"/>
          <s v="ene"/>
          <s v="feb"/>
          <s v="mar"/>
          <s v="abr"/>
          <s v="may"/>
          <s v="jun"/>
          <s v="jul"/>
          <s v="ago"/>
          <s v="sept"/>
          <s v="oct"/>
          <s v="nov"/>
          <s v="dic"/>
          <s v="&gt;28-10-2022"/>
        </groupItems>
      </fieldGroup>
    </cacheField>
    <cacheField name="Fecha cambio de estado" numFmtId="22">
      <sharedItems containsSemiMixedTypes="0" containsNonDate="0" containsDate="1" containsString="0" minDate="2022-01-03T11:05:56" maxDate="2022-10-28T16:44:17" count="450">
        <d v="2022-01-03T17:03:00"/>
        <d v="2022-07-27T16:38:46"/>
        <d v="2022-07-27T17:58:27"/>
        <d v="2022-07-27T12:13:11"/>
        <d v="2022-07-27T12:09:55"/>
        <d v="2022-07-27T12:05:33"/>
        <d v="2022-07-27T19:19:33"/>
        <d v="2022-07-25T17:31:40"/>
        <d v="2022-07-25T17:28:39"/>
        <d v="2022-07-27T18:59:04"/>
        <d v="2022-07-25T12:24:46"/>
        <d v="2022-07-27T17:36:18"/>
        <d v="2022-07-25T17:43:51"/>
        <d v="2022-07-27T18:53:51"/>
        <d v="2022-07-21T11:56:38"/>
        <d v="2022-07-22T11:38:41"/>
        <d v="2022-07-22T11:24:15"/>
        <d v="2022-07-21T10:42:56"/>
        <d v="2022-07-21T13:06:56"/>
        <d v="2022-07-22T11:21:23"/>
        <d v="2022-07-21T10:30:04"/>
        <d v="2022-07-18T17:07:05"/>
        <d v="2022-07-15T11:21:41"/>
        <d v="2022-07-13T10:15:49"/>
        <d v="2022-07-13T13:12:45"/>
        <d v="2022-07-21T08:24:26"/>
        <d v="2022-07-13T09:59:15"/>
        <d v="2022-07-07T15:30:32"/>
        <d v="2022-07-06T16:13:40"/>
        <d v="2022-07-06T11:25:36"/>
        <d v="2022-07-06T11:24:50"/>
        <d v="2022-07-04T18:13:04"/>
        <d v="2022-07-01T12:56:50"/>
        <d v="2022-06-29T15:36:35"/>
        <d v="2022-06-28T09:40:15"/>
        <d v="2022-06-28T09:39:02"/>
        <d v="2022-06-28T09:37:18"/>
        <d v="2022-06-28T09:35:22"/>
        <d v="2022-06-22T17:47:50"/>
        <d v="2022-06-22T17:27:10"/>
        <d v="2022-06-22T09:57:31"/>
        <d v="2022-06-20T10:29:26"/>
        <d v="2022-06-20T17:18:25"/>
        <d v="2022-06-22T13:37:22"/>
        <d v="2022-06-17T15:46:28"/>
        <d v="2022-06-14T16:15:16"/>
        <d v="2022-06-14T11:46:52"/>
        <d v="2022-06-15T16:18:12"/>
        <d v="2022-06-13T17:49:21"/>
        <d v="2022-06-13T16:44:10"/>
        <d v="2022-06-13T16:43:40"/>
        <d v="2022-06-13T11:27:25"/>
        <d v="2022-06-13T11:26:32"/>
        <d v="2022-06-13T13:13:58"/>
        <d v="2022-06-15T09:58:32"/>
        <d v="2022-06-10T11:23:15"/>
        <d v="2022-06-07T12:31:28"/>
        <d v="2022-06-15T09:51:48"/>
        <d v="2022-06-15T09:44:28"/>
        <d v="2022-06-14T14:00:20"/>
        <d v="2022-06-14T13:38:48"/>
        <d v="2022-06-03T12:10:44"/>
        <d v="2022-06-03T11:17:56"/>
        <d v="2022-06-01T14:00:13"/>
        <d v="2022-06-14T12:31:04"/>
        <d v="2022-05-30T12:23:47"/>
        <d v="2022-05-30T12:32:27"/>
        <d v="2022-05-30T11:29:17"/>
        <d v="2022-05-27T08:51:05"/>
        <d v="2022-05-27T08:48:22"/>
        <d v="2022-05-31T10:21:40"/>
        <d v="2022-05-26T11:49:24"/>
        <d v="2022-05-24T12:04:27"/>
        <d v="2022-05-23T17:30:42"/>
        <d v="2022-05-23T16:52:52"/>
        <d v="2022-05-23T10:35:41"/>
        <d v="2022-05-23T10:26:41"/>
        <d v="2022-05-23T10:22:49"/>
        <d v="2022-05-27T15:45:41"/>
        <d v="2022-05-23T16:50:39"/>
        <d v="2022-05-23T09:18:18"/>
        <d v="2022-05-18T12:14:22"/>
        <d v="2022-05-18T12:06:04"/>
        <d v="2022-05-18T12:01:46"/>
        <d v="2022-05-16T11:29:20"/>
        <d v="2022-05-16T09:27:37"/>
        <d v="2022-05-23T16:25:28"/>
        <d v="2022-05-27T10:46:47"/>
        <d v="2022-05-12T10:03:29"/>
        <d v="2022-05-12T10:01:42"/>
        <d v="2022-05-11T10:49:18"/>
        <d v="2022-05-11T10:46:50"/>
        <d v="2022-05-12T14:30:38"/>
        <d v="2022-05-09T12:09:27"/>
        <d v="2022-05-09T12:08:09"/>
        <d v="2022-05-12T14:30:19"/>
        <d v="2022-05-06T17:49:29"/>
        <d v="2022-05-05T09:23:54"/>
        <d v="2022-05-03T11:14:43"/>
        <d v="2022-05-04T17:30:17"/>
        <d v="2022-04-25T11:08:48"/>
        <d v="2022-04-25T12:44:58"/>
        <d v="2022-04-25T11:49:55"/>
        <d v="2022-04-25T11:13:05"/>
        <d v="2022-04-14T17:32:14"/>
        <d v="2022-04-18T11:29:47"/>
        <d v="2022-04-14T17:29:49"/>
        <d v="2022-04-13T15:53:51"/>
        <d v="2022-04-11T17:56:42"/>
        <d v="2022-04-11T17:38:43"/>
        <d v="2022-04-11T15:56:12"/>
        <d v="2022-04-11T11:31:09"/>
        <d v="2022-04-11T11:23:32"/>
        <d v="2022-04-11T12:16:46"/>
        <d v="2022-04-08T13:59:20"/>
        <d v="2022-04-08T15:55:14"/>
        <d v="2022-04-06T12:51:39"/>
        <d v="2022-04-06T12:45:41"/>
        <d v="2022-04-06T12:44:15"/>
        <d v="2022-04-08T13:21:53"/>
        <d v="2022-04-06T17:31:21"/>
        <d v="2022-04-04T16:54:13"/>
        <d v="2022-04-04T11:11:44"/>
        <d v="2022-04-04T13:13:19"/>
        <d v="2022-04-04T10:51:43"/>
        <d v="2022-04-01T10:32:11"/>
        <d v="2022-03-31T16:33:39"/>
        <d v="2022-04-01T12:30:22"/>
        <d v="2022-04-01T11:33:48"/>
        <d v="2022-04-04T12:56:32"/>
        <d v="2022-03-31T15:23:14"/>
        <d v="2022-03-31T12:38:38"/>
        <d v="2022-03-30T09:08:16"/>
        <d v="2022-03-31T11:59:12"/>
        <d v="2022-03-29T16:21:14"/>
        <d v="2022-03-29T15:31:57"/>
        <d v="2022-03-29T15:11:35"/>
        <d v="2022-03-28T10:09:36"/>
        <d v="2022-03-28T10:04:54"/>
        <d v="2022-03-25T13:01:32"/>
        <d v="2022-03-25T11:33:31"/>
        <d v="2022-03-28T10:07:59"/>
        <d v="2022-03-22T17:56:46"/>
        <d v="2022-03-23T11:04:04"/>
        <d v="2022-03-21T16:11:04"/>
        <d v="2022-03-21T16:09:43"/>
        <d v="2022-03-21T16:32:49"/>
        <d v="2022-03-21T16:20:41"/>
        <d v="2022-03-22T11:21:31"/>
        <d v="2022-03-21T16:09:51"/>
        <d v="2022-03-21T13:08:08"/>
        <d v="2022-03-18T18:41:33"/>
        <d v="2022-03-18T12:06:54"/>
        <d v="2022-03-18T18:35:15"/>
        <d v="2022-03-18T11:57:01"/>
        <d v="2022-03-17T18:19:42"/>
        <d v="2022-03-17T17:51:26"/>
        <d v="2022-03-17T18:13:18"/>
        <d v="2022-03-16T17:02:10"/>
        <d v="2022-03-15T17:49:20"/>
        <d v="2022-03-15T15:48:00"/>
        <d v="2022-03-14T12:51:50"/>
        <d v="2022-03-14T12:20:55"/>
        <d v="2022-03-09T10:21:21"/>
        <d v="2022-03-11T11:46:54"/>
        <d v="2022-03-08T17:24:01"/>
        <d v="2022-03-07T15:29:16"/>
        <d v="2022-03-08T16:44:03"/>
        <d v="2022-03-07T10:33:42"/>
        <d v="2022-02-22T10:54:39"/>
        <d v="2022-02-08T15:56:18"/>
        <d v="2022-02-08T11:35:39"/>
        <d v="2022-02-08T11:05:05"/>
        <d v="2022-02-07T16:10:22"/>
        <d v="2022-01-31T15:59:01"/>
        <d v="2022-01-31T12:46:46"/>
        <d v="2022-01-31T16:03:22"/>
        <d v="2022-01-28T09:15:19"/>
        <d v="2022-01-27T10:58:00"/>
        <d v="2022-01-27T17:02:41"/>
        <d v="2022-01-27T10:40:08"/>
        <d v="2022-01-25T16:07:33"/>
        <d v="2022-01-26T09:11:36"/>
        <d v="2022-01-24T11:05:31"/>
        <d v="2022-01-24T16:10:54"/>
        <d v="2022-01-21T15:44:40"/>
        <d v="2022-01-21T13:18:18"/>
        <d v="2022-01-21T13:14:31"/>
        <d v="2022-01-19T17:24:11"/>
        <d v="2022-01-19T16:56:38"/>
        <d v="2022-01-19T17:21:13"/>
        <d v="2022-01-20T10:39:49"/>
        <d v="2022-01-19T09:49:58"/>
        <d v="2022-01-19T09:48:55"/>
        <d v="2022-01-17T13:27:56"/>
        <d v="2022-01-17T13:24:55"/>
        <d v="2022-01-14T11:32:58"/>
        <d v="2022-01-13T16:44:39"/>
        <d v="2022-01-13T16:43:09"/>
        <d v="2022-01-13T16:39:45"/>
        <d v="2022-01-10T17:25:23"/>
        <d v="2022-01-10T17:20:42"/>
        <d v="2022-01-10T17:10:15"/>
        <d v="2022-01-07T09:54:06"/>
        <d v="2022-01-03T11:51:52"/>
        <d v="2022-01-03T11:46:14"/>
        <d v="2022-01-03T11:05:56"/>
        <d v="2022-10-28T10:44:44"/>
        <d v="2022-10-28T16:44:17"/>
        <d v="2022-10-28T10:24:42"/>
        <d v="2022-10-28T16:16:44"/>
        <d v="2022-10-27T11:10:32"/>
        <d v="2022-10-27T11:07:45"/>
        <d v="2022-10-28T13:13:42"/>
        <d v="2022-10-27T10:53:50"/>
        <d v="2022-10-28T13:09:03"/>
        <d v="2022-10-27T10:48:37"/>
        <d v="2022-10-27T17:24:52"/>
        <d v="2022-10-27T10:55:26"/>
        <d v="2022-10-28T12:56:55"/>
        <d v="2022-10-28T12:11:47"/>
        <d v="2022-10-27T11:09:56"/>
        <d v="2022-10-25T11:46:15"/>
        <d v="2022-10-25T10:03:53"/>
        <d v="2022-10-25T10:25:33"/>
        <d v="2022-10-24T17:05:19"/>
        <d v="2022-10-24T17:01:57"/>
        <d v="2022-10-25T12:04:44"/>
        <d v="2022-10-25T13:05:56"/>
        <d v="2022-10-24T13:04:53"/>
        <d v="2022-10-24T13:01:32"/>
        <d v="2022-10-24T12:41:11"/>
        <d v="2022-10-24T12:56:26"/>
        <d v="2022-10-24T12:38:12"/>
        <d v="2022-10-24T12:20:39"/>
        <d v="2022-10-24T12:08:57"/>
        <d v="2022-10-26T18:55:20"/>
        <d v="2022-10-26T18:53:41"/>
        <d v="2022-10-26T18:51:02"/>
        <d v="2022-10-25T16:42:27"/>
        <d v="2022-10-25T16:19:29"/>
        <d v="2022-10-25T12:50:31"/>
        <d v="2022-10-24T12:16:11"/>
        <d v="2022-10-25T11:01:30"/>
        <d v="2022-10-21T09:47:36"/>
        <d v="2022-10-20T11:51:05"/>
        <d v="2022-10-24T17:53:06"/>
        <d v="2022-10-24T17:26:18"/>
        <d v="2022-10-19T10:59:15"/>
        <d v="2022-10-20T10:55:44"/>
        <d v="2022-10-18T10:29:56"/>
        <d v="2022-10-19T13:02:43"/>
        <d v="2022-10-17T11:48:25"/>
        <d v="2022-10-18T10:07:06"/>
        <d v="2022-10-18T09:50:19"/>
        <d v="2022-10-17T10:51:13"/>
        <d v="2022-10-13T13:26:34"/>
        <d v="2022-10-14T09:25:13"/>
        <d v="2022-10-13T12:20:14"/>
        <d v="2022-10-12T13:12:55"/>
        <d v="2022-10-12T10:35:36"/>
        <d v="2022-10-12T10:23:35"/>
        <d v="2022-10-12T17:16:31"/>
        <d v="2022-10-11T16:30:00"/>
        <d v="2022-10-11T13:01:29"/>
        <d v="2022-10-11T12:31:22"/>
        <d v="2022-10-07T17:09:35"/>
        <d v="2022-10-12T17:11:40"/>
        <d v="2022-10-12T13:11:48"/>
        <d v="2022-10-07T17:24:54"/>
        <d v="2022-10-11T12:18:55"/>
        <d v="2022-10-11T11:50:55"/>
        <d v="2022-10-12T12:52:46"/>
        <d v="2022-10-11T17:16:47"/>
        <d v="2022-10-07T17:00:55"/>
        <d v="2022-10-07T16:58:28"/>
        <d v="2022-10-06T10:50:00"/>
        <d v="2022-10-05T17:01:24"/>
        <d v="2022-10-05T11:24:04"/>
        <d v="2022-10-05T11:07:07"/>
        <d v="2022-10-05T16:39:51"/>
        <d v="2022-10-05T10:52:52"/>
        <d v="2022-10-05T10:31:23"/>
        <d v="2022-10-05T17:02:16"/>
        <d v="2022-10-05T09:45:24"/>
        <d v="2022-10-04T16:43:33"/>
        <d v="2022-10-05T11:34:33"/>
        <d v="2022-10-04T16:20:04"/>
        <d v="2022-10-05T15:31:41"/>
        <d v="2022-10-04T17:12:00"/>
        <d v="2022-10-04T15:57:30"/>
        <d v="2022-10-03T16:17:44"/>
        <d v="2022-10-03T10:31:10"/>
        <d v="2022-10-03T10:27:46"/>
        <d v="2022-10-03T10:18:17"/>
        <d v="2022-10-03T17:01:16"/>
        <d v="2022-10-03T10:06:01"/>
        <d v="2022-10-03T09:40:36"/>
        <d v="2022-10-03T09:39:21"/>
        <d v="2022-10-03T10:00:15"/>
        <d v="2022-10-03T09:56:29"/>
        <d v="2022-09-29T16:45:47"/>
        <d v="2022-09-28T13:32:01"/>
        <d v="2022-09-28T13:30:17"/>
        <d v="2022-10-03T17:03:59"/>
        <d v="2022-09-27T11:46:44"/>
        <d v="2022-09-27T11:45:25"/>
        <d v="2022-09-26T15:25:10"/>
        <d v="2022-09-26T15:23:40"/>
        <d v="2022-09-26T17:14:41"/>
        <d v="2022-10-03T16:36:22"/>
        <d v="2022-09-26T10:43:30"/>
        <d v="2022-09-26T10:42:03"/>
        <d v="2022-09-26T10:40:16"/>
        <d v="2022-09-26T10:34:58"/>
        <d v="2022-09-26T11:34:24"/>
        <d v="2022-09-26T09:07:17"/>
        <d v="2022-09-27T11:03:33"/>
        <d v="2022-09-22T11:19:15"/>
        <d v="2022-10-03T16:06:26"/>
        <d v="2022-09-23T16:21:13"/>
        <d v="2022-09-22T17:01:38"/>
        <d v="2022-09-21T15:48:21"/>
        <d v="2022-09-26T13:17:55"/>
        <d v="2022-09-21T15:33:27"/>
        <d v="2022-09-20T17:32:50"/>
        <d v="2022-09-20T17:28:11"/>
        <d v="2022-09-20T15:43:48"/>
        <d v="2022-09-20T16:49:35"/>
        <d v="2022-09-20T15:40:27"/>
        <d v="2022-09-20T13:08:59"/>
        <d v="2022-09-20T13:05:38"/>
        <d v="2022-09-20T09:38:35"/>
        <d v="2022-09-15T16:26:48"/>
        <d v="2022-09-20T16:17:38"/>
        <d v="2022-09-20T09:43:44"/>
        <d v="2022-09-14T16:01:13"/>
        <d v="2022-09-14T15:59:35"/>
        <d v="2022-09-14T15:56:14"/>
        <d v="2022-09-15T10:50:33"/>
        <d v="2022-09-22T12:49:51"/>
        <d v="2022-09-13T16:45:21"/>
        <d v="2022-09-13T16:43:46"/>
        <d v="2022-09-14T17:05:58"/>
        <d v="2022-09-13T16:40:26"/>
        <d v="2022-09-13T16:38:52"/>
        <d v="2022-09-15T12:01:35"/>
        <d v="2022-09-13T16:22:49"/>
        <d v="2022-09-14T16:36:51"/>
        <d v="2022-09-13T16:12:24"/>
        <d v="2022-09-15T11:14:52"/>
        <d v="2022-09-13T15:57:48"/>
        <d v="2022-09-13T15:55:58"/>
        <d v="2022-09-09T12:43:42"/>
        <d v="2022-09-13T15:55:43"/>
        <d v="2022-09-14T17:46:49"/>
        <d v="2022-09-14T17:36:36"/>
        <d v="2022-09-08T13:01:23"/>
        <d v="2022-09-08T12:05:05"/>
        <d v="2022-09-14T16:51:06"/>
        <d v="2022-09-08T16:12:01"/>
        <d v="2022-09-14T16:55:39"/>
        <d v="2022-09-07T16:57:22"/>
        <d v="2022-09-08T17:38:58"/>
        <d v="2022-09-06T16:58:50"/>
        <d v="2022-09-06T16:57:36"/>
        <d v="2022-09-06T16:48:13"/>
        <d v="2022-09-06T16:47:23"/>
        <d v="2022-09-06T16:46:28"/>
        <d v="2022-09-06T16:45:39"/>
        <d v="2022-09-06T16:44:19"/>
        <d v="2022-09-06T16:42:33"/>
        <d v="2022-09-06T16:41:38"/>
        <d v="2022-09-06T16:40:25"/>
        <d v="2022-09-06T16:39:10"/>
        <d v="2022-09-06T16:37:35"/>
        <d v="2022-09-08T15:17:34"/>
        <d v="2022-09-06T16:28:02"/>
        <d v="2022-09-08T16:37:32"/>
        <d v="2022-09-08T16:17:48"/>
        <d v="2022-09-09T16:10:50"/>
        <d v="2022-09-14T16:26:26"/>
        <d v="2022-09-08T17:55:39"/>
        <d v="2022-09-13T15:50:15"/>
        <d v="2022-09-08T15:30:20"/>
        <d v="2022-09-13T17:11:09"/>
        <d v="2022-09-13T16:59:31"/>
        <d v="2022-09-08T13:18:04"/>
        <d v="2022-09-08T13:16:53"/>
        <d v="2022-09-08T11:15:33"/>
        <d v="2022-09-07T16:44:50"/>
        <d v="2022-09-13T16:54:58"/>
        <d v="2022-09-08T16:48:30"/>
        <d v="2022-09-01T12:20:11"/>
        <d v="2022-08-31T17:59:00"/>
        <d v="2022-09-01T12:01:21"/>
        <d v="2022-08-31T10:03:25"/>
        <d v="2022-08-31T09:58:14"/>
        <d v="2022-08-31T17:52:52"/>
        <d v="2022-09-01T14:20:22"/>
        <d v="2022-08-31T17:04:55"/>
        <d v="2022-08-31T16:22:45"/>
        <d v="2022-08-31T15:56:35"/>
        <d v="2022-08-29T11:37:03"/>
        <d v="2022-08-31T11:17:51"/>
        <d v="2022-08-29T11:40:59"/>
        <d v="2022-08-29T17:05:37"/>
        <d v="2022-08-29T12:46:56"/>
        <d v="2022-08-29T13:09:38"/>
        <d v="2022-08-26T14:20:21"/>
        <d v="2022-08-26T14:19:29"/>
        <d v="2022-08-25T15:54:41"/>
        <d v="2022-08-29T12:56:39"/>
        <d v="2022-08-24T09:40:33"/>
        <d v="2022-08-23T09:34:13"/>
        <d v="2022-08-23T09:28:54"/>
        <d v="2022-08-23T17:13:17"/>
        <d v="2022-08-22T16:28:12"/>
        <d v="2022-08-24T16:46:26"/>
        <d v="2022-08-29T12:03:29"/>
        <d v="2022-08-19T16:07:26"/>
        <d v="2022-08-17T18:49:52"/>
        <d v="2022-08-19T12:25:56"/>
        <d v="2022-08-17T12:39:01"/>
        <d v="2022-08-17T12:32:00"/>
        <d v="2022-08-19T11:56:13"/>
        <d v="2022-08-18T12:16:08"/>
        <d v="2022-08-17T09:49:35"/>
        <d v="2022-08-17T18:46:04"/>
        <d v="2022-08-19T10:16:27"/>
        <d v="2022-08-18T12:29:46"/>
        <d v="2022-08-16T16:14:30"/>
        <d v="2022-08-16T15:14:46"/>
        <d v="2022-08-10T11:09:29"/>
        <d v="2022-08-10T17:20:00"/>
        <d v="2022-08-17T17:57:02"/>
        <d v="2022-08-16T15:16:46"/>
        <d v="2022-08-05T11:27:30"/>
        <d v="2022-08-03T18:12:31"/>
        <d v="2022-08-03T10:38:14"/>
        <d v="2022-08-03T10:36:06"/>
        <d v="2022-08-03T15:07:24"/>
        <d v="2022-08-03T10:54:51"/>
        <d v="2022-08-01T17:29:06"/>
        <d v="2022-08-01T17:09:33"/>
        <d v="2022-08-17T17:49:22"/>
        <d v="2022-08-01T12:20:38"/>
        <d v="2022-08-01T12:14:07"/>
        <d v="2022-10-25T14:16:42"/>
        <d v="2022-10-25T13:51:32"/>
      </sharedItems>
      <fieldGroup par="8" base="4">
        <rangePr groupBy="months" startDate="2022-01-03T11:05:56" endDate="2022-10-28T16:44:17"/>
        <groupItems count="14">
          <s v="&lt;03-01-2022"/>
          <s v="ene"/>
          <s v="feb"/>
          <s v="mar"/>
          <s v="abr"/>
          <s v="may"/>
          <s v="jun"/>
          <s v="jul"/>
          <s v="ago"/>
          <s v="sept"/>
          <s v="oct"/>
          <s v="nov"/>
          <s v="dic"/>
          <s v="&gt;28-10-2022"/>
        </groupItems>
      </fieldGroup>
    </cacheField>
    <cacheField name="N° Atención2" numFmtId="0">
      <sharedItems/>
    </cacheField>
    <cacheField name="Estado" numFmtId="0">
      <sharedItems count="2">
        <s v="Resuelto"/>
        <s v="Activo"/>
      </sharedItems>
    </cacheField>
    <cacheField name="Años" numFmtId="0" databaseField="0">
      <fieldGroup base="3">
        <rangePr groupBy="years" startDate="2021-12-30T16:11:00" endDate="2022-10-28T09:25:50"/>
        <groupItems count="4">
          <s v="&lt;30-12-2021"/>
          <s v="2021"/>
          <s v="2022"/>
          <s v="&gt;28-10-2022"/>
        </groupItems>
      </fieldGroup>
    </cacheField>
    <cacheField name="Años2" numFmtId="0" databaseField="0">
      <fieldGroup base="4">
        <rangePr groupBy="years" startDate="2022-01-03T11:05:56" endDate="2022-10-28T16:44:17"/>
        <groupItems count="3">
          <s v="&lt;03-01-2022"/>
          <s v="2022"/>
          <s v="&gt;28-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0">
  <r>
    <s v="CAS-135416-W0X4L3"/>
    <x v="0"/>
    <s v="Gestión de Denuncias y Reclamos de la Comunidad Educativa"/>
    <x v="0"/>
    <x v="0"/>
    <s v="CAS-135416-W0X4L3"/>
    <x v="0"/>
  </r>
  <r>
    <s v="CAS-136309-B2Q4P7"/>
    <x v="0"/>
    <s v="Gestión de Denuncias y Reclamos de la Comunidad Educativa"/>
    <x v="1"/>
    <x v="1"/>
    <s v="CAS-136309-B2Q4P7"/>
    <x v="0"/>
  </r>
  <r>
    <s v="CAS-136307-D1J9Y8"/>
    <x v="0"/>
    <s v="Gestión de Denuncias y Reclamos de la Comunidad Educativa"/>
    <x v="2"/>
    <x v="2"/>
    <s v="CAS-136307-D1J9Y8"/>
    <x v="0"/>
  </r>
  <r>
    <s v="CAS-136304-Q2H1D2"/>
    <x v="1"/>
    <s v="No es competencia del Servicio"/>
    <x v="3"/>
    <x v="3"/>
    <s v="CAS-136304-Q2H1D2"/>
    <x v="0"/>
  </r>
  <r>
    <s v="CAS-136303-Y6J2K8"/>
    <x v="1"/>
    <s v="No es competencia del Servicio"/>
    <x v="4"/>
    <x v="4"/>
    <s v="CAS-136303-Y6J2K8"/>
    <x v="0"/>
  </r>
  <r>
    <s v="CAS-136301-L2Q4H4"/>
    <x v="1"/>
    <s v="No es competencia del Servicio"/>
    <x v="5"/>
    <x v="5"/>
    <s v="CAS-136301-L2Q4H4"/>
    <x v="0"/>
  </r>
  <r>
    <s v="CAS-136300-M8C6Q0"/>
    <x v="0"/>
    <s v="Gestión de Denuncias y Reclamos de la Comunidad Educativa"/>
    <x v="6"/>
    <x v="6"/>
    <s v="CAS-136300-M8C6Q0"/>
    <x v="0"/>
  </r>
  <r>
    <s v="CAS-136299-L6B5F1"/>
    <x v="1"/>
    <s v="No es competencia del Servicio"/>
    <x v="7"/>
    <x v="7"/>
    <s v="CAS-136299-L6B5F1"/>
    <x v="0"/>
  </r>
  <r>
    <s v="CAS-136298-L8G4J7"/>
    <x v="1"/>
    <s v="No es competencia del Servicio"/>
    <x v="8"/>
    <x v="8"/>
    <s v="CAS-136298-L8G4J7"/>
    <x v="0"/>
  </r>
  <r>
    <s v="CAS-136295-Z4N9H8"/>
    <x v="1"/>
    <s v="No es competencia del Servicio"/>
    <x v="9"/>
    <x v="9"/>
    <s v="CAS-136295-Z4N9H8"/>
    <x v="0"/>
  </r>
  <r>
    <s v="CAS-136291-B1R9M6"/>
    <x v="1"/>
    <s v="No es competencia del Servicio"/>
    <x v="10"/>
    <x v="10"/>
    <s v="CAS-136291-B1R9M6"/>
    <x v="0"/>
  </r>
  <r>
    <s v="CAS-136290-W9P1K2"/>
    <x v="0"/>
    <s v="Gestión de Denuncias y Reclamos de la Comunidad Educativa"/>
    <x v="11"/>
    <x v="11"/>
    <s v="CAS-136290-W9P1K2"/>
    <x v="0"/>
  </r>
  <r>
    <s v="CAS-136289-L3X5R7"/>
    <x v="0"/>
    <s v="Gestión de Denuncias y Reclamos de la Comunidad Educativa"/>
    <x v="12"/>
    <x v="12"/>
    <s v="CAS-136289-L3X5R7"/>
    <x v="0"/>
  </r>
  <r>
    <s v="CAS-136287-V9H8T8"/>
    <x v="0"/>
    <s v="Gestión de Denuncias y Reclamos de la Comunidad Educativa"/>
    <x v="13"/>
    <x v="13"/>
    <s v="CAS-136287-V9H8T8"/>
    <x v="0"/>
  </r>
  <r>
    <s v="CAS-136285-T6J5V3"/>
    <x v="1"/>
    <s v="No es competencia del Servicio"/>
    <x v="14"/>
    <x v="14"/>
    <s v="CAS-136285-T6J5V3"/>
    <x v="0"/>
  </r>
  <r>
    <s v="CAS-136282-N3S8N0"/>
    <x v="0"/>
    <s v="Gestión de Denuncias y Reclamos de la Comunidad Educativa"/>
    <x v="15"/>
    <x v="15"/>
    <s v="CAS-136282-N3S8N0"/>
    <x v="0"/>
  </r>
  <r>
    <s v="CAS-136279-K6H6L3"/>
    <x v="1"/>
    <s v="No es competencia del Servicio"/>
    <x v="16"/>
    <x v="16"/>
    <s v="CAS-136279-K6H6L3"/>
    <x v="0"/>
  </r>
  <r>
    <s v="CAS-136278-R6B1P2"/>
    <x v="1"/>
    <s v="No es competencia del Servicio"/>
    <x v="17"/>
    <x v="17"/>
    <s v="CAS-136278-R6B1P2"/>
    <x v="0"/>
  </r>
  <r>
    <s v="CAS-136275-N6W3Q2"/>
    <x v="0"/>
    <s v="Gestión de Denuncias y Reclamos de la Comunidad Educativa"/>
    <x v="18"/>
    <x v="18"/>
    <s v="CAS-136275-N6W3Q2"/>
    <x v="0"/>
  </r>
  <r>
    <s v="CAS-136273-Z8N2B5"/>
    <x v="0"/>
    <s v="Gestión de Denuncias y Reclamos de la Comunidad Educativa"/>
    <x v="19"/>
    <x v="19"/>
    <s v="CAS-136273-Z8N2B5"/>
    <x v="0"/>
  </r>
  <r>
    <s v="CAS-136272-M7P6Y3"/>
    <x v="1"/>
    <s v="No es competencia del Servicio"/>
    <x v="20"/>
    <x v="20"/>
    <s v="CAS-136272-M7P6Y3"/>
    <x v="0"/>
  </r>
  <r>
    <s v="CAS-136271-P7F2Y8"/>
    <x v="1"/>
    <s v="No es competencia del Servicio"/>
    <x v="21"/>
    <x v="21"/>
    <s v="CAS-136271-P7F2Y8"/>
    <x v="0"/>
  </r>
  <r>
    <s v="CAS-136268-G8S7M9"/>
    <x v="1"/>
    <s v="No es competencia del Servicio"/>
    <x v="22"/>
    <x v="22"/>
    <s v="CAS-136268-G8S7M9"/>
    <x v="0"/>
  </r>
  <r>
    <s v="CAS-136260-L5G5L2"/>
    <x v="1"/>
    <s v="No es competencia del Servicio"/>
    <x v="23"/>
    <x v="23"/>
    <s v="CAS-136260-L5G5L2"/>
    <x v="0"/>
  </r>
  <r>
    <s v="CAS-136258-V5J1D0"/>
    <x v="0"/>
    <s v="Gestión de Denuncias y Reclamos de la Comunidad Educativa"/>
    <x v="24"/>
    <x v="24"/>
    <s v="CAS-136258-V5J1D0"/>
    <x v="0"/>
  </r>
  <r>
    <s v="CAS-136257-J4S4B2"/>
    <x v="0"/>
    <s v="Gestión de Denuncias y Reclamos de la Comunidad Educativa"/>
    <x v="25"/>
    <x v="25"/>
    <s v="CAS-136257-J4S4B2"/>
    <x v="0"/>
  </r>
  <r>
    <s v="CAS-136256-N1S6X5"/>
    <x v="1"/>
    <s v="No es competencia del Servicio"/>
    <x v="26"/>
    <x v="26"/>
    <s v="CAS-136256-N1S6X5"/>
    <x v="0"/>
  </r>
  <r>
    <s v="CAS-136253-N8P7Z4"/>
    <x v="0"/>
    <s v="Gestión de Denuncias y Reclamos de la Comunidad Educativa"/>
    <x v="27"/>
    <x v="27"/>
    <s v="CAS-136253-N8P7Z4"/>
    <x v="0"/>
  </r>
  <r>
    <s v="CAS-136252-P4C3R8"/>
    <x v="1"/>
    <s v="No es competencia del Servicio"/>
    <x v="28"/>
    <x v="28"/>
    <s v="CAS-136252-P4C3R8"/>
    <x v="0"/>
  </r>
  <r>
    <s v="CAS-136251-T3Q6C4"/>
    <x v="1"/>
    <s v="No es competencia del Servicio"/>
    <x v="29"/>
    <x v="29"/>
    <s v="CAS-136251-T3Q6C4"/>
    <x v="0"/>
  </r>
  <r>
    <s v="CAS-136250-H8X6M5"/>
    <x v="1"/>
    <s v="No es competencia del Servicio"/>
    <x v="30"/>
    <x v="30"/>
    <s v="CAS-136250-H8X6M5"/>
    <x v="0"/>
  </r>
  <r>
    <s v="CAS-136245-M5T4T9"/>
    <x v="1"/>
    <s v="No es competencia del Servicio"/>
    <x v="31"/>
    <x v="31"/>
    <s v="CAS-136245-M5T4T9"/>
    <x v="0"/>
  </r>
  <r>
    <s v="CAS-136237-B1G6N9"/>
    <x v="1"/>
    <s v="No es competencia del Servicio"/>
    <x v="32"/>
    <x v="32"/>
    <s v="CAS-136237-B1G6N9"/>
    <x v="0"/>
  </r>
  <r>
    <s v="CAS-136236-B2K6W6"/>
    <x v="1"/>
    <s v="No es competencia del Servicio"/>
    <x v="33"/>
    <x v="33"/>
    <s v="CAS-136236-B2K6W6"/>
    <x v="0"/>
  </r>
  <r>
    <s v="CAS-136226-Q2B4J4"/>
    <x v="1"/>
    <s v="No es competencia del Servicio"/>
    <x v="34"/>
    <x v="34"/>
    <s v="CAS-136226-Q2B4J4"/>
    <x v="0"/>
  </r>
  <r>
    <s v="CAS-136225-Z8Q3B0"/>
    <x v="1"/>
    <s v="No es competencia del Servicio"/>
    <x v="35"/>
    <x v="35"/>
    <s v="CAS-136225-Z8Q3B0"/>
    <x v="0"/>
  </r>
  <r>
    <s v="CAS-136224-R3K1V0"/>
    <x v="1"/>
    <s v="No es competencia del Servicio"/>
    <x v="36"/>
    <x v="36"/>
    <s v="CAS-136224-R3K1V0"/>
    <x v="0"/>
  </r>
  <r>
    <s v="CAS-136223-R9M7Y7"/>
    <x v="1"/>
    <s v="No es competencia del Servicio"/>
    <x v="37"/>
    <x v="37"/>
    <s v="CAS-136223-R9M7Y7"/>
    <x v="0"/>
  </r>
  <r>
    <s v="CAS-136206-Z0K4J1"/>
    <x v="0"/>
    <s v="Gestión de Denuncias y Reclamos de la Comunidad Educativa"/>
    <x v="38"/>
    <x v="38"/>
    <s v="CAS-136206-Z0K4J1"/>
    <x v="0"/>
  </r>
  <r>
    <s v="CAS-136201-B0H8X7"/>
    <x v="0"/>
    <s v="Gestión de Denuncias y Reclamos de la Comunidad Educativa"/>
    <x v="39"/>
    <x v="39"/>
    <s v="CAS-136201-B0H8X7"/>
    <x v="0"/>
  </r>
  <r>
    <s v="CAS-136200-Z0W1K1"/>
    <x v="1"/>
    <s v="No es competencia del Servicio"/>
    <x v="40"/>
    <x v="40"/>
    <s v="CAS-136200-Z0W1K1"/>
    <x v="0"/>
  </r>
  <r>
    <s v="CAS-136194-P3T5H0"/>
    <x v="1"/>
    <s v="No es competencia del Servicio"/>
    <x v="41"/>
    <x v="41"/>
    <s v="CAS-136194-P3T5H0"/>
    <x v="0"/>
  </r>
  <r>
    <s v="CAS-136184-V1Z5T0"/>
    <x v="1"/>
    <s v="No es competencia del Servicio"/>
    <x v="42"/>
    <x v="42"/>
    <s v="CAS-136184-V1Z5T0"/>
    <x v="0"/>
  </r>
  <r>
    <s v="CAS-136181-N3J5H5"/>
    <x v="0"/>
    <s v="Gestión de Denuncias y Reclamos de la Comunidad Educativa"/>
    <x v="43"/>
    <x v="43"/>
    <s v="CAS-136181-N3J5H5"/>
    <x v="0"/>
  </r>
  <r>
    <s v="CAS-136172-V5G1X8"/>
    <x v="0"/>
    <s v="Gestión de Denuncias y Reclamos de la Comunidad Educativa"/>
    <x v="44"/>
    <x v="44"/>
    <s v="CAS-136172-V5G1X8"/>
    <x v="0"/>
  </r>
  <r>
    <s v="CAS-136170-Z5L5C0"/>
    <x v="1"/>
    <s v="No es competencia del Servicio"/>
    <x v="45"/>
    <x v="45"/>
    <s v="CAS-136170-Z5L5C0"/>
    <x v="0"/>
  </r>
  <r>
    <s v="CAS-136169-N6W1Y3"/>
    <x v="1"/>
    <s v="No es competencia del Servicio"/>
    <x v="46"/>
    <x v="46"/>
    <s v="CAS-136169-N6W1Y3"/>
    <x v="0"/>
  </r>
  <r>
    <s v="CAS-136166-V9Z6P5"/>
    <x v="0"/>
    <s v="Gestión de Denuncias y Reclamos de la Comunidad Educativa"/>
    <x v="47"/>
    <x v="47"/>
    <s v="CAS-136166-V9Z6P5"/>
    <x v="0"/>
  </r>
  <r>
    <s v="CAS-136157-S8J0K7"/>
    <x v="0"/>
    <s v="Gestión de Denuncias y Reclamos de la Comunidad Educativa"/>
    <x v="48"/>
    <x v="48"/>
    <s v="CAS-136157-S8J0K7"/>
    <x v="0"/>
  </r>
  <r>
    <s v="CAS-136155-W1Q3L1"/>
    <x v="1"/>
    <s v="No es competencia del Servicio"/>
    <x v="49"/>
    <x v="49"/>
    <s v="CAS-136155-W1Q3L1"/>
    <x v="0"/>
  </r>
  <r>
    <s v="CAS-136154-K4Y9M1"/>
    <x v="1"/>
    <s v="No es competencia del Servicio"/>
    <x v="50"/>
    <x v="50"/>
    <s v="CAS-136154-K4Y9M1"/>
    <x v="0"/>
  </r>
  <r>
    <s v="CAS-136150-G5P5T1"/>
    <x v="1"/>
    <s v="No es competencia del Servicio"/>
    <x v="51"/>
    <x v="51"/>
    <s v="CAS-136150-G5P5T1"/>
    <x v="0"/>
  </r>
  <r>
    <s v="CAS-136149-F6Z6Q8"/>
    <x v="1"/>
    <s v="No es competencia del Servicio"/>
    <x v="52"/>
    <x v="52"/>
    <s v="CAS-136149-F6Z6Q8"/>
    <x v="0"/>
  </r>
  <r>
    <s v="CAS-136147-M6D3Z9"/>
    <x v="0"/>
    <s v="Fiscalización e instrucción de Procesos Administrativos a establecimientos educacionales"/>
    <x v="53"/>
    <x v="53"/>
    <s v="CAS-136147-M6D3Z9"/>
    <x v="0"/>
  </r>
  <r>
    <s v="CAS-136145-W7J3J7"/>
    <x v="1"/>
    <s v="No es competencia del Servicio"/>
    <x v="54"/>
    <x v="54"/>
    <s v="CAS-136145-W7J3J7"/>
    <x v="0"/>
  </r>
  <r>
    <s v="CAS-136140-T3L7Y2"/>
    <x v="1"/>
    <s v="No es competencia del Servicio"/>
    <x v="55"/>
    <x v="55"/>
    <s v="CAS-136140-T3L7Y2"/>
    <x v="0"/>
  </r>
  <r>
    <s v="CAS-136125-Q4K7G6"/>
    <x v="1"/>
    <s v="No es competencia del Servicio"/>
    <x v="56"/>
    <x v="56"/>
    <s v="CAS-136125-Q4K7G6"/>
    <x v="0"/>
  </r>
  <r>
    <s v="CAS-136122-M3Y3X0"/>
    <x v="0"/>
    <s v="Gestión de Denuncias y Reclamos de la Comunidad Educativa"/>
    <x v="57"/>
    <x v="57"/>
    <s v="CAS-136122-M3Y3X0"/>
    <x v="0"/>
  </r>
  <r>
    <s v="CAS-136120-J7S0J9"/>
    <x v="0"/>
    <s v="Gestión de Denuncias y Reclamos de la Comunidad Educativa"/>
    <x v="58"/>
    <x v="58"/>
    <s v="CAS-136120-J7S0J9"/>
    <x v="0"/>
  </r>
  <r>
    <s v="CAS-136115-S0Q7R9"/>
    <x v="0"/>
    <s v="Gestión de Denuncias y Reclamos de la Comunidad Educativa"/>
    <x v="59"/>
    <x v="59"/>
    <s v="CAS-136115-S0Q7R9"/>
    <x v="0"/>
  </r>
  <r>
    <s v="CAS-136108-M2D6V5"/>
    <x v="0"/>
    <s v="Gestión de Denuncias y Reclamos de la Comunidad Educativa"/>
    <x v="60"/>
    <x v="60"/>
    <s v="CAS-136108-M2D6V5"/>
    <x v="0"/>
  </r>
  <r>
    <s v="CAS-136100-S1D7W8"/>
    <x v="1"/>
    <s v="No es competencia del Servicio"/>
    <x v="61"/>
    <x v="61"/>
    <s v="CAS-136100-S1D7W8"/>
    <x v="0"/>
  </r>
  <r>
    <s v="CAS-136099-G6N3J7"/>
    <x v="1"/>
    <s v="No es competencia del Servicio"/>
    <x v="62"/>
    <x v="62"/>
    <s v="CAS-136099-G6N3J7"/>
    <x v="0"/>
  </r>
  <r>
    <s v="CAS-136090-S0Z2B9"/>
    <x v="1"/>
    <s v="No es competencia del Servicio"/>
    <x v="63"/>
    <x v="63"/>
    <s v="CAS-136090-S0Z2B9"/>
    <x v="0"/>
  </r>
  <r>
    <s v="CAS-136073-P9Y2M6"/>
    <x v="1"/>
    <s v="No es competencia del Servicio"/>
    <x v="64"/>
    <x v="64"/>
    <s v="CAS-136073-P9Y2M6"/>
    <x v="0"/>
  </r>
  <r>
    <s v="CAS-136067-T4W4K7"/>
    <x v="1"/>
    <s v="No es competencia del Servicio"/>
    <x v="65"/>
    <x v="65"/>
    <s v="CAS-136067-T4W4K7"/>
    <x v="0"/>
  </r>
  <r>
    <s v="CAS-136065-K0L0J9"/>
    <x v="0"/>
    <s v="Gestión de Denuncias y Reclamos de la Comunidad Educativa"/>
    <x v="66"/>
    <x v="66"/>
    <s v="CAS-136065-K0L0J9"/>
    <x v="0"/>
  </r>
  <r>
    <s v="CAS-136061-L6D7P5"/>
    <x v="1"/>
    <s v="No es competencia del Servicio"/>
    <x v="67"/>
    <x v="67"/>
    <s v="CAS-136061-L6D7P5"/>
    <x v="0"/>
  </r>
  <r>
    <s v="CAS-136054-D5J3M2"/>
    <x v="1"/>
    <s v="No es competencia del Servicio"/>
    <x v="68"/>
    <x v="68"/>
    <s v="CAS-136054-D5J3M2"/>
    <x v="0"/>
  </r>
  <r>
    <s v="CAS-136053-S2L4K1"/>
    <x v="1"/>
    <s v="No es competencia del Servicio"/>
    <x v="69"/>
    <x v="69"/>
    <s v="CAS-136053-S2L4K1"/>
    <x v="0"/>
  </r>
  <r>
    <s v="CAS-136043-Y8S0X0"/>
    <x v="0"/>
    <s v="Gestión de Denuncias y Reclamos de la Comunidad Educativa"/>
    <x v="70"/>
    <x v="70"/>
    <s v="CAS-136043-Y8S0X0"/>
    <x v="0"/>
  </r>
  <r>
    <s v="CAS-136039-C0L8L1"/>
    <x v="1"/>
    <s v="No es competencia del Servicio"/>
    <x v="71"/>
    <x v="71"/>
    <s v="CAS-136039-C0L8L1"/>
    <x v="0"/>
  </r>
  <r>
    <s v="CAS-136031-M2C1J7"/>
    <x v="1"/>
    <s v="No es competencia del Servicio"/>
    <x v="72"/>
    <x v="72"/>
    <s v="CAS-136031-M2C1J7"/>
    <x v="0"/>
  </r>
  <r>
    <s v="CAS-136026-H1L3Q9"/>
    <x v="1"/>
    <s v="No es competencia del Servicio"/>
    <x v="73"/>
    <x v="73"/>
    <s v="CAS-136026-H1L3Q9"/>
    <x v="0"/>
  </r>
  <r>
    <s v="CAS-136024-H1T0P1"/>
    <x v="0"/>
    <s v="Información a la Comunidad Educativa y ciudadanía"/>
    <x v="74"/>
    <x v="74"/>
    <s v="CAS-136024-H1T0P1"/>
    <x v="0"/>
  </r>
  <r>
    <s v="CAS-136022-Z0H9X7"/>
    <x v="1"/>
    <s v="No es competencia del Servicio"/>
    <x v="75"/>
    <x v="75"/>
    <s v="CAS-136022-Z0H9X7"/>
    <x v="0"/>
  </r>
  <r>
    <s v="CAS-136021-F6T9K7"/>
    <x v="1"/>
    <s v="No es competencia del Servicio"/>
    <x v="76"/>
    <x v="76"/>
    <s v="CAS-136021-F6T9K7"/>
    <x v="0"/>
  </r>
  <r>
    <s v="CAS-136019-Y3H3B0"/>
    <x v="1"/>
    <s v="No es competencia del Servicio"/>
    <x v="77"/>
    <x v="77"/>
    <s v="CAS-136019-Y3H3B0"/>
    <x v="0"/>
  </r>
  <r>
    <s v="CAS-136017-K9N7Z8"/>
    <x v="0"/>
    <s v="Gestión de Denuncias y Reclamos de la Comunidad Educativa"/>
    <x v="78"/>
    <x v="78"/>
    <s v="CAS-136017-K9N7Z8"/>
    <x v="0"/>
  </r>
  <r>
    <s v="CAS-136014-S5L2J3"/>
    <x v="0"/>
    <s v="Gestión de Denuncias y Reclamos de la Comunidad Educativa"/>
    <x v="79"/>
    <x v="79"/>
    <s v="CAS-136014-S5L2J3"/>
    <x v="0"/>
  </r>
  <r>
    <s v="CAS-136009-Y5R3X6"/>
    <x v="1"/>
    <s v="No es competencia del Servicio"/>
    <x v="80"/>
    <x v="80"/>
    <s v="CAS-136009-Y5R3X6"/>
    <x v="0"/>
  </r>
  <r>
    <s v="CAS-135989-Y4N8L9"/>
    <x v="1"/>
    <s v="No es competencia del Servicio"/>
    <x v="81"/>
    <x v="81"/>
    <s v="CAS-135989-Y4N8L9"/>
    <x v="0"/>
  </r>
  <r>
    <s v="CAS-135986-N9V8C8"/>
    <x v="1"/>
    <s v="No es competencia del Servicio"/>
    <x v="82"/>
    <x v="82"/>
    <s v="CAS-135986-N9V8C8"/>
    <x v="0"/>
  </r>
  <r>
    <s v="CAS-135985-J5V5Q6"/>
    <x v="1"/>
    <s v="No es competencia del Servicio"/>
    <x v="83"/>
    <x v="83"/>
    <s v="CAS-135985-J5V5Q6"/>
    <x v="0"/>
  </r>
  <r>
    <s v="CAS-135978-W7P5D8"/>
    <x v="1"/>
    <s v="No es competencia del Servicio"/>
    <x v="84"/>
    <x v="84"/>
    <s v="CAS-135978-W7P5D8"/>
    <x v="0"/>
  </r>
  <r>
    <s v="CAS-135973-G0L4W5"/>
    <x v="1"/>
    <s v="No es competencia del Servicio"/>
    <x v="85"/>
    <x v="85"/>
    <s v="CAS-135973-G0L4W5"/>
    <x v="0"/>
  </r>
  <r>
    <s v="CAS-135971-P3G5L3"/>
    <x v="0"/>
    <s v="Gestión de Denuncias y Reclamos de la Comunidad Educativa"/>
    <x v="86"/>
    <x v="86"/>
    <s v="CAS-135971-P3G5L3"/>
    <x v="0"/>
  </r>
  <r>
    <s v="CAS-135970-M4B8Y2"/>
    <x v="0"/>
    <s v="Gestión de Denuncias y Reclamos de la Comunidad Educativa"/>
    <x v="87"/>
    <x v="87"/>
    <s v="CAS-135970-M4B8Y2"/>
    <x v="0"/>
  </r>
  <r>
    <s v="CAS-135966-P6K9Z5"/>
    <x v="1"/>
    <s v="No es competencia del Servicio"/>
    <x v="88"/>
    <x v="88"/>
    <s v="CAS-135966-P6K9Z5"/>
    <x v="0"/>
  </r>
  <r>
    <s v="CAS-135965-R6N4N2"/>
    <x v="1"/>
    <s v="No es competencia del Servicio"/>
    <x v="89"/>
    <x v="89"/>
    <s v="CAS-135965-R6N4N2"/>
    <x v="0"/>
  </r>
  <r>
    <s v="CAS-135962-Q2Q2J1"/>
    <x v="1"/>
    <s v="No es competencia del Servicio"/>
    <x v="90"/>
    <x v="90"/>
    <s v="CAS-135962-Q2Q2J1"/>
    <x v="0"/>
  </r>
  <r>
    <s v="CAS-135961-Z6T3C8"/>
    <x v="1"/>
    <s v="No es competencia del Servicio"/>
    <x v="91"/>
    <x v="91"/>
    <s v="CAS-135961-Z6T3C8"/>
    <x v="0"/>
  </r>
  <r>
    <s v="CAS-135942-Y1L9K3"/>
    <x v="0"/>
    <s v="Gestión de Denuncias y Reclamos de la Comunidad Educativa"/>
    <x v="92"/>
    <x v="92"/>
    <s v="CAS-135942-Y1L9K3"/>
    <x v="0"/>
  </r>
  <r>
    <s v="CAS-135941-K6V5R2"/>
    <x v="1"/>
    <s v="No es competencia del Servicio"/>
    <x v="93"/>
    <x v="93"/>
    <s v="CAS-135941-K6V5R2"/>
    <x v="0"/>
  </r>
  <r>
    <s v="CAS-135940-V9F3G7"/>
    <x v="1"/>
    <s v="No es competencia del Servicio"/>
    <x v="94"/>
    <x v="94"/>
    <s v="CAS-135940-V9F3G7"/>
    <x v="0"/>
  </r>
  <r>
    <s v="CAS-135939-Z8N9V2"/>
    <x v="0"/>
    <s v="Gestión de Denuncias y Reclamos de la Comunidad Educativa"/>
    <x v="95"/>
    <x v="95"/>
    <s v="CAS-135939-Z8N9V2"/>
    <x v="0"/>
  </r>
  <r>
    <s v="CAS-135927-H5Z2K4"/>
    <x v="0"/>
    <s v="Gestión de Denuncias y Reclamos de la Comunidad Educativa"/>
    <x v="96"/>
    <x v="96"/>
    <s v="CAS-135927-H5Z2K4"/>
    <x v="0"/>
  </r>
  <r>
    <s v="CAS-135926-J3S4G1"/>
    <x v="1"/>
    <s v="No es competencia del Servicio"/>
    <x v="97"/>
    <x v="97"/>
    <s v="CAS-135926-J3S4G1"/>
    <x v="0"/>
  </r>
  <r>
    <s v="CAS-135912-Y4J2N7"/>
    <x v="0"/>
    <s v="Gestión de Denuncias y Reclamos de la Comunidad Educativa"/>
    <x v="98"/>
    <x v="98"/>
    <s v="CAS-135912-Y4J2N7"/>
    <x v="0"/>
  </r>
  <r>
    <s v="CAS-135910-W8B8G9"/>
    <x v="0"/>
    <s v="Gestión de Denuncias y Reclamos de la Comunidad Educativa"/>
    <x v="99"/>
    <x v="99"/>
    <s v="CAS-135910-W8B8G9"/>
    <x v="0"/>
  </r>
  <r>
    <s v="CAS-135906-B2K8W4"/>
    <x v="1"/>
    <s v="No es competencia del Servicio"/>
    <x v="100"/>
    <x v="100"/>
    <s v="CAS-135906-B2K8W4"/>
    <x v="0"/>
  </r>
  <r>
    <s v="CAS-135904-L2R2H9"/>
    <x v="0"/>
    <s v="Gestión de Denuncias y Reclamos de la Comunidad Educativa"/>
    <x v="101"/>
    <x v="101"/>
    <s v="CAS-135904-L2R2H9"/>
    <x v="0"/>
  </r>
  <r>
    <s v="CAS-135903-S3Y0S8"/>
    <x v="0"/>
    <s v="Gestión de Denuncias y Reclamos de la Comunidad Educativa"/>
    <x v="102"/>
    <x v="102"/>
    <s v="CAS-135903-S3Y0S8"/>
    <x v="0"/>
  </r>
  <r>
    <s v="CAS-135898-V5H7C1"/>
    <x v="1"/>
    <s v="No es competencia del Servicio"/>
    <x v="103"/>
    <x v="103"/>
    <s v="CAS-135898-V5H7C1"/>
    <x v="0"/>
  </r>
  <r>
    <s v="CAS-135853-Q2G0J0"/>
    <x v="1"/>
    <s v="No es competencia del Servicio"/>
    <x v="104"/>
    <x v="104"/>
    <s v="CAS-135853-Q2G0J0"/>
    <x v="0"/>
  </r>
  <r>
    <s v="CAS-135852-P5B3C2"/>
    <x v="1"/>
    <s v="No es competencia del Servicio"/>
    <x v="105"/>
    <x v="105"/>
    <s v="CAS-135852-P5B3C2"/>
    <x v="0"/>
  </r>
  <r>
    <s v="CAS-135850-K9P2P9"/>
    <x v="1"/>
    <s v="No es competencia del Servicio"/>
    <x v="106"/>
    <x v="106"/>
    <s v="CAS-135850-K9P2P9"/>
    <x v="0"/>
  </r>
  <r>
    <s v="CAS-135845-R3N6L3"/>
    <x v="0"/>
    <s v="Gestión de Denuncias y Reclamos de la Comunidad Educativa"/>
    <x v="107"/>
    <x v="107"/>
    <s v="CAS-135845-R3N6L3"/>
    <x v="0"/>
  </r>
  <r>
    <s v="CAS-135840-Z2B1F2"/>
    <x v="1"/>
    <s v="No es competencia del Servicio"/>
    <x v="108"/>
    <x v="108"/>
    <s v="CAS-135840-Z2B1F2"/>
    <x v="0"/>
  </r>
  <r>
    <s v="CAS-135838-B2W7Y8"/>
    <x v="0"/>
    <s v="Gestión de Denuncias y Reclamos de la Comunidad Educativa"/>
    <x v="109"/>
    <x v="109"/>
    <s v="CAS-135838-B2W7Y8"/>
    <x v="0"/>
  </r>
  <r>
    <s v="CAS-135830-Z2C8F1"/>
    <x v="1"/>
    <s v="No es competencia del Servicio"/>
    <x v="110"/>
    <x v="110"/>
    <s v="CAS-135830-Z2C8F1"/>
    <x v="0"/>
  </r>
  <r>
    <s v="CAS-135827-F8H8Z8"/>
    <x v="1"/>
    <s v="No es competencia del Servicio"/>
    <x v="111"/>
    <x v="111"/>
    <s v="CAS-135827-F8H8Z8"/>
    <x v="0"/>
  </r>
  <r>
    <s v="CAS-135823-J8T8N7"/>
    <x v="1"/>
    <s v="No es competencia del Servicio"/>
    <x v="112"/>
    <x v="112"/>
    <s v="CAS-135823-J8T8N7"/>
    <x v="0"/>
  </r>
  <r>
    <s v="CAS-135822-C1Y6X2"/>
    <x v="1"/>
    <s v="No es competencia del Servicio"/>
    <x v="113"/>
    <x v="113"/>
    <s v="CAS-135822-C1Y6X2"/>
    <x v="0"/>
  </r>
  <r>
    <s v="CAS-135816-N0G8H5"/>
    <x v="1"/>
    <s v="No es competencia del Servicio"/>
    <x v="114"/>
    <x v="114"/>
    <s v="CAS-135816-N0G8H5"/>
    <x v="0"/>
  </r>
  <r>
    <s v="CAS-135811-Y8P1L5"/>
    <x v="1"/>
    <s v="No es competencia del Servicio"/>
    <x v="115"/>
    <x v="115"/>
    <s v="CAS-135811-Y8P1L5"/>
    <x v="0"/>
  </r>
  <r>
    <s v="CAS-135807-M6F4C4"/>
    <x v="1"/>
    <s v="No es competencia del Servicio"/>
    <x v="116"/>
    <x v="116"/>
    <s v="CAS-135807-M6F4C4"/>
    <x v="0"/>
  </r>
  <r>
    <s v="CAS-135805-M9K6B6"/>
    <x v="1"/>
    <s v="No es competencia del Servicio"/>
    <x v="117"/>
    <x v="117"/>
    <s v="CAS-135805-M9K6B6"/>
    <x v="0"/>
  </r>
  <r>
    <s v="CAS-135804-N4V6F7"/>
    <x v="1"/>
    <s v="No es competencia del Servicio"/>
    <x v="118"/>
    <x v="118"/>
    <s v="CAS-135804-N4V6F7"/>
    <x v="0"/>
  </r>
  <r>
    <s v="CAS-135801-N7S0B8"/>
    <x v="1"/>
    <s v="No es competencia del Servicio"/>
    <x v="119"/>
    <x v="119"/>
    <s v="CAS-135801-N7S0B8"/>
    <x v="0"/>
  </r>
  <r>
    <s v="CAS-135798-C7K4Q1"/>
    <x v="1"/>
    <s v="No es competencia del Servicio"/>
    <x v="120"/>
    <x v="120"/>
    <s v="CAS-135798-C7K4Q1"/>
    <x v="0"/>
  </r>
  <r>
    <s v="CAS-135793-N1J9R8"/>
    <x v="1"/>
    <s v="No es competencia del Servicio"/>
    <x v="121"/>
    <x v="121"/>
    <s v="CAS-135793-N1J9R8"/>
    <x v="0"/>
  </r>
  <r>
    <s v="CAS-135790-K2W1L4"/>
    <x v="1"/>
    <s v="No es competencia del Servicio"/>
    <x v="122"/>
    <x v="122"/>
    <s v="CAS-135790-K2W1L4"/>
    <x v="0"/>
  </r>
  <r>
    <s v="CAS-135787-N6P5H2"/>
    <x v="1"/>
    <s v="No es competencia del Servicio"/>
    <x v="123"/>
    <x v="123"/>
    <s v="CAS-135787-N6P5H2"/>
    <x v="0"/>
  </r>
  <r>
    <s v="CAS-135785-H2J7Q9"/>
    <x v="1"/>
    <s v="No es competencia del Servicio"/>
    <x v="124"/>
    <x v="124"/>
    <s v="CAS-135785-H2J7Q9"/>
    <x v="0"/>
  </r>
  <r>
    <s v="CAS-135784-H3K0W6"/>
    <x v="1"/>
    <s v="No es competencia del Servicio"/>
    <x v="125"/>
    <x v="125"/>
    <s v="CAS-135784-H3K0W6"/>
    <x v="0"/>
  </r>
  <r>
    <s v="CAS-135782-V7N5K0"/>
    <x v="1"/>
    <s v="No es competencia del Servicio"/>
    <x v="126"/>
    <x v="126"/>
    <s v="CAS-135782-V7N5K0"/>
    <x v="0"/>
  </r>
  <r>
    <s v="CAS-135780-L0H9D0"/>
    <x v="1"/>
    <s v="No es competencia del Servicio"/>
    <x v="127"/>
    <x v="127"/>
    <s v="CAS-135780-L0H9D0"/>
    <x v="0"/>
  </r>
  <r>
    <s v="CAS-135778-S2Q2B1"/>
    <x v="1"/>
    <s v="No es competencia del Servicio"/>
    <x v="128"/>
    <x v="128"/>
    <s v="CAS-135778-S2Q2B1"/>
    <x v="0"/>
  </r>
  <r>
    <s v="CAS-135772-G9H2V5"/>
    <x v="1"/>
    <s v="No es competencia del Servicio"/>
    <x v="129"/>
    <x v="129"/>
    <s v="CAS-135772-G9H2V5"/>
    <x v="0"/>
  </r>
  <r>
    <s v="CAS-135770-V2D7D0"/>
    <x v="1"/>
    <s v="No es competencia del Servicio"/>
    <x v="130"/>
    <x v="130"/>
    <s v="CAS-135770-V2D7D0"/>
    <x v="0"/>
  </r>
  <r>
    <s v="CAS-135765-P2J2T5"/>
    <x v="1"/>
    <s v="No es competencia del Servicio"/>
    <x v="131"/>
    <x v="131"/>
    <s v="CAS-135765-P2J2T5"/>
    <x v="0"/>
  </r>
  <r>
    <s v="CAS-135761-Y3D1M6"/>
    <x v="1"/>
    <s v="No es competencia del Servicio"/>
    <x v="132"/>
    <x v="132"/>
    <s v="CAS-135761-Y3D1M6"/>
    <x v="0"/>
  </r>
  <r>
    <s v="CAS-135758-T5G7C2"/>
    <x v="0"/>
    <s v="Gestión de Denuncias y Reclamos de la Comunidad Educativa"/>
    <x v="133"/>
    <x v="133"/>
    <s v="CAS-135758-T5G7C2"/>
    <x v="0"/>
  </r>
  <r>
    <s v="CAS-135751-K8C8B0"/>
    <x v="1"/>
    <s v="No es competencia del Servicio"/>
    <x v="134"/>
    <x v="134"/>
    <s v="CAS-135751-K8C8B0"/>
    <x v="0"/>
  </r>
  <r>
    <s v="CAS-135750-L4Z5N1"/>
    <x v="0"/>
    <s v="Gestión de Denuncias y Reclamos de la Comunidad Educativa"/>
    <x v="135"/>
    <x v="135"/>
    <s v="CAS-135750-L4Z5N1"/>
    <x v="0"/>
  </r>
  <r>
    <s v="CAS-135749-B7S1D4"/>
    <x v="1"/>
    <s v="No es competencia del Servicio"/>
    <x v="136"/>
    <x v="136"/>
    <s v="CAS-135749-B7S1D4"/>
    <x v="0"/>
  </r>
  <r>
    <s v="CAS-135745-P9G6Y7"/>
    <x v="1"/>
    <s v="No es competencia del Servicio"/>
    <x v="137"/>
    <x v="137"/>
    <s v="CAS-135745-P9G6Y7"/>
    <x v="0"/>
  </r>
  <r>
    <s v="CAS-135742-M5V2C0"/>
    <x v="1"/>
    <s v="No es competencia del Servicio"/>
    <x v="138"/>
    <x v="138"/>
    <s v="CAS-135742-M5V2C0"/>
    <x v="0"/>
  </r>
  <r>
    <s v="CAS-135735-B6X7N1"/>
    <x v="1"/>
    <s v="No es competencia del Servicio"/>
    <x v="139"/>
    <x v="139"/>
    <s v="CAS-135735-B6X7N1"/>
    <x v="0"/>
  </r>
  <r>
    <s v="CAS-135729-R8P9L0"/>
    <x v="1"/>
    <s v="No es competencia del Servicio"/>
    <x v="140"/>
    <x v="140"/>
    <s v="CAS-135729-R8P9L0"/>
    <x v="0"/>
  </r>
  <r>
    <s v="CAS-135720-P2G0G2"/>
    <x v="1"/>
    <s v="No es competencia del Servicio"/>
    <x v="141"/>
    <x v="141"/>
    <s v="CAS-135720-P2G0G2"/>
    <x v="0"/>
  </r>
  <r>
    <s v="CAS-135717-M8C2L7"/>
    <x v="1"/>
    <s v="No es competencia del Servicio"/>
    <x v="142"/>
    <x v="142"/>
    <s v="CAS-135717-M8C2L7"/>
    <x v="0"/>
  </r>
  <r>
    <s v="CAS-135711-L3M8P2"/>
    <x v="1"/>
    <s v="No es competencia del Servicio"/>
    <x v="143"/>
    <x v="143"/>
    <s v="CAS-135711-L3M8P2"/>
    <x v="0"/>
  </r>
  <r>
    <s v="CAS-135698-B9J6D0"/>
    <x v="1"/>
    <s v="No es competencia del Servicio"/>
    <x v="144"/>
    <x v="144"/>
    <s v="CAS-135698-B9J6D0"/>
    <x v="0"/>
  </r>
  <r>
    <s v="CAS-135697-C3V7L2"/>
    <x v="1"/>
    <s v="No es competencia del Servicio"/>
    <x v="145"/>
    <x v="145"/>
    <s v="CAS-135697-C3V7L2"/>
    <x v="0"/>
  </r>
  <r>
    <s v="CAS-135690-F3V6V3"/>
    <x v="1"/>
    <s v="No es competencia del Servicio"/>
    <x v="146"/>
    <x v="146"/>
    <s v="CAS-135690-F3V6V3"/>
    <x v="0"/>
  </r>
  <r>
    <s v="CAS-135680-X3R4G7"/>
    <x v="1"/>
    <s v="No es competencia del Servicio"/>
    <x v="147"/>
    <x v="147"/>
    <s v="CAS-135680-X3R4G7"/>
    <x v="0"/>
  </r>
  <r>
    <s v="CAS-135676-J8N7G3"/>
    <x v="1"/>
    <s v="No es competencia del Servicio"/>
    <x v="148"/>
    <x v="148"/>
    <s v="CAS-135676-J8N7G3"/>
    <x v="0"/>
  </r>
  <r>
    <s v="CAS-135675-N6C4R6"/>
    <x v="1"/>
    <s v="No es competencia del Servicio"/>
    <x v="149"/>
    <x v="149"/>
    <s v="CAS-135675-N6C4R6"/>
    <x v="0"/>
  </r>
  <r>
    <s v="CAS-135669-P5Z5M9"/>
    <x v="1"/>
    <s v="No es competencia del Servicio"/>
    <x v="150"/>
    <x v="150"/>
    <s v="CAS-135669-P5Z5M9"/>
    <x v="0"/>
  </r>
  <r>
    <s v="CAS-135661-D5N2Z0"/>
    <x v="1"/>
    <s v="No es competencia del Servicio"/>
    <x v="151"/>
    <x v="151"/>
    <s v="CAS-135661-D5N2Z0"/>
    <x v="0"/>
  </r>
  <r>
    <s v="CAS-135660-K3Q0F6"/>
    <x v="1"/>
    <s v="No es competencia del Servicio"/>
    <x v="152"/>
    <x v="152"/>
    <s v="CAS-135660-K3Q0F6"/>
    <x v="0"/>
  </r>
  <r>
    <s v="CAS-135653-S1Y9P4"/>
    <x v="1"/>
    <s v="No es competencia del Servicio"/>
    <x v="153"/>
    <x v="153"/>
    <s v="CAS-135653-S1Y9P4"/>
    <x v="0"/>
  </r>
  <r>
    <s v="CAS-135651-D9N9W8"/>
    <x v="0"/>
    <s v="Gestión de Denuncias y Reclamos de la Comunidad Educativa"/>
    <x v="154"/>
    <x v="154"/>
    <s v="CAS-135651-D9N9W8"/>
    <x v="0"/>
  </r>
  <r>
    <s v="CAS-135641-G5X1K0"/>
    <x v="0"/>
    <s v="Gestión de Denuncias y Reclamos de la Comunidad Educativa"/>
    <x v="155"/>
    <x v="155"/>
    <s v="CAS-135641-G5X1K0"/>
    <x v="0"/>
  </r>
  <r>
    <s v="CAS-135626-Z8J5T3"/>
    <x v="1"/>
    <s v="No es competencia del Servicio"/>
    <x v="156"/>
    <x v="156"/>
    <s v="CAS-135626-Z8J5T3"/>
    <x v="0"/>
  </r>
  <r>
    <s v="CAS-135623-F8J2M6"/>
    <x v="1"/>
    <s v="No es competencia del Servicio"/>
    <x v="157"/>
    <x v="157"/>
    <s v="CAS-135623-F8J2M6"/>
    <x v="0"/>
  </r>
  <r>
    <s v="CAS-135610-Q8L5H8"/>
    <x v="1"/>
    <s v="No es competencia del Servicio"/>
    <x v="158"/>
    <x v="158"/>
    <s v="CAS-135610-Q8L5H8"/>
    <x v="0"/>
  </r>
  <r>
    <s v="CAS-135608-P9B4M4"/>
    <x v="1"/>
    <s v="No es competencia del Servicio"/>
    <x v="159"/>
    <x v="159"/>
    <s v="CAS-135608-P9B4M4"/>
    <x v="0"/>
  </r>
  <r>
    <s v="CAS-135604-P0Z7Q7"/>
    <x v="1"/>
    <s v="No es competencia del Servicio"/>
    <x v="160"/>
    <x v="160"/>
    <s v="CAS-135604-P0Z7Q7"/>
    <x v="0"/>
  </r>
  <r>
    <s v="CAS-135578-L9X5T3"/>
    <x v="1"/>
    <s v="No es competencia del Servicio"/>
    <x v="161"/>
    <x v="161"/>
    <s v="CAS-135578-L9X5T3"/>
    <x v="0"/>
  </r>
  <r>
    <s v="CAS-135550-H3Q5H1"/>
    <x v="1"/>
    <s v="No es competencia del Servicio"/>
    <x v="162"/>
    <x v="162"/>
    <s v="CAS-135550-H3Q5H1"/>
    <x v="0"/>
  </r>
  <r>
    <s v="CAS-135526-B2X0K3"/>
    <x v="1"/>
    <s v="No es competencia del Servicio"/>
    <x v="163"/>
    <x v="163"/>
    <s v="CAS-135526-B2X0K3"/>
    <x v="0"/>
  </r>
  <r>
    <s v="CAS-135523-S8P7X2"/>
    <x v="1"/>
    <s v="No es competencia del Servicio"/>
    <x v="164"/>
    <x v="164"/>
    <s v="CAS-135523-S8P7X2"/>
    <x v="0"/>
  </r>
  <r>
    <s v="CAS-135519-M8N3M2"/>
    <x v="1"/>
    <s v="No es competencia del Servicio"/>
    <x v="165"/>
    <x v="165"/>
    <s v="CAS-135519-M8N3M2"/>
    <x v="0"/>
  </r>
  <r>
    <s v="CAS-135517-V4T1Y6"/>
    <x v="1"/>
    <s v="No es competencia del Servicio"/>
    <x v="166"/>
    <x v="166"/>
    <s v="CAS-135517-V4T1Y6"/>
    <x v="0"/>
  </r>
  <r>
    <s v="CAS-135514-G5Z6N5"/>
    <x v="0"/>
    <s v="Gestión de Denuncias y Reclamos de la Comunidad Educativa"/>
    <x v="167"/>
    <x v="167"/>
    <s v="CAS-135514-G5Z6N5"/>
    <x v="0"/>
  </r>
  <r>
    <s v="CAS-135511-R1Y6P6"/>
    <x v="0"/>
    <s v="Gestión de Denuncias y Reclamos de la Comunidad Educativa"/>
    <x v="168"/>
    <x v="168"/>
    <s v="CAS-135511-R1Y6P6"/>
    <x v="0"/>
  </r>
  <r>
    <s v="CAS-135508-F3C2H3"/>
    <x v="0"/>
    <s v="Gestión de Denuncias y Reclamos de la Comunidad Educativa"/>
    <x v="169"/>
    <x v="169"/>
    <s v="CAS-135508-F3C2H3"/>
    <x v="0"/>
  </r>
  <r>
    <s v="CAS-135506-F8C5P0"/>
    <x v="1"/>
    <s v="No es competencia del Servicio"/>
    <x v="170"/>
    <x v="170"/>
    <s v="CAS-135506-F8C5P0"/>
    <x v="0"/>
  </r>
  <r>
    <s v="CAS-135505-J1B1X2"/>
    <x v="1"/>
    <s v="No es competencia del Servicio"/>
    <x v="171"/>
    <x v="171"/>
    <s v="CAS-135505-J1B1X2"/>
    <x v="0"/>
  </r>
  <r>
    <s v="CAS-135504-L1T1M0"/>
    <x v="1"/>
    <s v="No es competencia del Servicio"/>
    <x v="172"/>
    <x v="172"/>
    <s v="CAS-135504-L1T1M0"/>
    <x v="0"/>
  </r>
  <r>
    <s v="CAS-135502-G4D8P9"/>
    <x v="1"/>
    <s v="No es competencia del Servicio"/>
    <x v="173"/>
    <x v="173"/>
    <s v="CAS-135502-G4D8P9"/>
    <x v="0"/>
  </r>
  <r>
    <s v="CAS-135491-X5W8J9"/>
    <x v="0"/>
    <s v="Gestión de Denuncias y Reclamos de la Comunidad Educativa"/>
    <x v="174"/>
    <x v="174"/>
    <s v="CAS-135491-X5W8J9"/>
    <x v="0"/>
  </r>
  <r>
    <s v="CAS-135490-D7R9M6"/>
    <x v="1"/>
    <s v="No es competencia del Servicio"/>
    <x v="175"/>
    <x v="175"/>
    <s v="CAS-135490-D7R9M6"/>
    <x v="0"/>
  </r>
  <r>
    <s v="CAS-135487-J2C5R2"/>
    <x v="1"/>
    <s v="No es competencia del Servicio"/>
    <x v="176"/>
    <x v="176"/>
    <s v="CAS-135487-J2C5R2"/>
    <x v="0"/>
  </r>
  <r>
    <s v="CAS-135486-D8L5W2"/>
    <x v="1"/>
    <s v="No es competencia del Servicio"/>
    <x v="177"/>
    <x v="177"/>
    <s v="CAS-135486-D8L5W2"/>
    <x v="0"/>
  </r>
  <r>
    <s v="CAS-135481-Y4M7H2"/>
    <x v="1"/>
    <s v="No es competencia del Servicio"/>
    <x v="178"/>
    <x v="178"/>
    <s v="CAS-135481-Y4M7H2"/>
    <x v="0"/>
  </r>
  <r>
    <s v="CAS-135480-D1G9D6"/>
    <x v="0"/>
    <s v="Gestión de Denuncias y Reclamos de la Comunidad Educativa"/>
    <x v="179"/>
    <x v="179"/>
    <s v="CAS-135480-D1G9D6"/>
    <x v="0"/>
  </r>
  <r>
    <s v="CAS-135478-Z3M8D1"/>
    <x v="1"/>
    <s v="No es competencia del Servicio"/>
    <x v="180"/>
    <x v="180"/>
    <s v="CAS-135478-Z3M8D1"/>
    <x v="0"/>
  </r>
  <r>
    <s v="CAS-135477-F8T3W9"/>
    <x v="0"/>
    <s v="Gestión de Denuncias y Reclamos de la Comunidad Educativa"/>
    <x v="181"/>
    <x v="181"/>
    <s v="CAS-135477-F8T3W9"/>
    <x v="0"/>
  </r>
  <r>
    <s v="CAS-135475-K5M6D3"/>
    <x v="0"/>
    <s v="Gestión de Denuncias y Reclamos de la Comunidad Educativa"/>
    <x v="182"/>
    <x v="182"/>
    <s v="CAS-135475-K5M6D3"/>
    <x v="0"/>
  </r>
  <r>
    <s v="CAS-135472-N5T7L2"/>
    <x v="1"/>
    <s v="No es competencia del Servicio"/>
    <x v="183"/>
    <x v="183"/>
    <s v="CAS-135472-N5T7L2"/>
    <x v="0"/>
  </r>
  <r>
    <s v="CAS-135471-J9R6F4"/>
    <x v="1"/>
    <s v="No es competencia del Servicio"/>
    <x v="184"/>
    <x v="184"/>
    <s v="CAS-135471-J9R6F4"/>
    <x v="0"/>
  </r>
  <r>
    <s v="CAS-135469-F5R1S7"/>
    <x v="1"/>
    <s v="No es competencia del Servicio"/>
    <x v="185"/>
    <x v="185"/>
    <s v="CAS-135469-F5R1S7"/>
    <x v="0"/>
  </r>
  <r>
    <s v="CAS-135467-X7P7R4"/>
    <x v="1"/>
    <s v="No es competencia del Servicio"/>
    <x v="186"/>
    <x v="186"/>
    <s v="CAS-135467-X7P7R4"/>
    <x v="0"/>
  </r>
  <r>
    <s v="CAS-135466-V4W4V0"/>
    <x v="1"/>
    <s v="No es competencia del Servicio"/>
    <x v="187"/>
    <x v="187"/>
    <s v="CAS-135466-V4W4V0"/>
    <x v="0"/>
  </r>
  <r>
    <s v="CAS-135464-R2Y0L1"/>
    <x v="1"/>
    <s v="No es competencia del Servicio"/>
    <x v="188"/>
    <x v="188"/>
    <s v="CAS-135464-R2Y0L1"/>
    <x v="0"/>
  </r>
  <r>
    <s v="CAS-135462-M5J7Q7"/>
    <x v="1"/>
    <s v="No es competencia del Servicio"/>
    <x v="189"/>
    <x v="189"/>
    <s v="CAS-135462-M5J7Q7"/>
    <x v="0"/>
  </r>
  <r>
    <s v="CAS-135459-H6K8L3"/>
    <x v="1"/>
    <s v="No es competencia del Servicio"/>
    <x v="190"/>
    <x v="190"/>
    <s v="CAS-135459-H6K8L3"/>
    <x v="0"/>
  </r>
  <r>
    <s v="CAS-135458-M4L7F1"/>
    <x v="0"/>
    <s v="Gestión de Denuncias y Reclamos de la Comunidad Educativa"/>
    <x v="191"/>
    <x v="191"/>
    <s v="CAS-135458-M4L7F1"/>
    <x v="0"/>
  </r>
  <r>
    <s v="CAS-135455-L7B9K4"/>
    <x v="1"/>
    <s v="No es competencia del Servicio"/>
    <x v="192"/>
    <x v="192"/>
    <s v="CAS-135455-L7B9K4"/>
    <x v="0"/>
  </r>
  <r>
    <s v="CAS-135454-V6Z4L5"/>
    <x v="1"/>
    <s v="No es competencia del Servicio"/>
    <x v="193"/>
    <x v="193"/>
    <s v="CAS-135454-V6Z4L5"/>
    <x v="0"/>
  </r>
  <r>
    <s v="CAS-135452-M8N8D3"/>
    <x v="1"/>
    <s v="No es competencia del Servicio"/>
    <x v="194"/>
    <x v="194"/>
    <s v="CAS-135452-M8N8D3"/>
    <x v="0"/>
  </r>
  <r>
    <s v="CAS-135451-R2Q1T3"/>
    <x v="1"/>
    <s v="No es competencia del Servicio"/>
    <x v="195"/>
    <x v="195"/>
    <s v="CAS-135451-R2Q1T3"/>
    <x v="0"/>
  </r>
  <r>
    <s v="CAS-135450-P0L2H8"/>
    <x v="1"/>
    <s v="No es competencia del Servicio"/>
    <x v="196"/>
    <x v="196"/>
    <s v="CAS-135450-P0L2H8"/>
    <x v="0"/>
  </r>
  <r>
    <s v="CAS-135449-C4K8X9"/>
    <x v="1"/>
    <s v="No es competencia del Servicio"/>
    <x v="197"/>
    <x v="197"/>
    <s v="CAS-135449-C4K8X9"/>
    <x v="0"/>
  </r>
  <r>
    <s v="CAS-135448-L0B5R7"/>
    <x v="1"/>
    <s v="No es competencia del Servicio"/>
    <x v="198"/>
    <x v="198"/>
    <s v="CAS-135448-L0B5R7"/>
    <x v="0"/>
  </r>
  <r>
    <s v="CAS-135447-Z0X9H5"/>
    <x v="1"/>
    <s v="No es competencia del Servicio"/>
    <x v="199"/>
    <x v="199"/>
    <s v="CAS-135447-Z0X9H5"/>
    <x v="0"/>
  </r>
  <r>
    <s v="CAS-135438-V2D9L6"/>
    <x v="1"/>
    <s v="No es competencia del Servicio"/>
    <x v="200"/>
    <x v="200"/>
    <s v="CAS-135438-V2D9L6"/>
    <x v="0"/>
  </r>
  <r>
    <s v="CAS-135436-K5X1J9"/>
    <x v="1"/>
    <s v="No es competencia del Servicio"/>
    <x v="201"/>
    <x v="201"/>
    <s v="CAS-135436-K5X1J9"/>
    <x v="0"/>
  </r>
  <r>
    <s v="CAS-135435-S8Y2H3"/>
    <x v="1"/>
    <s v="No es competencia del Servicio"/>
    <x v="202"/>
    <x v="202"/>
    <s v="CAS-135435-S8Y2H3"/>
    <x v="0"/>
  </r>
  <r>
    <s v="CAS-135432-V2D2B7"/>
    <x v="1"/>
    <s v="No es competencia del Servicio"/>
    <x v="203"/>
    <x v="203"/>
    <s v="CAS-135432-V2D2B7"/>
    <x v="0"/>
  </r>
  <r>
    <s v="CAS-135423-H2M9C2"/>
    <x v="1"/>
    <s v="No es competencia del Servicio"/>
    <x v="204"/>
    <x v="204"/>
    <s v="CAS-135423-H2M9C2"/>
    <x v="0"/>
  </r>
  <r>
    <s v="CAS-135421-M9T6D6"/>
    <x v="1"/>
    <s v="No es competencia del Servicio"/>
    <x v="205"/>
    <x v="205"/>
    <s v="CAS-135421-M9T6D6"/>
    <x v="0"/>
  </r>
  <r>
    <s v="CAS-135420-L3D3K1"/>
    <x v="1"/>
    <s v="No es competencia del Servicio"/>
    <x v="206"/>
    <x v="206"/>
    <s v="CAS-135420-L3D3K1"/>
    <x v="0"/>
  </r>
  <r>
    <s v="CAS-136801-N2S7G6"/>
    <x v="0"/>
    <s v="No es competencia del Servicio"/>
    <x v="207"/>
    <x v="207"/>
    <s v="CAS-136801-N2S7G6"/>
    <x v="0"/>
  </r>
  <r>
    <s v="CAS-136799-L8Y8T7"/>
    <x v="0"/>
    <s v="Información a la Comunidad Educativa y ciudadanía"/>
    <x v="208"/>
    <x v="208"/>
    <s v="CAS-136799-L8Y8T7"/>
    <x v="0"/>
  </r>
  <r>
    <s v="CAS-136796-C5G6Z5"/>
    <x v="0"/>
    <s v="Gestión de Denuncias y Reclamos de la Comunidad Educativa"/>
    <x v="209"/>
    <x v="209"/>
    <s v="CAS-136796-C5G6Z5"/>
    <x v="0"/>
  </r>
  <r>
    <s v="CAS-136793-L4W7D6"/>
    <x v="0"/>
    <s v="Información a la Comunidad Educativa y ciudadanía"/>
    <x v="210"/>
    <x v="210"/>
    <s v="CAS-136793-L4W7D6"/>
    <x v="0"/>
  </r>
  <r>
    <s v="CAS-136792-H3L6N8"/>
    <x v="0"/>
    <s v="No es competencia del Servicio"/>
    <x v="211"/>
    <x v="211"/>
    <s v="CAS-136792-H3L6N8"/>
    <x v="0"/>
  </r>
  <r>
    <s v="CAS-136790-P7G1L0"/>
    <x v="0"/>
    <s v="No es competencia del Servicio"/>
    <x v="212"/>
    <x v="212"/>
    <s v="CAS-136790-P7G1L0"/>
    <x v="0"/>
  </r>
  <r>
    <s v="CAS-136789-L6G9N8"/>
    <x v="0"/>
    <s v="No es competencia del Servicio"/>
    <x v="213"/>
    <x v="213"/>
    <s v="CAS-136789-L6G9N8"/>
    <x v="0"/>
  </r>
  <r>
    <s v="CAS-136788-H3Q4D0"/>
    <x v="0"/>
    <s v="Gestión de Denuncias y Reclamos de la Comunidad Educativa"/>
    <x v="214"/>
    <x v="214"/>
    <s v="CAS-136788-H3Q4D0"/>
    <x v="0"/>
  </r>
  <r>
    <s v="CAS-136787-B4X4Y6"/>
    <x v="0"/>
    <s v="No es competencia del Servicio"/>
    <x v="215"/>
    <x v="215"/>
    <s v="CAS-136787-B4X4Y6"/>
    <x v="0"/>
  </r>
  <r>
    <s v="CAS-136786-J8H3R1"/>
    <x v="0"/>
    <s v="Gestión de Denuncias y Reclamos de la Comunidad Educativa"/>
    <x v="216"/>
    <x v="216"/>
    <s v="CAS-136786-J8H3R1"/>
    <x v="0"/>
  </r>
  <r>
    <s v="CAS-136783-S1J7P2"/>
    <x v="0"/>
    <s v="Información a la Comunidad Educativa y ciudadanía"/>
    <x v="217"/>
    <x v="217"/>
    <s v="CAS-136783-S1J7P2"/>
    <x v="0"/>
  </r>
  <r>
    <s v="CAS-136782-G7V2N6"/>
    <x v="0"/>
    <s v="Gestión de Denuncias y Reclamos de la Comunidad Educativa"/>
    <x v="218"/>
    <x v="218"/>
    <s v="CAS-136782-G7V2N6"/>
    <x v="0"/>
  </r>
  <r>
    <s v="CAS-136781-J3D2P5"/>
    <x v="0"/>
    <s v="No es competencia del Servicio"/>
    <x v="219"/>
    <x v="219"/>
    <s v="CAS-136781-J3D2P5"/>
    <x v="0"/>
  </r>
  <r>
    <s v="CAS-136780-M8J4N6"/>
    <x v="0"/>
    <s v="Información a la Comunidad Educativa y ciudadanía"/>
    <x v="220"/>
    <x v="220"/>
    <s v="CAS-136780-M8J4N6"/>
    <x v="0"/>
  </r>
  <r>
    <s v="CAS-136778-G2L3B2"/>
    <x v="0"/>
    <s v="No es competencia del Servicio"/>
    <x v="221"/>
    <x v="221"/>
    <s v="CAS-136778-G2L3B2"/>
    <x v="0"/>
  </r>
  <r>
    <s v="CAS-136776-L4F8V3"/>
    <x v="0"/>
    <s v="No es competencia del Servicio"/>
    <x v="222"/>
    <x v="222"/>
    <s v="CAS-136776-L4F8V3"/>
    <x v="0"/>
  </r>
  <r>
    <s v="CAS-136775-R2W8J2"/>
    <x v="0"/>
    <s v="Gestión de Denuncias y Reclamos de la Comunidad Educativa"/>
    <x v="223"/>
    <x v="223"/>
    <s v="CAS-136775-R2W8J2"/>
    <x v="0"/>
  </r>
  <r>
    <s v="CAS-136773-V2G8X9"/>
    <x v="0"/>
    <s v="Gestión de Denuncias y Reclamos de la Comunidad Educativa"/>
    <x v="224"/>
    <x v="224"/>
    <s v="CAS-136773-V2G8X9"/>
    <x v="0"/>
  </r>
  <r>
    <s v="CAS-136772-R9B3C4"/>
    <x v="0"/>
    <s v="No es competencia del Servicio"/>
    <x v="225"/>
    <x v="225"/>
    <s v="CAS-136772-R9B3C4"/>
    <x v="0"/>
  </r>
  <r>
    <s v="CAS-136771-B4G8B6"/>
    <x v="0"/>
    <s v="No es competencia del Servicio"/>
    <x v="226"/>
    <x v="226"/>
    <s v="CAS-136771-B4G8B6"/>
    <x v="0"/>
  </r>
  <r>
    <s v="CAS-136770-V1V3X7"/>
    <x v="0"/>
    <s v="Información a la Comunidad Educativa y ciudadanía"/>
    <x v="227"/>
    <x v="227"/>
    <s v="CAS-136770-V1V3X7"/>
    <x v="0"/>
  </r>
  <r>
    <s v="CAS-136769-L5W7Q8"/>
    <x v="0"/>
    <s v="Información a la Comunidad Educativa y ciudadanía"/>
    <x v="228"/>
    <x v="228"/>
    <s v="CAS-136769-L5W7Q8"/>
    <x v="0"/>
  </r>
  <r>
    <s v="CAS-136765-N9Z0X2"/>
    <x v="0"/>
    <s v="No es competencia del Servicio"/>
    <x v="229"/>
    <x v="229"/>
    <s v="CAS-136765-N9Z0X2"/>
    <x v="0"/>
  </r>
  <r>
    <s v="CAS-136763-B5G5V6"/>
    <x v="0"/>
    <s v="No es competencia del Servicio"/>
    <x v="230"/>
    <x v="230"/>
    <s v="CAS-136763-B5G5V6"/>
    <x v="0"/>
  </r>
  <r>
    <s v="CAS-136761-N8T6Z8"/>
    <x v="0"/>
    <s v="No es competencia del Servicio"/>
    <x v="231"/>
    <x v="231"/>
    <s v="CAS-136761-N8T6Z8"/>
    <x v="0"/>
  </r>
  <r>
    <s v="CAS-136760-L5D2G7"/>
    <x v="0"/>
    <s v="Información a la Comunidad Educativa y ciudadanía"/>
    <x v="232"/>
    <x v="232"/>
    <s v="CAS-136760-L5D2G7"/>
    <x v="0"/>
  </r>
  <r>
    <s v="CAS-136759-V7K6X4"/>
    <x v="0"/>
    <s v="No es competencia del Servicio"/>
    <x v="233"/>
    <x v="233"/>
    <s v="CAS-136759-V7K6X4"/>
    <x v="0"/>
  </r>
  <r>
    <s v="CAS-136756-M1R7G6"/>
    <x v="0"/>
    <s v="Información a la Comunidad Educativa y ciudadanía"/>
    <x v="234"/>
    <x v="234"/>
    <s v="CAS-136756-M1R7G6"/>
    <x v="0"/>
  </r>
  <r>
    <s v="CAS-136755-T6S8N8"/>
    <x v="0"/>
    <s v="Información a la Comunidad Educativa y ciudadanía"/>
    <x v="235"/>
    <x v="235"/>
    <s v="CAS-136755-T6S8N8"/>
    <x v="0"/>
  </r>
  <r>
    <s v="CAS-136754-N1W5S9"/>
    <x v="0"/>
    <s v="Información a la Comunidad Educativa y ciudadanía"/>
    <x v="236"/>
    <x v="236"/>
    <s v="CAS-136754-N1W5S9"/>
    <x v="0"/>
  </r>
  <r>
    <s v="CAS-136753-X6V6G2"/>
    <x v="0"/>
    <s v="Información a la Comunidad Educativa y ciudadanía"/>
    <x v="237"/>
    <x v="237"/>
    <s v="CAS-136753-X6V6G2"/>
    <x v="0"/>
  </r>
  <r>
    <s v="CAS-136752-L3F6H5"/>
    <x v="0"/>
    <s v="Información a la Comunidad Educativa y ciudadanía"/>
    <x v="238"/>
    <x v="238"/>
    <s v="CAS-136752-L3F6H5"/>
    <x v="0"/>
  </r>
  <r>
    <s v="CAS-136751-W4L6L6"/>
    <x v="0"/>
    <s v="Gestión de Denuncias y Reclamos de la Comunidad Educativa"/>
    <x v="239"/>
    <x v="239"/>
    <s v="CAS-136751-W4L6L6"/>
    <x v="0"/>
  </r>
  <r>
    <s v="CAS-136750-K2T6K9"/>
    <x v="0"/>
    <s v="Información a la Comunidad Educativa y ciudadanía"/>
    <x v="240"/>
    <x v="240"/>
    <s v="CAS-136750-K2T6K9"/>
    <x v="0"/>
  </r>
  <r>
    <s v="CAS-136749-Y8M8M6"/>
    <x v="0"/>
    <s v="Información a la Comunidad Educativa y ciudadanía"/>
    <x v="241"/>
    <x v="241"/>
    <s v="CAS-136749-Y8M8M6"/>
    <x v="0"/>
  </r>
  <r>
    <s v="CAS-136747-C1S2P0"/>
    <x v="0"/>
    <s v="Gestión de Denuncias y Reclamos de la Comunidad Educativa"/>
    <x v="242"/>
    <x v="242"/>
    <s v="CAS-136747-C1S2P0"/>
    <x v="0"/>
  </r>
  <r>
    <s v="CAS-136746-K8M9G8"/>
    <x v="0"/>
    <s v="Información a la Comunidad Educativa y ciudadanía"/>
    <x v="243"/>
    <x v="243"/>
    <s v="CAS-136746-K8M9G8"/>
    <x v="0"/>
  </r>
  <r>
    <s v="CAS-136745-N7B6N0"/>
    <x v="0"/>
    <s v="Información a la Comunidad Educativa y ciudadanía"/>
    <x v="244"/>
    <x v="244"/>
    <s v="CAS-136745-N7B6N0"/>
    <x v="0"/>
  </r>
  <r>
    <s v="CAS-136742-H5B3K0"/>
    <x v="0"/>
    <s v="Información a la Comunidad Educativa y ciudadanía"/>
    <x v="245"/>
    <x v="245"/>
    <s v="CAS-136742-H5B3K0"/>
    <x v="0"/>
  </r>
  <r>
    <s v="CAS-136741-D2Z0K5"/>
    <x v="0"/>
    <s v="Información a la Comunidad Educativa y ciudadanía"/>
    <x v="246"/>
    <x v="246"/>
    <s v="CAS-136741-D2Z0K5"/>
    <x v="0"/>
  </r>
  <r>
    <s v="CAS-136740-P5K1K0"/>
    <x v="0"/>
    <s v="Gestión de Denuncias y Reclamos de la Comunidad Educativa"/>
    <x v="247"/>
    <x v="247"/>
    <s v="CAS-136740-P5K1K0"/>
    <x v="0"/>
  </r>
  <r>
    <s v="CAS-136737-N4V4H5"/>
    <x v="0"/>
    <s v="Información a la Comunidad Educativa y ciudadanía"/>
    <x v="248"/>
    <x v="248"/>
    <s v="CAS-136737-N4V4H5"/>
    <x v="0"/>
  </r>
  <r>
    <s v="CAS-136729-S0L5D6"/>
    <x v="0"/>
    <s v="Información a la Comunidad Educativa y ciudadanía"/>
    <x v="249"/>
    <x v="249"/>
    <s v="CAS-136729-S0L5D6"/>
    <x v="0"/>
  </r>
  <r>
    <s v="CAS-136728-W1F6Q0"/>
    <x v="0"/>
    <s v="Gestión de Denuncias y Reclamos de la Comunidad Educativa"/>
    <x v="250"/>
    <x v="250"/>
    <s v="CAS-136728-W1F6Q0"/>
    <x v="0"/>
  </r>
  <r>
    <s v="CAS-136726-Q5F6N6"/>
    <x v="0"/>
    <s v="Información a la Comunidad Educativa y ciudadanía"/>
    <x v="251"/>
    <x v="251"/>
    <s v="CAS-136726-Q5F6N6"/>
    <x v="0"/>
  </r>
  <r>
    <s v="CAS-136723-B9L2J0"/>
    <x v="0"/>
    <s v="Gestión de Denuncias y Reclamos de la Comunidad Educativa"/>
    <x v="252"/>
    <x v="252"/>
    <s v="CAS-136723-B9L2J0"/>
    <x v="0"/>
  </r>
  <r>
    <s v="CAS-136722-F1K0X1"/>
    <x v="0"/>
    <s v="No es competencia del Servicio"/>
    <x v="253"/>
    <x v="253"/>
    <s v="CAS-136722-F1K0X1"/>
    <x v="0"/>
  </r>
  <r>
    <s v="CAS-136721-Z6L5X7"/>
    <x v="0"/>
    <s v="Información a la Comunidad Educativa y ciudadanía"/>
    <x v="254"/>
    <x v="254"/>
    <s v="CAS-136721-Z6L5X7"/>
    <x v="0"/>
  </r>
  <r>
    <s v="CAS-136714-H7X7G3"/>
    <x v="0"/>
    <s v="Información a la Comunidad Educativa y ciudadanía"/>
    <x v="255"/>
    <x v="255"/>
    <s v="CAS-136714-H7X7G3"/>
    <x v="0"/>
  </r>
  <r>
    <s v="CAS-136711-H1X7F9"/>
    <x v="0"/>
    <s v="Información a la Comunidad Educativa y ciudadanía"/>
    <x v="256"/>
    <x v="256"/>
    <s v="CAS-136711-H1X7F9"/>
    <x v="0"/>
  </r>
  <r>
    <s v="CAS-136708-B6R5V6"/>
    <x v="0"/>
    <s v="Información a la Comunidad Educativa y ciudadanía"/>
    <x v="257"/>
    <x v="257"/>
    <s v="CAS-136708-B6R5V6"/>
    <x v="0"/>
  </r>
  <r>
    <s v="CAS-136706-K2H8Z1"/>
    <x v="0"/>
    <s v="No es competencia del Servicio"/>
    <x v="258"/>
    <x v="258"/>
    <s v="CAS-136706-K2H8Z1"/>
    <x v="0"/>
  </r>
  <r>
    <s v="CAS-136705-G0V3T2"/>
    <x v="0"/>
    <s v="Información a la Comunidad Educativa y ciudadanía"/>
    <x v="259"/>
    <x v="259"/>
    <s v="CAS-136705-G0V3T2"/>
    <x v="0"/>
  </r>
  <r>
    <s v="CAS-136704-Z3B7S9"/>
    <x v="0"/>
    <s v="No es competencia del Servicio"/>
    <x v="260"/>
    <x v="260"/>
    <s v="CAS-136704-Z3B7S9"/>
    <x v="0"/>
  </r>
  <r>
    <s v="CAS-136703-P1H1V7"/>
    <x v="0"/>
    <s v="No es competencia del Servicio"/>
    <x v="261"/>
    <x v="261"/>
    <s v="CAS-136703-P1H1V7"/>
    <x v="0"/>
  </r>
  <r>
    <s v="CAS-136699-S0V5V5"/>
    <x v="0"/>
    <s v="Gestión de Denuncias y Reclamos de la Comunidad Educativa"/>
    <x v="262"/>
    <x v="262"/>
    <s v="CAS-136699-S0V5V5"/>
    <x v="0"/>
  </r>
  <r>
    <s v="CAS-136698-M3N2X3"/>
    <x v="0"/>
    <s v="No es competencia del Servicio"/>
    <x v="263"/>
    <x v="263"/>
    <s v="CAS-136698-M3N2X3"/>
    <x v="0"/>
  </r>
  <r>
    <s v="CAS-136696-D4H0Y1"/>
    <x v="0"/>
    <s v="No es competencia del Servicio"/>
    <x v="264"/>
    <x v="264"/>
    <s v="CAS-136696-D4H0Y1"/>
    <x v="0"/>
  </r>
  <r>
    <s v="CAS-136694-S0M5B9"/>
    <x v="0"/>
    <s v="Gestión de Denuncias y Reclamos de la Comunidad Educativa"/>
    <x v="265"/>
    <x v="265"/>
    <s v="CAS-136694-S0M5B9"/>
    <x v="0"/>
  </r>
  <r>
    <s v="CAS-136693-M1T3V7"/>
    <x v="0"/>
    <s v="Gestión de Denuncias y Reclamos de la Comunidad Educativa"/>
    <x v="266"/>
    <x v="266"/>
    <s v="CAS-136693-M1T3V7"/>
    <x v="0"/>
  </r>
  <r>
    <s v="CAS-136692-D9R4V7"/>
    <x v="0"/>
    <s v="Gestión de Denuncias y Reclamos de la Comunidad Educativa"/>
    <x v="267"/>
    <x v="267"/>
    <s v="CAS-136692-D9R4V7"/>
    <x v="0"/>
  </r>
  <r>
    <s v="CAS-136691-N4J7V5"/>
    <x v="0"/>
    <s v="Gestión de Denuncias y Reclamos de la Comunidad Educativa"/>
    <x v="268"/>
    <x v="268"/>
    <s v="CAS-136691-N4J7V5"/>
    <x v="0"/>
  </r>
  <r>
    <s v="CAS-136690-N2G7M1"/>
    <x v="0"/>
    <s v="Gestión de Denuncias y Reclamos de la Comunidad Educativa"/>
    <x v="269"/>
    <x v="269"/>
    <s v="CAS-136690-N2G7M1"/>
    <x v="0"/>
  </r>
  <r>
    <s v="CAS-136685-Z7M3G7"/>
    <x v="0"/>
    <s v="Gestión de Denuncias y Reclamos de la Comunidad Educativa"/>
    <x v="270"/>
    <x v="270"/>
    <s v="CAS-136685-Z7M3G7"/>
    <x v="0"/>
  </r>
  <r>
    <s v="CAS-136683-G4T4X6"/>
    <x v="0"/>
    <s v="Gestión de Denuncias y Reclamos de la Comunidad Educativa"/>
    <x v="271"/>
    <x v="271"/>
    <s v="CAS-136683-G4T4X6"/>
    <x v="0"/>
  </r>
  <r>
    <s v="CAS-136682-Y6K7P2"/>
    <x v="0"/>
    <s v="Información a la Comunidad Educativa y ciudadanía"/>
    <x v="272"/>
    <x v="272"/>
    <s v="CAS-136682-Y6K7P2"/>
    <x v="0"/>
  </r>
  <r>
    <s v="CAS-136681-X2H7J4"/>
    <x v="0"/>
    <s v="Información a la Comunidad Educativa y ciudadanía"/>
    <x v="273"/>
    <x v="273"/>
    <s v="CAS-136681-X2H7J4"/>
    <x v="0"/>
  </r>
  <r>
    <s v="CAS-136680-P2M3H5"/>
    <x v="0"/>
    <s v="Gestión de Denuncias y Reclamos de la Comunidad Educativa"/>
    <x v="274"/>
    <x v="274"/>
    <s v="CAS-136680-P2M3H5"/>
    <x v="0"/>
  </r>
  <r>
    <s v="CAS-136679-M5L7M6"/>
    <x v="0"/>
    <s v="Gestión de Denuncias y Reclamos de la Comunidad Educativa"/>
    <x v="275"/>
    <x v="275"/>
    <s v="CAS-136679-M5L7M6"/>
    <x v="0"/>
  </r>
  <r>
    <s v="CAS-136678-Y4W6K3"/>
    <x v="0"/>
    <s v="Información a la Comunidad Educativa y ciudadanía"/>
    <x v="276"/>
    <x v="276"/>
    <s v="CAS-136678-Y4W6K3"/>
    <x v="0"/>
  </r>
  <r>
    <s v="CAS-136677-G4J2L9"/>
    <x v="0"/>
    <s v="Gestión de Denuncias y Reclamos de la Comunidad Educativa"/>
    <x v="277"/>
    <x v="277"/>
    <s v="CAS-136677-G4J2L9"/>
    <x v="0"/>
  </r>
  <r>
    <s v="CAS-136676-J8G2C2"/>
    <x v="0"/>
    <s v="Gestión de Denuncias y Reclamos de la Comunidad Educativa"/>
    <x v="278"/>
    <x v="278"/>
    <s v="CAS-136676-J8G2C2"/>
    <x v="0"/>
  </r>
  <r>
    <s v="CAS-136675-H3Y8F4"/>
    <x v="0"/>
    <s v="No es competencia del Servicio"/>
    <x v="279"/>
    <x v="279"/>
    <s v="CAS-136675-H3Y8F4"/>
    <x v="0"/>
  </r>
  <r>
    <s v="CAS-136674-P4F8Z3"/>
    <x v="0"/>
    <s v="Gestión de Denuncias y Reclamos de la Comunidad Educativa"/>
    <x v="280"/>
    <x v="280"/>
    <s v="CAS-136674-P4F8Z3"/>
    <x v="0"/>
  </r>
  <r>
    <s v="CAS-136673-V3L2T6"/>
    <x v="0"/>
    <s v="Gestión de Denuncias y Reclamos de la Comunidad Educativa"/>
    <x v="281"/>
    <x v="281"/>
    <s v="CAS-136673-V3L2T6"/>
    <x v="0"/>
  </r>
  <r>
    <s v="CAS-136671-B6K3Z9"/>
    <x v="0"/>
    <s v="Gestión de Denuncias y Reclamos de la Comunidad Educativa"/>
    <x v="282"/>
    <x v="282"/>
    <s v="CAS-136671-B6K3Z9"/>
    <x v="0"/>
  </r>
  <r>
    <s v="CAS-136670-P2C5H6"/>
    <x v="0"/>
    <s v="Información a la Comunidad Educativa y ciudadanía"/>
    <x v="283"/>
    <x v="283"/>
    <s v="CAS-136670-P2C5H6"/>
    <x v="0"/>
  </r>
  <r>
    <s v="CAS-136668-W8J1Z0"/>
    <x v="0"/>
    <s v="No es competencia del Servicio"/>
    <x v="284"/>
    <x v="284"/>
    <s v="CAS-136668-W8J1Z0"/>
    <x v="0"/>
  </r>
  <r>
    <s v="CAS-136667-P1S3L7"/>
    <x v="0"/>
    <s v="Información a la Comunidad Educativa y ciudadanía"/>
    <x v="285"/>
    <x v="285"/>
    <s v="CAS-136667-P1S3L7"/>
    <x v="0"/>
  </r>
  <r>
    <s v="CAS-136666-G9K4W0"/>
    <x v="0"/>
    <s v="Información a la Comunidad Educativa y ciudadanía"/>
    <x v="286"/>
    <x v="286"/>
    <s v="CAS-136666-G9K4W0"/>
    <x v="0"/>
  </r>
  <r>
    <s v="CAS-136665-S4P0L6"/>
    <x v="0"/>
    <s v="Información a la Comunidad Educativa y ciudadanía"/>
    <x v="287"/>
    <x v="287"/>
    <s v="CAS-136665-S4P0L6"/>
    <x v="0"/>
  </r>
  <r>
    <s v="CAS-136664-M9B4N7"/>
    <x v="0"/>
    <s v="Información a la Comunidad Educativa y ciudadanía"/>
    <x v="288"/>
    <x v="288"/>
    <s v="CAS-136664-M9B4N7"/>
    <x v="0"/>
  </r>
  <r>
    <s v="CAS-136663-Y8P6T8"/>
    <x v="0"/>
    <s v="Información a la Comunidad Educativa y ciudadanía"/>
    <x v="289"/>
    <x v="289"/>
    <s v="CAS-136663-Y8P6T8"/>
    <x v="0"/>
  </r>
  <r>
    <s v="CAS-136662-F6Y1L2"/>
    <x v="0"/>
    <s v="Información a la Comunidad Educativa y ciudadanía"/>
    <x v="290"/>
    <x v="290"/>
    <s v="CAS-136662-F6Y1L2"/>
    <x v="0"/>
  </r>
  <r>
    <s v="CAS-136661-V8C3N3"/>
    <x v="0"/>
    <s v="Gestión de Denuncias y Reclamos de la Comunidad Educativa"/>
    <x v="291"/>
    <x v="291"/>
    <s v="CAS-136661-V8C3N3"/>
    <x v="0"/>
  </r>
  <r>
    <s v="CAS-136659-B0F6D1"/>
    <x v="0"/>
    <s v="Gestión de Denuncias y Reclamos de la Comunidad Educativa"/>
    <x v="292"/>
    <x v="292"/>
    <s v="CAS-136659-B0F6D1"/>
    <x v="0"/>
  </r>
  <r>
    <s v="CAS-136658-H5R7J3"/>
    <x v="0"/>
    <s v="No es competencia del Servicio"/>
    <x v="293"/>
    <x v="293"/>
    <s v="CAS-136658-H5R7J3"/>
    <x v="0"/>
  </r>
  <r>
    <s v="CAS-136657-L9Y8J4"/>
    <x v="0"/>
    <s v="No es competencia del Servicio"/>
    <x v="294"/>
    <x v="294"/>
    <s v="CAS-136657-L9Y8J4"/>
    <x v="0"/>
  </r>
  <r>
    <s v="CAS-136654-G6B0F7"/>
    <x v="0"/>
    <s v="Información a la Comunidad Educativa y ciudadanía"/>
    <x v="295"/>
    <x v="295"/>
    <s v="CAS-136654-G6B0F7"/>
    <x v="0"/>
  </r>
  <r>
    <s v="CAS-136652-M0Z9S8"/>
    <x v="0"/>
    <s v="No es competencia del Servicio"/>
    <x v="296"/>
    <x v="296"/>
    <s v="CAS-136652-M0Z9S8"/>
    <x v="0"/>
  </r>
  <r>
    <s v="CAS-136650-P7H3T9"/>
    <x v="0"/>
    <s v="Gestión de Denuncias y Reclamos de la Comunidad Educativa"/>
    <x v="297"/>
    <x v="297"/>
    <s v="CAS-136650-P7H3T9"/>
    <x v="0"/>
  </r>
  <r>
    <s v="CAS-136649-J6D0M0"/>
    <x v="0"/>
    <s v="Gestión de Denuncias y Reclamos de la Comunidad Educativa"/>
    <x v="298"/>
    <x v="298"/>
    <s v="CAS-136649-J6D0M0"/>
    <x v="0"/>
  </r>
  <r>
    <s v="CAS-136647-Z7B1B5"/>
    <x v="0"/>
    <s v="Gestión de Denuncias y Reclamos de la Comunidad Educativa"/>
    <x v="299"/>
    <x v="299"/>
    <s v="CAS-136647-Z7B1B5"/>
    <x v="0"/>
  </r>
  <r>
    <s v="CAS-136646-M8Z3C6"/>
    <x v="0"/>
    <s v="Gestión de Denuncias y Reclamos de la Comunidad Educativa"/>
    <x v="300"/>
    <x v="300"/>
    <s v="CAS-136646-M8Z3C6"/>
    <x v="0"/>
  </r>
  <r>
    <s v="CAS-136638-N1Q2N9"/>
    <x v="0"/>
    <s v="Información a la Comunidad Educativa y ciudadanía"/>
    <x v="301"/>
    <x v="301"/>
    <s v="CAS-136638-N1Q2N9"/>
    <x v="0"/>
  </r>
  <r>
    <s v="CAS-136636-G8L0Z2"/>
    <x v="0"/>
    <s v="Gestión de Denuncias y Reclamos de la Comunidad Educativa"/>
    <x v="302"/>
    <x v="302"/>
    <s v="CAS-136636-G8L0Z2"/>
    <x v="0"/>
  </r>
  <r>
    <s v="CAS-136635-M6X3G5"/>
    <x v="0"/>
    <s v="Gestión de Denuncias y Reclamos de la Comunidad Educativa"/>
    <x v="303"/>
    <x v="303"/>
    <s v="CAS-136635-M6X3G5"/>
    <x v="0"/>
  </r>
  <r>
    <s v="CAS-136632-B9R3P3"/>
    <x v="0"/>
    <s v="Información a la Comunidad Educativa y ciudadanía"/>
    <x v="304"/>
    <x v="304"/>
    <s v="CAS-136632-B9R3P3"/>
    <x v="0"/>
  </r>
  <r>
    <s v="CAS-136631-H6T0T5"/>
    <x v="0"/>
    <s v="Gestión de Denuncias y Reclamos de la Comunidad Educativa"/>
    <x v="305"/>
    <x v="305"/>
    <s v="CAS-136631-H6T0T5"/>
    <x v="0"/>
  </r>
  <r>
    <s v="CAS-136630-B2W3B6"/>
    <x v="0"/>
    <s v="Gestión de Denuncias y Reclamos de la Comunidad Educativa"/>
    <x v="306"/>
    <x v="306"/>
    <s v="CAS-136630-B2W3B6"/>
    <x v="0"/>
  </r>
  <r>
    <s v="CAS-136628-P0N8W4"/>
    <x v="0"/>
    <s v="Información a la Comunidad Educativa y ciudadanía"/>
    <x v="307"/>
    <x v="307"/>
    <s v="CAS-136628-P0N8W4"/>
    <x v="0"/>
  </r>
  <r>
    <s v="CAS-136627-K7C6S9"/>
    <x v="0"/>
    <s v="No es competencia del Servicio"/>
    <x v="308"/>
    <x v="308"/>
    <s v="CAS-136627-K7C6S9"/>
    <x v="0"/>
  </r>
  <r>
    <s v="CAS-136625-P9D5V2"/>
    <x v="0"/>
    <s v="Información a la Comunidad Educativa y ciudadanía"/>
    <x v="309"/>
    <x v="309"/>
    <s v="CAS-136625-P9D5V2"/>
    <x v="0"/>
  </r>
  <r>
    <s v="CAS-136624-Q9M1X3"/>
    <x v="0"/>
    <s v="Información a la Comunidad Educativa y ciudadanía"/>
    <x v="310"/>
    <x v="310"/>
    <s v="CAS-136624-Q9M1X3"/>
    <x v="0"/>
  </r>
  <r>
    <s v="CAS-136623-V6F2Q3"/>
    <x v="0"/>
    <s v="Información a la Comunidad Educativa y ciudadanía"/>
    <x v="311"/>
    <x v="311"/>
    <s v="CAS-136623-V6F2Q3"/>
    <x v="0"/>
  </r>
  <r>
    <s v="CAS-136622-R9F4B9"/>
    <x v="0"/>
    <s v="Gestión de Denuncias y Reclamos de la Comunidad Educativa"/>
    <x v="312"/>
    <x v="312"/>
    <s v="CAS-136622-R9F4B9"/>
    <x v="0"/>
  </r>
  <r>
    <s v="CAS-136621-N3W6F7"/>
    <x v="0"/>
    <s v="Información a la Comunidad Educativa y ciudadanía"/>
    <x v="313"/>
    <x v="313"/>
    <s v="CAS-136621-N3W6F7"/>
    <x v="0"/>
  </r>
  <r>
    <s v="CAS-136618-R4V2S0"/>
    <x v="0"/>
    <s v="No es competencia del Servicio"/>
    <x v="314"/>
    <x v="314"/>
    <s v="CAS-136618-R4V2S0"/>
    <x v="0"/>
  </r>
  <r>
    <s v="CAS-136615-D3L6J6"/>
    <x v="0"/>
    <s v="Información a la Comunidad Educativa y ciudadanía"/>
    <x v="315"/>
    <x v="315"/>
    <s v="CAS-136615-D3L6J6"/>
    <x v="0"/>
  </r>
  <r>
    <s v="CAS-136614-L4S9Q4"/>
    <x v="0"/>
    <s v="Gestión de Denuncias y Reclamos de la Comunidad Educativa"/>
    <x v="316"/>
    <x v="316"/>
    <s v="CAS-136614-L4S9Q4"/>
    <x v="0"/>
  </r>
  <r>
    <s v="CAS-136613-Y9X1L9"/>
    <x v="0"/>
    <s v="Información a la Comunidad Educativa y ciudadanía"/>
    <x v="317"/>
    <x v="317"/>
    <s v="CAS-136613-Y9X1L9"/>
    <x v="0"/>
  </r>
  <r>
    <s v="CAS-136611-X6M4C9"/>
    <x v="0"/>
    <s v="Información a la Comunidad Educativa y ciudadanía"/>
    <x v="318"/>
    <x v="318"/>
    <s v="CAS-136611-X6M4C9"/>
    <x v="0"/>
  </r>
  <r>
    <s v="CAS-136610-Y9T8C5"/>
    <x v="0"/>
    <s v="Información a la Comunidad Educativa y ciudadanía"/>
    <x v="319"/>
    <x v="319"/>
    <s v="CAS-136610-Y9T8C5"/>
    <x v="0"/>
  </r>
  <r>
    <s v="CAS-136609-M9T5F8"/>
    <x v="0"/>
    <s v="Información a la Comunidad Educativa y ciudadanía"/>
    <x v="320"/>
    <x v="320"/>
    <s v="CAS-136609-M9T5F8"/>
    <x v="0"/>
  </r>
  <r>
    <s v="CAS-136608-R5M3V1"/>
    <x v="0"/>
    <s v="Información a la Comunidad Educativa y ciudadanía"/>
    <x v="321"/>
    <x v="321"/>
    <s v="CAS-136608-R5M3V1"/>
    <x v="0"/>
  </r>
  <r>
    <s v="CAS-136607-X6K5R7"/>
    <x v="0"/>
    <s v="Gestión de Denuncias y Reclamos de la Comunidad Educativa"/>
    <x v="322"/>
    <x v="322"/>
    <s v="CAS-136607-X6K5R7"/>
    <x v="0"/>
  </r>
  <r>
    <s v="CAS-136605-Z6M2S7"/>
    <x v="0"/>
    <s v="No es competencia del Servicio"/>
    <x v="323"/>
    <x v="323"/>
    <s v="CAS-136605-Z6M2S7"/>
    <x v="0"/>
  </r>
  <r>
    <s v="CAS-136604-Z8T2Y9"/>
    <x v="0"/>
    <s v="No es competencia del Servicio"/>
    <x v="324"/>
    <x v="324"/>
    <s v="CAS-136604-Z8T2Y9"/>
    <x v="0"/>
  </r>
  <r>
    <s v="CAS-136603-Z2F7V8"/>
    <x v="0"/>
    <s v="No es competencia del Servicio"/>
    <x v="325"/>
    <x v="325"/>
    <s v="CAS-136603-Z2F7V8"/>
    <x v="0"/>
  </r>
  <r>
    <s v="CAS-136602-G2Q1H0"/>
    <x v="0"/>
    <s v="Gestión de Denuncias y Reclamos de la Comunidad Educativa"/>
    <x v="326"/>
    <x v="326"/>
    <s v="CAS-136602-G2Q1H0"/>
    <x v="0"/>
  </r>
  <r>
    <s v="CAS-136601-T3M0D5"/>
    <x v="0"/>
    <s v="Gestión de Denuncias y Reclamos de la Comunidad Educativa"/>
    <x v="327"/>
    <x v="327"/>
    <s v="CAS-136601-T3M0D5"/>
    <x v="0"/>
  </r>
  <r>
    <s v="CAS-136600-G8J9S8"/>
    <x v="0"/>
    <s v="Información a la Comunidad Educativa y ciudadanía"/>
    <x v="328"/>
    <x v="328"/>
    <s v="CAS-136600-G8J9S8"/>
    <x v="0"/>
  </r>
  <r>
    <s v="CAS-136598-F3D5N2"/>
    <x v="0"/>
    <s v="Gestión de Denuncias y Reclamos de la Comunidad Educativa"/>
    <x v="329"/>
    <x v="329"/>
    <s v="CAS-136598-F3D5N2"/>
    <x v="0"/>
  </r>
  <r>
    <s v="CAS-136597-Y1T8R2"/>
    <x v="0"/>
    <s v="Gestión de Denuncias y Reclamos de la Comunidad Educativa"/>
    <x v="330"/>
    <x v="330"/>
    <s v="CAS-136597-Y1T8R2"/>
    <x v="0"/>
  </r>
  <r>
    <s v="CAS-136595-B7P2D5"/>
    <x v="0"/>
    <s v="Gestión de Denuncias y Reclamos de la Comunidad Educativa"/>
    <x v="331"/>
    <x v="331"/>
    <s v="CAS-136595-B7P2D5"/>
    <x v="0"/>
  </r>
  <r>
    <s v="CAS-136594-R3C1F9"/>
    <x v="0"/>
    <s v="Gestión de Denuncias y Reclamos de la Comunidad Educativa"/>
    <x v="332"/>
    <x v="332"/>
    <s v="CAS-136594-R3C1F9"/>
    <x v="0"/>
  </r>
  <r>
    <s v="CAS-136593-Q1X3Z1"/>
    <x v="0"/>
    <s v="Información a la Comunidad Educativa y ciudadanía"/>
    <x v="333"/>
    <x v="333"/>
    <s v="CAS-136593-Q1X3Z1"/>
    <x v="0"/>
  </r>
  <r>
    <s v="CAS-136592-M5K2J6"/>
    <x v="0"/>
    <s v="Información a la Comunidad Educativa y ciudadanía"/>
    <x v="334"/>
    <x v="334"/>
    <s v="CAS-136592-M5K2J6"/>
    <x v="0"/>
  </r>
  <r>
    <s v="CAS-136589-K8R0S0"/>
    <x v="0"/>
    <s v="Información a la Comunidad Educativa y ciudadanía"/>
    <x v="335"/>
    <x v="335"/>
    <s v="CAS-136589-K8R0S0"/>
    <x v="0"/>
  </r>
  <r>
    <s v="CAS-136584-Y5K4D0"/>
    <x v="0"/>
    <s v="Gestión de Denuncias y Reclamos de la Comunidad Educativa"/>
    <x v="336"/>
    <x v="336"/>
    <s v="CAS-136584-Y5K4D0"/>
    <x v="0"/>
  </r>
  <r>
    <s v="CAS-136583-W9N7G2"/>
    <x v="0"/>
    <s v="Gestión de Denuncias y Reclamos de la Comunidad Educativa"/>
    <x v="337"/>
    <x v="337"/>
    <s v="CAS-136583-W9N7G2"/>
    <x v="0"/>
  </r>
  <r>
    <s v="CAS-136582-S8P7P5"/>
    <x v="0"/>
    <s v="No es competencia del Servicio"/>
    <x v="338"/>
    <x v="338"/>
    <s v="CAS-136582-S8P7P5"/>
    <x v="0"/>
  </r>
  <r>
    <s v="CAS-136579-L9C2N7"/>
    <x v="0"/>
    <s v="Información a la Comunidad Educativa y ciudadanía"/>
    <x v="339"/>
    <x v="339"/>
    <s v="CAS-136579-L9C2N7"/>
    <x v="0"/>
  </r>
  <r>
    <s v="CAS-136578-T2F6T6"/>
    <x v="0"/>
    <s v="Información a la Comunidad Educativa y ciudadanía"/>
    <x v="340"/>
    <x v="340"/>
    <s v="CAS-136578-T2F6T6"/>
    <x v="0"/>
  </r>
  <r>
    <s v="CAS-136573-Y3Z1D0"/>
    <x v="0"/>
    <s v="Gestión de Denuncias y Reclamos de la Comunidad Educativa"/>
    <x v="341"/>
    <x v="341"/>
    <s v="CAS-136573-Y3Z1D0"/>
    <x v="0"/>
  </r>
  <r>
    <s v="CAS-136572-L5V2H0"/>
    <x v="0"/>
    <s v="Gestión de Denuncias y Reclamos de la Comunidad Educativa"/>
    <x v="342"/>
    <x v="342"/>
    <s v="CAS-136572-L5V2H0"/>
    <x v="0"/>
  </r>
  <r>
    <s v="CAS-136571-D0K5Q7"/>
    <x v="0"/>
    <s v="Información a la Comunidad Educativa y ciudadanía"/>
    <x v="343"/>
    <x v="343"/>
    <s v="CAS-136571-D0K5Q7"/>
    <x v="0"/>
  </r>
  <r>
    <s v="CAS-136570-M2R9B1"/>
    <x v="0"/>
    <s v="Gestión de Denuncias y Reclamos de la Comunidad Educativa"/>
    <x v="344"/>
    <x v="344"/>
    <s v="CAS-136570-M2R9B1"/>
    <x v="0"/>
  </r>
  <r>
    <s v="CAS-136569-B5J0G5"/>
    <x v="0"/>
    <s v="Gestión de Denuncias y Reclamos de la Comunidad Educativa"/>
    <x v="345"/>
    <x v="345"/>
    <s v="CAS-136569-B5J0G5"/>
    <x v="0"/>
  </r>
  <r>
    <s v="CAS-136567-N8J4G5"/>
    <x v="0"/>
    <s v="Información a la Comunidad Educativa y ciudadanía"/>
    <x v="346"/>
    <x v="346"/>
    <s v="CAS-136567-N8J4G5"/>
    <x v="0"/>
  </r>
  <r>
    <s v="CAS-136566-P2R9R3"/>
    <x v="0"/>
    <s v="Información a la Comunidad Educativa y ciudadanía"/>
    <x v="347"/>
    <x v="347"/>
    <s v="CAS-136566-P2R9R3"/>
    <x v="0"/>
  </r>
  <r>
    <s v="CAS-136565-C4Y6N3"/>
    <x v="0"/>
    <s v="Información a la Comunidad Educativa y ciudadanía"/>
    <x v="348"/>
    <x v="348"/>
    <s v="CAS-136565-C4Y6N3"/>
    <x v="0"/>
  </r>
  <r>
    <s v="CAS-136564-H3C1S8"/>
    <x v="0"/>
    <s v="Gestión de Denuncias y Reclamos de la Comunidad Educativa"/>
    <x v="349"/>
    <x v="349"/>
    <s v="CAS-136564-H3C1S8"/>
    <x v="0"/>
  </r>
  <r>
    <s v="CAS-136563-L4X9W3"/>
    <x v="0"/>
    <s v="Información a la Comunidad Educativa y ciudadanía"/>
    <x v="350"/>
    <x v="350"/>
    <s v="CAS-136563-L4X9W3"/>
    <x v="0"/>
  </r>
  <r>
    <s v="CAS-136561-Q1C6B9"/>
    <x v="0"/>
    <s v="Gestión de Denuncias y Reclamos de la Comunidad Educativa"/>
    <x v="351"/>
    <x v="351"/>
    <s v="CAS-136561-Q1C6B9"/>
    <x v="0"/>
  </r>
  <r>
    <s v="CAS-136560-B6D5Q1"/>
    <x v="0"/>
    <s v="Información a la Comunidad Educativa y ciudadanía"/>
    <x v="352"/>
    <x v="352"/>
    <s v="CAS-136560-B6D5Q1"/>
    <x v="0"/>
  </r>
  <r>
    <s v="CAS-136556-H6G2H5"/>
    <x v="0"/>
    <s v="No es competencia del Servicio"/>
    <x v="353"/>
    <x v="353"/>
    <s v="CAS-136556-H6G2H5"/>
    <x v="0"/>
  </r>
  <r>
    <s v="CAS-136554-Q4G6Y1"/>
    <x v="0"/>
    <s v="Información a la Comunidad Educativa y ciudadanía"/>
    <x v="354"/>
    <x v="354"/>
    <s v="CAS-136554-Q4G6Y1"/>
    <x v="0"/>
  </r>
  <r>
    <s v="CAS-136553-C0V7F5"/>
    <x v="0"/>
    <s v="No es competencia del Servicio"/>
    <x v="355"/>
    <x v="355"/>
    <s v="CAS-136553-C0V7F5"/>
    <x v="0"/>
  </r>
  <r>
    <s v="CAS-136551-W3L4R0"/>
    <x v="0"/>
    <s v="No es competencia del Servicio"/>
    <x v="356"/>
    <x v="356"/>
    <s v="CAS-136551-W3L4R0"/>
    <x v="0"/>
  </r>
  <r>
    <s v="CAS-136545-T9W1M1"/>
    <x v="0"/>
    <s v="Gestión de Denuncias y Reclamos de la Comunidad Educativa"/>
    <x v="357"/>
    <x v="357"/>
    <s v="CAS-136545-T9W1M1"/>
    <x v="0"/>
  </r>
  <r>
    <s v="CAS-136541-T0S5N0"/>
    <x v="0"/>
    <s v="Gestión de Denuncias y Reclamos de la Comunidad Educativa"/>
    <x v="358"/>
    <x v="358"/>
    <s v="CAS-136541-T0S5N0"/>
    <x v="0"/>
  </r>
  <r>
    <s v="CAS-136540-K6H1Q8"/>
    <x v="0"/>
    <s v="Información a la Comunidad Educativa y ciudadanía"/>
    <x v="359"/>
    <x v="359"/>
    <s v="CAS-136540-K6H1Q8"/>
    <x v="0"/>
  </r>
  <r>
    <s v="CAS-136539-R8X7G4"/>
    <x v="0"/>
    <s v="No es competencia del Servicio"/>
    <x v="360"/>
    <x v="360"/>
    <s v="CAS-136539-R8X7G4"/>
    <x v="0"/>
  </r>
  <r>
    <s v="CAS-136537-X7G8S9"/>
    <x v="0"/>
    <s v="Información a la Comunidad Educativa y ciudadanía"/>
    <x v="361"/>
    <x v="361"/>
    <s v="CAS-136537-X7G8S9"/>
    <x v="0"/>
  </r>
  <r>
    <s v="CAS-136536-J3T2V0"/>
    <x v="0"/>
    <s v="Gestión de Denuncias y Reclamos de la Comunidad Educativa"/>
    <x v="362"/>
    <x v="362"/>
    <s v="CAS-136536-J3T2V0"/>
    <x v="0"/>
  </r>
  <r>
    <s v="CAS-136535-G1S3X6"/>
    <x v="0"/>
    <s v="No es competencia del Servicio"/>
    <x v="363"/>
    <x v="363"/>
    <s v="CAS-136535-G1S3X6"/>
    <x v="0"/>
  </r>
  <r>
    <s v="CAS-136534-T7M4W8"/>
    <x v="0"/>
    <s v="Gestión de Denuncias y Reclamos de la Comunidad Educativa"/>
    <x v="364"/>
    <x v="364"/>
    <s v="CAS-136534-T7M4W8"/>
    <x v="0"/>
  </r>
  <r>
    <s v="CAS-136533-T3Y0Y8"/>
    <x v="0"/>
    <s v="Gestión de Denuncias y Reclamos de la Comunidad Educativa"/>
    <x v="365"/>
    <x v="365"/>
    <s v="CAS-136533-T3Y0Y8"/>
    <x v="0"/>
  </r>
  <r>
    <s v="CAS-136529-N7C2H7"/>
    <x v="0"/>
    <s v="Información a la Comunidad Educativa y ciudadanía"/>
    <x v="366"/>
    <x v="366"/>
    <s v="CAS-136529-N7C2H7"/>
    <x v="0"/>
  </r>
  <r>
    <s v="CAS-136528-P7Z6W8"/>
    <x v="0"/>
    <s v="Información a la Comunidad Educativa y ciudadanía"/>
    <x v="367"/>
    <x v="367"/>
    <s v="CAS-136528-P7Z6W8"/>
    <x v="0"/>
  </r>
  <r>
    <s v="CAS-136527-D3S4P7"/>
    <x v="0"/>
    <s v="Información a la Comunidad Educativa y ciudadanía"/>
    <x v="368"/>
    <x v="368"/>
    <s v="CAS-136527-D3S4P7"/>
    <x v="0"/>
  </r>
  <r>
    <s v="CAS-136526-P1T0R3"/>
    <x v="0"/>
    <s v="Información a la Comunidad Educativa y ciudadanía"/>
    <x v="369"/>
    <x v="369"/>
    <s v="CAS-136526-P1T0R3"/>
    <x v="0"/>
  </r>
  <r>
    <s v="CAS-136525-F9N8R9"/>
    <x v="0"/>
    <s v="Información a la Comunidad Educativa y ciudadanía"/>
    <x v="370"/>
    <x v="370"/>
    <s v="CAS-136525-F9N8R9"/>
    <x v="0"/>
  </r>
  <r>
    <s v="CAS-136524-J5K8B5"/>
    <x v="0"/>
    <s v="Información a la Comunidad Educativa y ciudadanía"/>
    <x v="371"/>
    <x v="371"/>
    <s v="CAS-136524-J5K8B5"/>
    <x v="0"/>
  </r>
  <r>
    <s v="CAS-136523-C0R7M3"/>
    <x v="0"/>
    <s v="Información a la Comunidad Educativa y ciudadanía"/>
    <x v="372"/>
    <x v="372"/>
    <s v="CAS-136523-C0R7M3"/>
    <x v="0"/>
  </r>
  <r>
    <s v="CAS-136522-R5Y5Q8"/>
    <x v="0"/>
    <s v="Información a la Comunidad Educativa y ciudadanía"/>
    <x v="373"/>
    <x v="373"/>
    <s v="CAS-136522-R5Y5Q8"/>
    <x v="0"/>
  </r>
  <r>
    <s v="CAS-136521-H0G0N8"/>
    <x v="0"/>
    <s v="Información a la Comunidad Educativa y ciudadanía"/>
    <x v="374"/>
    <x v="374"/>
    <s v="CAS-136521-H0G0N8"/>
    <x v="0"/>
  </r>
  <r>
    <s v="CAS-136520-D5Z1C1"/>
    <x v="0"/>
    <s v="Información a la Comunidad Educativa y ciudadanía"/>
    <x v="375"/>
    <x v="375"/>
    <s v="CAS-136520-D5Z1C1"/>
    <x v="0"/>
  </r>
  <r>
    <s v="CAS-136519-P7L5P9"/>
    <x v="0"/>
    <s v="Información a la Comunidad Educativa y ciudadanía"/>
    <x v="376"/>
    <x v="376"/>
    <s v="CAS-136519-P7L5P9"/>
    <x v="0"/>
  </r>
  <r>
    <s v="CAS-136518-T0P6G1"/>
    <x v="0"/>
    <s v="Gestión de Denuncias y Reclamos de la Comunidad Educativa"/>
    <x v="377"/>
    <x v="377"/>
    <s v="CAS-136518-T0P6G1"/>
    <x v="0"/>
  </r>
  <r>
    <s v="CAS-136516-J0F9W6"/>
    <x v="0"/>
    <s v="Información a la Comunidad Educativa y ciudadanía"/>
    <x v="378"/>
    <x v="378"/>
    <s v="CAS-136516-J0F9W6"/>
    <x v="0"/>
  </r>
  <r>
    <s v="CAS-136511-Z4W7Y3"/>
    <x v="0"/>
    <s v="No es competencia del Servicio"/>
    <x v="379"/>
    <x v="379"/>
    <s v="CAS-136511-Z4W7Y3"/>
    <x v="0"/>
  </r>
  <r>
    <s v="CAS-136509-W4F4B2"/>
    <x v="0"/>
    <s v="Información a la Comunidad Educativa y ciudadanía"/>
    <x v="380"/>
    <x v="380"/>
    <s v="CAS-136509-W4F4B2"/>
    <x v="0"/>
  </r>
  <r>
    <s v="CAS-136507-B9P8G6"/>
    <x v="0"/>
    <s v="Información a la Comunidad Educativa y ciudadanía"/>
    <x v="381"/>
    <x v="381"/>
    <s v="CAS-136507-B9P8G6"/>
    <x v="0"/>
  </r>
  <r>
    <s v="CAS-136506-W5T4R0"/>
    <x v="0"/>
    <s v="Información a la Comunidad Educativa y ciudadanía"/>
    <x v="382"/>
    <x v="382"/>
    <s v="CAS-136506-W5T4R0"/>
    <x v="0"/>
  </r>
  <r>
    <s v="CAS-136504-Q0Q4R4"/>
    <x v="0"/>
    <s v="Información a la Comunidad Educativa y ciudadanía"/>
    <x v="383"/>
    <x v="383"/>
    <s v="CAS-136504-Q0Q4R4"/>
    <x v="0"/>
  </r>
  <r>
    <s v="CAS-136502-M9N6W1"/>
    <x v="0"/>
    <s v="Gestión de Denuncias y Reclamos de la Comunidad Educativa"/>
    <x v="384"/>
    <x v="384"/>
    <s v="CAS-136502-M9N6W1"/>
    <x v="0"/>
  </r>
  <r>
    <s v="CAS-136500-F1B2F5"/>
    <x v="0"/>
    <s v="No es competencia del Servicio"/>
    <x v="385"/>
    <x v="385"/>
    <s v="CAS-136500-F1B2F5"/>
    <x v="0"/>
  </r>
  <r>
    <s v="CAS-136499-R2C1F4"/>
    <x v="0"/>
    <s v="No es competencia del Servicio"/>
    <x v="386"/>
    <x v="386"/>
    <s v="CAS-136499-R2C1F4"/>
    <x v="0"/>
  </r>
  <r>
    <s v="CAS-136496-L5T8B7"/>
    <x v="0"/>
    <s v="Gestión de Denuncias y Reclamos de la Comunidad Educativa"/>
    <x v="387"/>
    <x v="387"/>
    <s v="CAS-136496-L5T8B7"/>
    <x v="0"/>
  </r>
  <r>
    <s v="CAS-136495-S2W3R3"/>
    <x v="0"/>
    <s v="Gestión de Denuncias y Reclamos de la Comunidad Educativa"/>
    <x v="388"/>
    <x v="388"/>
    <s v="CAS-136495-S2W3R3"/>
    <x v="0"/>
  </r>
  <r>
    <s v="CAS-136494-W5Q7W9"/>
    <x v="0"/>
    <s v="Gestión de Denuncias y Reclamos de la Comunidad Educativa"/>
    <x v="389"/>
    <x v="389"/>
    <s v="CAS-136494-W5Q7W9"/>
    <x v="0"/>
  </r>
  <r>
    <s v="CAS-136493-W3D5H0"/>
    <x v="0"/>
    <s v="Gestión de Denuncias y Reclamos de la Comunidad Educativa"/>
    <x v="390"/>
    <x v="390"/>
    <s v="CAS-136493-W3D5H0"/>
    <x v="0"/>
  </r>
  <r>
    <s v="CAS-136492-J6L3Q7"/>
    <x v="0"/>
    <s v="Información a la Comunidad Educativa y ciudadanía"/>
    <x v="391"/>
    <x v="391"/>
    <s v="CAS-136492-J6L3Q7"/>
    <x v="0"/>
  </r>
  <r>
    <s v="CAS-136491-D0X0G5"/>
    <x v="0"/>
    <s v="Gestión de Denuncias y Reclamos de la Comunidad Educativa"/>
    <x v="392"/>
    <x v="392"/>
    <s v="CAS-136491-D0X0G5"/>
    <x v="0"/>
  </r>
  <r>
    <s v="CAS-136488-G8M5W8"/>
    <x v="0"/>
    <s v="No es competencia del Servicio"/>
    <x v="393"/>
    <x v="393"/>
    <s v="CAS-136488-G8M5W8"/>
    <x v="0"/>
  </r>
  <r>
    <s v="CAS-136487-Q3V6X8"/>
    <x v="0"/>
    <s v="Gestión de Denuncias y Reclamos de la Comunidad Educativa"/>
    <x v="394"/>
    <x v="394"/>
    <s v="CAS-136487-Q3V6X8"/>
    <x v="0"/>
  </r>
  <r>
    <s v="CAS-136486-F6P9C7"/>
    <x v="0"/>
    <s v="No es competencia del Servicio"/>
    <x v="395"/>
    <x v="395"/>
    <s v="CAS-136486-F6P9C7"/>
    <x v="0"/>
  </r>
  <r>
    <s v="CAS-136485-K3T9L9"/>
    <x v="0"/>
    <s v="Gestión de Denuncias y Reclamos de la Comunidad Educativa"/>
    <x v="396"/>
    <x v="396"/>
    <s v="CAS-136485-K3T9L9"/>
    <x v="0"/>
  </r>
  <r>
    <s v="CAS-136483-X7L2R5"/>
    <x v="0"/>
    <s v="Gestión de Denuncias y Reclamos de la Comunidad Educativa"/>
    <x v="397"/>
    <x v="397"/>
    <s v="CAS-136483-X7L2R5"/>
    <x v="0"/>
  </r>
  <r>
    <s v="CAS-136481-T1R7D5"/>
    <x v="0"/>
    <s v="Información a la Comunidad Educativa y ciudadanía"/>
    <x v="398"/>
    <x v="398"/>
    <s v="CAS-136481-T1R7D5"/>
    <x v="0"/>
  </r>
  <r>
    <s v="CAS-136479-B5X0L1"/>
    <x v="0"/>
    <s v="Información a la Comunidad Educativa y ciudadanía"/>
    <x v="399"/>
    <x v="399"/>
    <s v="CAS-136479-B5X0L1"/>
    <x v="0"/>
  </r>
  <r>
    <s v="CAS-136478-T2P5W4"/>
    <x v="0"/>
    <s v="No es competencia del Servicio"/>
    <x v="400"/>
    <x v="400"/>
    <s v="CAS-136478-T2P5W4"/>
    <x v="0"/>
  </r>
  <r>
    <s v="CAS-136477-J7J9B5"/>
    <x v="0"/>
    <s v="Información a la Comunidad Educativa y ciudadanía"/>
    <x v="401"/>
    <x v="401"/>
    <s v="CAS-136477-J7J9B5"/>
    <x v="0"/>
  </r>
  <r>
    <s v="CAS-136476-X7R7Z3"/>
    <x v="0"/>
    <s v="Información a la Comunidad Educativa y ciudadanía"/>
    <x v="402"/>
    <x v="402"/>
    <s v="CAS-136476-X7R7Z3"/>
    <x v="0"/>
  </r>
  <r>
    <s v="CAS-136475-Z2B2V9"/>
    <x v="0"/>
    <s v="Gestión de Denuncias y Reclamos de la Comunidad Educativa"/>
    <x v="403"/>
    <x v="403"/>
    <s v="CAS-136475-Z2B2V9"/>
    <x v="0"/>
  </r>
  <r>
    <s v="CAS-136474-P0F7Y0"/>
    <x v="0"/>
    <s v="Información a la Comunidad Educativa y ciudadanía"/>
    <x v="404"/>
    <x v="404"/>
    <s v="CAS-136474-P0F7Y0"/>
    <x v="0"/>
  </r>
  <r>
    <s v="CAS-136473-P0S4Z3"/>
    <x v="0"/>
    <s v="Gestión de Denuncias y Reclamos de la Comunidad Educativa"/>
    <x v="405"/>
    <x v="405"/>
    <s v="CAS-136473-P0S4Z3"/>
    <x v="0"/>
  </r>
  <r>
    <s v="CAS-136471-P2Y9P2"/>
    <x v="0"/>
    <s v="Información a la Comunidad Educativa y ciudadanía"/>
    <x v="406"/>
    <x v="406"/>
    <s v="CAS-136471-P2Y9P2"/>
    <x v="0"/>
  </r>
  <r>
    <s v="CAS-136470-F6W1H5"/>
    <x v="0"/>
    <s v="No es competencia del Servicio"/>
    <x v="407"/>
    <x v="407"/>
    <s v="CAS-136470-F6W1H5"/>
    <x v="0"/>
  </r>
  <r>
    <s v="CAS-136466-R6Z1X6"/>
    <x v="0"/>
    <s v="No es competencia del Servicio"/>
    <x v="408"/>
    <x v="408"/>
    <s v="CAS-136466-R6Z1X6"/>
    <x v="0"/>
  </r>
  <r>
    <s v="CAS-136462-T9L5Q4"/>
    <x v="0"/>
    <s v="Gestión de Denuncias y Reclamos de la Comunidad Educativa"/>
    <x v="409"/>
    <x v="409"/>
    <s v="CAS-136462-T9L5Q4"/>
    <x v="0"/>
  </r>
  <r>
    <s v="CAS-136461-K6Z8Q6"/>
    <x v="0"/>
    <s v="Gestión de Denuncias y Reclamos de la Comunidad Educativa"/>
    <x v="410"/>
    <x v="410"/>
    <s v="CAS-136461-K6Z8Q6"/>
    <x v="0"/>
  </r>
  <r>
    <s v="CAS-136459-Z0G1J6"/>
    <x v="0"/>
    <s v="No es competencia del Servicio"/>
    <x v="411"/>
    <x v="411"/>
    <s v="CAS-136459-Z0G1J6"/>
    <x v="0"/>
  </r>
  <r>
    <s v="CAS-136457-S2L3Z4"/>
    <x v="0"/>
    <s v="Información a la Comunidad Educativa y ciudadanía"/>
    <x v="412"/>
    <x v="412"/>
    <s v="CAS-136457-S2L3Z4"/>
    <x v="0"/>
  </r>
  <r>
    <s v="CAS-136455-Z7F5L5"/>
    <x v="0"/>
    <s v="Gestión de Denuncias y Reclamos de la Comunidad Educativa"/>
    <x v="413"/>
    <x v="413"/>
    <s v="CAS-136455-Z7F5L5"/>
    <x v="0"/>
  </r>
  <r>
    <s v="CAS-136451-B3K0B9"/>
    <x v="0"/>
    <s v="No es competencia del Servicio"/>
    <x v="414"/>
    <x v="414"/>
    <s v="CAS-136451-B3K0B9"/>
    <x v="0"/>
  </r>
  <r>
    <s v="CAS-136450-S6Z2P9"/>
    <x v="0"/>
    <s v="No es competencia del Servicio"/>
    <x v="415"/>
    <x v="415"/>
    <s v="CAS-136450-S6Z2P9"/>
    <x v="0"/>
  </r>
  <r>
    <s v="CAS-136448-L0L3R1"/>
    <x v="0"/>
    <s v="Información a la Comunidad Educativa y ciudadanía"/>
    <x v="416"/>
    <x v="416"/>
    <s v="CAS-136448-L0L3R1"/>
    <x v="0"/>
  </r>
  <r>
    <s v="CAS-136447-W3Y2M0"/>
    <x v="0"/>
    <s v="Información a la Comunidad Educativa y ciudadanía"/>
    <x v="417"/>
    <x v="417"/>
    <s v="CAS-136447-W3Y2M0"/>
    <x v="0"/>
  </r>
  <r>
    <s v="CAS-136443-G1L1G1"/>
    <x v="0"/>
    <s v="Información a la Comunidad Educativa y ciudadanía"/>
    <x v="418"/>
    <x v="418"/>
    <s v="CAS-136443-G1L1G1"/>
    <x v="0"/>
  </r>
  <r>
    <s v="CAS-136440-T8V5Q2"/>
    <x v="0"/>
    <s v="Información a la Comunidad Educativa y ciudadanía"/>
    <x v="419"/>
    <x v="419"/>
    <s v="CAS-136440-T8V5Q2"/>
    <x v="0"/>
  </r>
  <r>
    <s v="CAS-136437-V7M2Y9"/>
    <x v="0"/>
    <s v="Información a la Comunidad Educativa y ciudadanía"/>
    <x v="420"/>
    <x v="420"/>
    <s v="CAS-136437-V7M2Y9"/>
    <x v="0"/>
  </r>
  <r>
    <s v="CAS-136432-F8J7P7"/>
    <x v="1"/>
    <s v="No es competencia del Servicio"/>
    <x v="421"/>
    <x v="421"/>
    <s v="CAS-136432-F8J7P7"/>
    <x v="0"/>
  </r>
  <r>
    <s v="CAS-136428-K9T7X8"/>
    <x v="1"/>
    <s v="No es competencia del Servicio"/>
    <x v="422"/>
    <x v="422"/>
    <s v="CAS-136428-K9T7X8"/>
    <x v="0"/>
  </r>
  <r>
    <s v="CAS-136426-Y8L7J2"/>
    <x v="1"/>
    <s v="No es competencia del Servicio"/>
    <x v="423"/>
    <x v="423"/>
    <s v="CAS-136426-Y8L7J2"/>
    <x v="0"/>
  </r>
  <r>
    <s v="CAS-136423-Z6T9X7"/>
    <x v="0"/>
    <s v="Información a la Comunidad Educativa y ciudadanía"/>
    <x v="424"/>
    <x v="424"/>
    <s v="CAS-136423-Z6T9X7"/>
    <x v="0"/>
  </r>
  <r>
    <s v="CAS-136420-W4G0L2"/>
    <x v="0"/>
    <s v="Información a la Comunidad Educativa y ciudadanía"/>
    <x v="425"/>
    <x v="425"/>
    <s v="CAS-136420-W4G0L2"/>
    <x v="0"/>
  </r>
  <r>
    <s v="CAS-136378-S0X9J1"/>
    <x v="0"/>
    <s v="Información a la Comunidad Educativa y ciudadanía"/>
    <x v="426"/>
    <x v="426"/>
    <s v="CAS-136378-S0X9J1"/>
    <x v="0"/>
  </r>
  <r>
    <s v="CAS-136377-N8N8C9"/>
    <x v="1"/>
    <s v="No es competencia del Servicio"/>
    <x v="427"/>
    <x v="427"/>
    <s v="CAS-136377-N8N8C9"/>
    <x v="0"/>
  </r>
  <r>
    <s v="CAS-136376-T2V7Y4"/>
    <x v="1"/>
    <s v="No es competencia del Servicio"/>
    <x v="428"/>
    <x v="428"/>
    <s v="CAS-136376-T2V7Y4"/>
    <x v="0"/>
  </r>
  <r>
    <s v="CAS-136375-H0J3H7"/>
    <x v="0"/>
    <s v="Información a la Comunidad Educativa y ciudadanía"/>
    <x v="429"/>
    <x v="429"/>
    <s v="CAS-136375-H0J3H7"/>
    <x v="0"/>
  </r>
  <r>
    <s v="CAS-136373-Y5C5H9"/>
    <x v="0"/>
    <s v="Información a la Comunidad Educativa y ciudadanía"/>
    <x v="430"/>
    <x v="430"/>
    <s v="CAS-136373-Y5C5H9"/>
    <x v="0"/>
  </r>
  <r>
    <s v="CAS-136370-Y9X9H5"/>
    <x v="0"/>
    <s v="Información a la Comunidad Educativa y ciudadanía"/>
    <x v="431"/>
    <x v="431"/>
    <s v="CAS-136370-Y9X9H5"/>
    <x v="0"/>
  </r>
  <r>
    <s v="CAS-136367-C7P7K4"/>
    <x v="1"/>
    <s v="No es competencia del Servicio"/>
    <x v="432"/>
    <x v="432"/>
    <s v="CAS-136367-C7P7K4"/>
    <x v="0"/>
  </r>
  <r>
    <s v="CAS-136362-R2G8N6"/>
    <x v="1"/>
    <s v="No es competencia del Servicio"/>
    <x v="433"/>
    <x v="433"/>
    <s v="CAS-136362-R2G8N6"/>
    <x v="0"/>
  </r>
  <r>
    <s v="CAS-136360-F9L5N7"/>
    <x v="0"/>
    <s v="Información a la Comunidad Educativa y ciudadanía"/>
    <x v="434"/>
    <x v="434"/>
    <s v="CAS-136360-F9L5N7"/>
    <x v="0"/>
  </r>
  <r>
    <s v="CAS-136359-V1W5S1"/>
    <x v="0"/>
    <s v="Información a la Comunidad Educativa y ciudadanía"/>
    <x v="435"/>
    <x v="435"/>
    <s v="CAS-136359-V1W5S1"/>
    <x v="0"/>
  </r>
  <r>
    <s v="CAS-136357-L1Q2S1"/>
    <x v="0"/>
    <s v="Información a la Comunidad Educativa y ciudadanía"/>
    <x v="436"/>
    <x v="436"/>
    <s v="CAS-136357-L1Q2S1"/>
    <x v="0"/>
  </r>
  <r>
    <s v="CAS-136343-B8H8X3"/>
    <x v="1"/>
    <s v="No es competencia del Servicio"/>
    <x v="437"/>
    <x v="437"/>
    <s v="CAS-136343-B8H8X3"/>
    <x v="0"/>
  </r>
  <r>
    <s v="CAS-136341-K3W6X7"/>
    <x v="0"/>
    <s v="Información a la Comunidad Educativa y ciudadanía"/>
    <x v="438"/>
    <x v="438"/>
    <s v="CAS-136341-K3W6X7"/>
    <x v="0"/>
  </r>
  <r>
    <s v="CAS-136337-H2Q8Q9"/>
    <x v="1"/>
    <s v="No es competencia del Servicio"/>
    <x v="439"/>
    <x v="439"/>
    <s v="CAS-136337-H2Q8Q9"/>
    <x v="0"/>
  </r>
  <r>
    <s v="CAS-136336-H4Y3J3"/>
    <x v="1"/>
    <s v="No es competencia del Servicio"/>
    <x v="440"/>
    <x v="440"/>
    <s v="CAS-136336-H4Y3J3"/>
    <x v="0"/>
  </r>
  <r>
    <s v="CAS-136335-J2L4Y2"/>
    <x v="0"/>
    <s v="Información a la Comunidad Educativa y ciudadanía"/>
    <x v="441"/>
    <x v="441"/>
    <s v="CAS-136335-J2L4Y2"/>
    <x v="0"/>
  </r>
  <r>
    <s v="CAS-136330-S3G3Z2"/>
    <x v="0"/>
    <s v="Información a la Comunidad Educativa y ciudadanía"/>
    <x v="442"/>
    <x v="442"/>
    <s v="CAS-136330-S3G3Z2"/>
    <x v="0"/>
  </r>
  <r>
    <s v="CAS-136329-D0H6P5"/>
    <x v="1"/>
    <s v="No es competencia del Servicio"/>
    <x v="443"/>
    <x v="443"/>
    <s v="CAS-136329-D0H6P5"/>
    <x v="0"/>
  </r>
  <r>
    <s v="CAS-136327-P7X2N4"/>
    <x v="0"/>
    <s v="Información a la Comunidad Educativa y ciudadanía"/>
    <x v="444"/>
    <x v="444"/>
    <s v="CAS-136327-P7X2N4"/>
    <x v="0"/>
  </r>
  <r>
    <s v="CAS-136326-S3M2N4"/>
    <x v="0"/>
    <s v="Información a la Comunidad Educativa y ciudadanía"/>
    <x v="445"/>
    <x v="445"/>
    <s v="CAS-136326-S3M2N4"/>
    <x v="0"/>
  </r>
  <r>
    <s v="CAS-136314-C6R4D6"/>
    <x v="1"/>
    <s v="No es competencia del Servicio"/>
    <x v="446"/>
    <x v="446"/>
    <s v="CAS-136314-C6R4D6"/>
    <x v="0"/>
  </r>
  <r>
    <s v="CAS-136310-T5G1B4"/>
    <x v="1"/>
    <s v="No es competencia del Servicio"/>
    <x v="447"/>
    <x v="447"/>
    <s v="CAS-136310-T5G1B4"/>
    <x v="0"/>
  </r>
  <r>
    <s v="CAS-136779-G1X4D5"/>
    <x v="0"/>
    <s v="Información a la Comunidad Educativa y ciudadanía"/>
    <x v="448"/>
    <x v="448"/>
    <s v="CAS-136779-G1X4D5"/>
    <x v="1"/>
  </r>
  <r>
    <s v="CAS-136777-H9V6D7"/>
    <x v="0"/>
    <s v="Información a la Comunidad Educativa y ciudadanía"/>
    <x v="449"/>
    <x v="449"/>
    <s v="CAS-136777-H9V6D7"/>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4F6EABC-8381-4C5C-B317-8017BD6725B7}" name="TablaDinámica1" cacheId="6"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A9:B23" firstHeaderRow="1" firstDataRow="1" firstDataCol="1" rowPageCount="1" colPageCount="1"/>
  <pivotFields count="9">
    <pivotField dataField="1" showAll="0"/>
    <pivotField axis="axisPage" showAll="0">
      <items count="3">
        <item x="1"/>
        <item x="0"/>
        <item t="default"/>
      </items>
    </pivotField>
    <pivotField showAll="0"/>
    <pivotField axis="axisRow" numFmtId="14" showAll="0">
      <items count="15">
        <item x="0"/>
        <item x="1"/>
        <item x="2"/>
        <item x="3"/>
        <item x="4"/>
        <item x="5"/>
        <item x="6"/>
        <item x="7"/>
        <item x="8"/>
        <item x="9"/>
        <item x="10"/>
        <item x="11"/>
        <item x="12"/>
        <item x="13"/>
        <item t="default"/>
      </items>
    </pivotField>
    <pivotField numFmtId="14" showAll="0">
      <items count="15">
        <item x="0"/>
        <item x="1"/>
        <item x="2"/>
        <item x="3"/>
        <item x="4"/>
        <item x="5"/>
        <item x="6"/>
        <item x="7"/>
        <item x="8"/>
        <item x="9"/>
        <item x="10"/>
        <item x="11"/>
        <item x="12"/>
        <item x="13"/>
        <item t="default"/>
      </items>
    </pivotField>
    <pivotField showAll="0"/>
    <pivotField showAll="0"/>
    <pivotField axis="axisRow" showAll="0">
      <items count="5">
        <item x="0"/>
        <item x="1"/>
        <item x="2"/>
        <item x="3"/>
        <item t="default"/>
      </items>
    </pivotField>
    <pivotField showAll="0">
      <items count="4">
        <item x="0"/>
        <item x="1"/>
        <item x="2"/>
        <item t="default"/>
      </items>
    </pivotField>
  </pivotFields>
  <rowFields count="2">
    <field x="7"/>
    <field x="3"/>
  </rowFields>
  <rowItems count="14">
    <i>
      <x v="1"/>
    </i>
    <i r="1">
      <x v="12"/>
    </i>
    <i>
      <x v="2"/>
    </i>
    <i r="1">
      <x v="1"/>
    </i>
    <i r="1">
      <x v="2"/>
    </i>
    <i r="1">
      <x v="3"/>
    </i>
    <i r="1">
      <x v="4"/>
    </i>
    <i r="1">
      <x v="5"/>
    </i>
    <i r="1">
      <x v="6"/>
    </i>
    <i r="1">
      <x v="7"/>
    </i>
    <i r="1">
      <x v="8"/>
    </i>
    <i r="1">
      <x v="9"/>
    </i>
    <i r="1">
      <x v="10"/>
    </i>
    <i t="grand">
      <x/>
    </i>
  </rowItems>
  <colItems count="1">
    <i/>
  </colItems>
  <pageFields count="1">
    <pageField fld="1" item="1" hier="-1"/>
  </pageFields>
  <dataFields count="1">
    <dataField name="Cuenta de N° Atenc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C6D52C0-65E1-4948-AF71-D5CB0BF870E3}" name="TablaDinámica3" cacheId="6"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D10:E22" firstHeaderRow="1" firstDataRow="1" firstDataCol="1" rowPageCount="2" colPageCount="1"/>
  <pivotFields count="9">
    <pivotField dataField="1" showAll="0"/>
    <pivotField axis="axisPage" showAll="0">
      <items count="3">
        <item x="1"/>
        <item x="0"/>
        <item t="default"/>
      </items>
    </pivotField>
    <pivotField showAll="0"/>
    <pivotField numFmtId="14" showAll="0"/>
    <pivotField axis="axisRow" numFmtId="14" showAll="0">
      <items count="15">
        <item x="0"/>
        <item x="1"/>
        <item x="2"/>
        <item x="3"/>
        <item x="4"/>
        <item x="5"/>
        <item x="6"/>
        <item x="7"/>
        <item x="8"/>
        <item x="9"/>
        <item x="10"/>
        <item x="11"/>
        <item x="12"/>
        <item x="13"/>
        <item t="default"/>
      </items>
    </pivotField>
    <pivotField showAll="0"/>
    <pivotField axis="axisPage" showAll="0">
      <items count="3">
        <item x="0"/>
        <item x="1"/>
        <item t="default"/>
      </items>
    </pivotField>
    <pivotField showAll="0" defaultSubtotal="0"/>
    <pivotField axis="axisRow" showAll="0">
      <items count="4">
        <item x="0"/>
        <item x="1"/>
        <item x="2"/>
        <item t="default"/>
      </items>
    </pivotField>
  </pivotFields>
  <rowFields count="2">
    <field x="8"/>
    <field x="4"/>
  </rowFields>
  <rowItems count="12">
    <i>
      <x v="1"/>
    </i>
    <i r="1">
      <x v="1"/>
    </i>
    <i r="1">
      <x v="2"/>
    </i>
    <i r="1">
      <x v="3"/>
    </i>
    <i r="1">
      <x v="4"/>
    </i>
    <i r="1">
      <x v="5"/>
    </i>
    <i r="1">
      <x v="6"/>
    </i>
    <i r="1">
      <x v="7"/>
    </i>
    <i r="1">
      <x v="8"/>
    </i>
    <i r="1">
      <x v="9"/>
    </i>
    <i r="1">
      <x v="10"/>
    </i>
    <i t="grand">
      <x/>
    </i>
  </rowItems>
  <colItems count="1">
    <i/>
  </colItems>
  <pageFields count="2">
    <pageField fld="1" item="1" hier="-1"/>
    <pageField fld="6" item="0" hier="-1"/>
  </pageFields>
  <dataFields count="1">
    <dataField name="Cuenta de N° Atención" fld="0"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81C4F1-9C0D-44B6-A7F0-CF6B0F27233D}" name="Tabla135" displayName="Tabla135" ref="A27:D41" totalsRowShown="0" headerRowDxfId="5" dataDxfId="4">
  <tableColumns count="4">
    <tableColumn id="1" xr3:uid="{3AC0EDD3-1A24-41C0-9AFB-09A57EE34238}" name="Mes" dataDxfId="3"/>
    <tableColumn id="2" xr3:uid="{356BFF55-82CE-4DD9-9FE0-DD816012EF54}" name="Número de Reclamos al año t" dataDxfId="0"/>
    <tableColumn id="3" xr3:uid="{1B149508-50EB-4D1B-8EAB-27F7877AAE3A}" name="Número de respuestas en el año t" dataDxfId="2"/>
    <tableColumn id="4" xr3:uid="{675268A9-CBB2-483D-B00E-96F0893B9208}" name="% de Reclamos respondidos al año t" dataDxfId="1">
      <calculatedColumnFormula>C28/B28</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1608-07F5-4D8C-B57E-2B9DBB6B2CAC}">
  <dimension ref="A2:HD45"/>
  <sheetViews>
    <sheetView showGridLines="0" tabSelected="1" view="pageLayout" zoomScale="120" zoomScaleNormal="100" zoomScalePageLayoutView="120" workbookViewId="0"/>
  </sheetViews>
  <sheetFormatPr baseColWidth="10" defaultRowHeight="12.75" x14ac:dyDescent="0.2"/>
  <cols>
    <col min="1" max="1" width="17.85546875" style="23" bestFit="1" customWidth="1"/>
    <col min="2" max="2" width="20.28515625" style="23" customWidth="1"/>
    <col min="3" max="3" width="11.140625" style="23" customWidth="1"/>
    <col min="4" max="4" width="17.85546875" style="23" bestFit="1" customWidth="1"/>
    <col min="5" max="5" width="21.7109375" style="23" bestFit="1" customWidth="1"/>
    <col min="6" max="7" width="20.28515625" style="23" bestFit="1" customWidth="1"/>
    <col min="8" max="8" width="20.5703125" style="23" bestFit="1" customWidth="1"/>
    <col min="9" max="9" width="20.28515625" style="23" bestFit="1" customWidth="1"/>
    <col min="10" max="10" width="20.140625" style="23" bestFit="1" customWidth="1"/>
    <col min="11" max="11" width="20" style="23" bestFit="1" customWidth="1"/>
    <col min="12" max="12" width="20.140625" style="23" bestFit="1" customWidth="1"/>
    <col min="13" max="13" width="20" style="23" bestFit="1" customWidth="1"/>
    <col min="14" max="15" width="20.28515625" style="23" bestFit="1" customWidth="1"/>
    <col min="16" max="16" width="20.140625" style="23" bestFit="1" customWidth="1"/>
    <col min="17" max="17" width="20.28515625" style="23" bestFit="1" customWidth="1"/>
    <col min="18" max="18" width="20.5703125" style="23" bestFit="1" customWidth="1"/>
    <col min="19" max="19" width="19.5703125" style="23" bestFit="1" customWidth="1"/>
    <col min="20" max="20" width="20.28515625" style="23" bestFit="1" customWidth="1"/>
    <col min="21" max="21" width="20.140625" style="23" bestFit="1" customWidth="1"/>
    <col min="22" max="23" width="20.28515625" style="23" bestFit="1" customWidth="1"/>
    <col min="24" max="24" width="20" style="23" bestFit="1" customWidth="1"/>
    <col min="25" max="25" width="20.5703125" style="23" bestFit="1" customWidth="1"/>
    <col min="26" max="26" width="20.28515625" style="23" bestFit="1" customWidth="1"/>
    <col min="27" max="27" width="20.140625" style="23" bestFit="1" customWidth="1"/>
    <col min="28" max="28" width="19.7109375" style="23" bestFit="1" customWidth="1"/>
    <col min="29" max="29" width="20" style="23" bestFit="1" customWidth="1"/>
    <col min="30" max="30" width="20.5703125" style="23" bestFit="1" customWidth="1"/>
    <col min="31" max="32" width="20.28515625" style="23" bestFit="1" customWidth="1"/>
    <col min="33" max="33" width="20.42578125" style="23" bestFit="1" customWidth="1"/>
    <col min="34" max="34" width="20.28515625" style="23" bestFit="1" customWidth="1"/>
    <col min="35" max="35" width="20.5703125" style="23" bestFit="1" customWidth="1"/>
    <col min="36" max="36" width="20.140625" style="23" bestFit="1" customWidth="1"/>
    <col min="37" max="37" width="20.5703125" style="23" bestFit="1" customWidth="1"/>
    <col min="38" max="39" width="20.28515625" style="23" bestFit="1" customWidth="1"/>
    <col min="40" max="40" width="20.140625" style="23" bestFit="1" customWidth="1"/>
    <col min="41" max="41" width="20" style="23" bestFit="1" customWidth="1"/>
    <col min="42" max="42" width="20.140625" style="23" bestFit="1" customWidth="1"/>
    <col min="43" max="43" width="20.28515625" style="23" bestFit="1" customWidth="1"/>
    <col min="44" max="45" width="20.140625" style="23" bestFit="1" customWidth="1"/>
    <col min="46" max="46" width="19.7109375" style="23" bestFit="1" customWidth="1"/>
    <col min="47" max="47" width="20.7109375" style="23" bestFit="1" customWidth="1"/>
    <col min="48" max="48" width="20.140625" style="23" bestFit="1" customWidth="1"/>
    <col min="49" max="49" width="20.28515625" style="23" bestFit="1" customWidth="1"/>
    <col min="50" max="50" width="20.42578125" style="23" bestFit="1" customWidth="1"/>
    <col min="51" max="51" width="19.7109375" style="23" bestFit="1" customWidth="1"/>
    <col min="52" max="52" width="20" style="23" bestFit="1" customWidth="1"/>
    <col min="53" max="53" width="20.42578125" style="23" bestFit="1" customWidth="1"/>
    <col min="54" max="54" width="20.28515625" style="23" bestFit="1" customWidth="1"/>
    <col min="55" max="55" width="20" style="23" bestFit="1" customWidth="1"/>
    <col min="56" max="56" width="19.42578125" style="23" bestFit="1" customWidth="1"/>
    <col min="57" max="57" width="20.28515625" style="23" bestFit="1" customWidth="1"/>
    <col min="58" max="58" width="20.85546875" style="23" bestFit="1" customWidth="1"/>
    <col min="59" max="59" width="20" style="23" bestFit="1" customWidth="1"/>
    <col min="60" max="60" width="20.28515625" style="23" bestFit="1" customWidth="1"/>
    <col min="61" max="62" width="20.140625" style="23" bestFit="1" customWidth="1"/>
    <col min="63" max="63" width="20.42578125" style="23" bestFit="1" customWidth="1"/>
    <col min="64" max="64" width="20.140625" style="23" bestFit="1" customWidth="1"/>
    <col min="65" max="65" width="20.28515625" style="23" bestFit="1" customWidth="1"/>
    <col min="66" max="66" width="20" style="23" bestFit="1" customWidth="1"/>
    <col min="67" max="68" width="20.140625" style="23" bestFit="1" customWidth="1"/>
    <col min="69" max="71" width="20.28515625" style="23" bestFit="1" customWidth="1"/>
    <col min="72" max="72" width="20.140625" style="23" bestFit="1" customWidth="1"/>
    <col min="73" max="73" width="20.28515625" style="23" bestFit="1" customWidth="1"/>
    <col min="74" max="74" width="20.42578125" style="23" bestFit="1" customWidth="1"/>
    <col min="75" max="75" width="20.140625" style="23" bestFit="1" customWidth="1"/>
    <col min="76" max="76" width="20.28515625" style="23" bestFit="1" customWidth="1"/>
    <col min="77" max="77" width="19.7109375" style="23" bestFit="1" customWidth="1"/>
    <col min="78" max="78" width="20.42578125" style="23" bestFit="1" customWidth="1"/>
    <col min="79" max="80" width="20.28515625" style="23" bestFit="1" customWidth="1"/>
    <col min="81" max="81" width="19.5703125" style="23" bestFit="1" customWidth="1"/>
    <col min="82" max="86" width="20.28515625" style="23" bestFit="1" customWidth="1"/>
    <col min="87" max="87" width="20.85546875" style="23" bestFit="1" customWidth="1"/>
    <col min="88" max="88" width="20.140625" style="23" bestFit="1" customWidth="1"/>
    <col min="89" max="89" width="20.28515625" style="23" bestFit="1" customWidth="1"/>
    <col min="90" max="90" width="20.5703125" style="23" bestFit="1" customWidth="1"/>
    <col min="91" max="91" width="20.140625" style="23" bestFit="1" customWidth="1"/>
    <col min="92" max="92" width="20.42578125" style="23" bestFit="1" customWidth="1"/>
    <col min="93" max="93" width="20.28515625" style="23" bestFit="1" customWidth="1"/>
    <col min="94" max="94" width="20.140625" style="23" bestFit="1" customWidth="1"/>
    <col min="95" max="95" width="20.5703125" style="23" bestFit="1" customWidth="1"/>
    <col min="96" max="96" width="20.28515625" style="23" bestFit="1" customWidth="1"/>
    <col min="97" max="97" width="19.7109375" style="23" bestFit="1" customWidth="1"/>
    <col min="98" max="98" width="20.42578125" style="23" bestFit="1" customWidth="1"/>
    <col min="99" max="99" width="20.140625" style="23" bestFit="1" customWidth="1"/>
    <col min="100" max="102" width="19.7109375" style="23" bestFit="1" customWidth="1"/>
    <col min="103" max="103" width="20.5703125" style="23" bestFit="1" customWidth="1"/>
    <col min="104" max="104" width="19.7109375" style="23" bestFit="1" customWidth="1"/>
    <col min="105" max="107" width="20.28515625" style="23" bestFit="1" customWidth="1"/>
    <col min="108" max="108" width="20.140625" style="23" bestFit="1" customWidth="1"/>
    <col min="109" max="109" width="20.28515625" style="23" bestFit="1" customWidth="1"/>
    <col min="110" max="110" width="20" style="23" bestFit="1" customWidth="1"/>
    <col min="111" max="111" width="20.28515625" style="23" bestFit="1" customWidth="1"/>
    <col min="112" max="113" width="20.85546875" style="23" bestFit="1" customWidth="1"/>
    <col min="114" max="114" width="19.7109375" style="23" bestFit="1" customWidth="1"/>
    <col min="115" max="115" width="20" style="23" bestFit="1" customWidth="1"/>
    <col min="116" max="116" width="20.140625" style="23" bestFit="1" customWidth="1"/>
    <col min="117" max="117" width="20" style="23" bestFit="1" customWidth="1"/>
    <col min="118" max="118" width="20.140625" style="23" bestFit="1" customWidth="1"/>
    <col min="119" max="119" width="20.28515625" style="23" bestFit="1" customWidth="1"/>
    <col min="120" max="120" width="20" style="23" bestFit="1" customWidth="1"/>
    <col min="121" max="121" width="19.7109375" style="23" bestFit="1" customWidth="1"/>
    <col min="122" max="122" width="20.140625" style="23" bestFit="1" customWidth="1"/>
    <col min="123" max="123" width="20.42578125" style="23" bestFit="1" customWidth="1"/>
    <col min="124" max="124" width="20" style="23" bestFit="1" customWidth="1"/>
    <col min="125" max="125" width="20.28515625" style="23" bestFit="1" customWidth="1"/>
    <col min="126" max="126" width="20.140625" style="23" bestFit="1" customWidth="1"/>
    <col min="127" max="127" width="20.5703125" style="23" bestFit="1" customWidth="1"/>
    <col min="128" max="128" width="20.7109375" style="23" bestFit="1" customWidth="1"/>
    <col min="129" max="129" width="20" style="23" bestFit="1" customWidth="1"/>
    <col min="130" max="130" width="20.28515625" style="23" bestFit="1" customWidth="1"/>
    <col min="131" max="131" width="20" style="23" bestFit="1" customWidth="1"/>
    <col min="132" max="132" width="20.140625" style="23" bestFit="1" customWidth="1"/>
    <col min="133" max="133" width="19.5703125" style="23" bestFit="1" customWidth="1"/>
    <col min="134" max="134" width="20.140625" style="23" bestFit="1" customWidth="1"/>
    <col min="135" max="135" width="20.28515625" style="23" bestFit="1" customWidth="1"/>
    <col min="136" max="137" width="20" style="23" bestFit="1" customWidth="1"/>
    <col min="138" max="138" width="20.140625" style="23" bestFit="1" customWidth="1"/>
    <col min="139" max="140" width="20.28515625" style="23" bestFit="1" customWidth="1"/>
    <col min="141" max="142" width="20" style="23" bestFit="1" customWidth="1"/>
    <col min="143" max="143" width="20.140625" style="23" bestFit="1" customWidth="1"/>
    <col min="144" max="144" width="20.28515625" style="23" bestFit="1" customWidth="1"/>
    <col min="145" max="145" width="20.140625" style="23" bestFit="1" customWidth="1"/>
    <col min="146" max="146" width="19.7109375" style="23" bestFit="1" customWidth="1"/>
    <col min="147" max="147" width="20.5703125" style="23" bestFit="1" customWidth="1"/>
    <col min="148" max="148" width="20.28515625" style="23" bestFit="1" customWidth="1"/>
    <col min="149" max="149" width="20" style="23" bestFit="1" customWidth="1"/>
    <col min="150" max="150" width="20.140625" style="23" bestFit="1" customWidth="1"/>
    <col min="151" max="151" width="20.7109375" style="23" bestFit="1" customWidth="1"/>
    <col min="152" max="152" width="20.42578125" style="23" bestFit="1" customWidth="1"/>
    <col min="153" max="153" width="20.28515625" style="23" bestFit="1" customWidth="1"/>
    <col min="154" max="154" width="19.5703125" style="23" bestFit="1" customWidth="1"/>
    <col min="155" max="155" width="20.28515625" style="23" bestFit="1" customWidth="1"/>
    <col min="156" max="156" width="20.42578125" style="23" bestFit="1" customWidth="1"/>
    <col min="157" max="157" width="19.5703125" style="23" bestFit="1" customWidth="1"/>
    <col min="158" max="158" width="20.140625" style="23" bestFit="1" customWidth="1"/>
    <col min="159" max="159" width="20.28515625" style="23" bestFit="1" customWidth="1"/>
    <col min="160" max="160" width="19.7109375" style="23" bestFit="1" customWidth="1"/>
    <col min="161" max="161" width="20.140625" style="23" bestFit="1" customWidth="1"/>
    <col min="162" max="162" width="20.28515625" style="23" bestFit="1" customWidth="1"/>
    <col min="163" max="163" width="20.5703125" style="23" bestFit="1" customWidth="1"/>
    <col min="164" max="164" width="20" style="23" bestFit="1" customWidth="1"/>
    <col min="165" max="165" width="19.7109375" style="23" bestFit="1" customWidth="1"/>
    <col min="166" max="166" width="20.5703125" style="23" bestFit="1" customWidth="1"/>
    <col min="167" max="167" width="19.7109375" style="23" bestFit="1" customWidth="1"/>
    <col min="168" max="168" width="20.28515625" style="23" bestFit="1" customWidth="1"/>
    <col min="169" max="169" width="20.140625" style="23" bestFit="1" customWidth="1"/>
    <col min="170" max="170" width="19.5703125" style="23" bestFit="1" customWidth="1"/>
    <col min="171" max="171" width="20.140625" style="23" bestFit="1" customWidth="1"/>
    <col min="172" max="172" width="20.42578125" style="23" bestFit="1" customWidth="1"/>
    <col min="173" max="173" width="20.28515625" style="23" bestFit="1" customWidth="1"/>
    <col min="174" max="174" width="19.5703125" style="23" bestFit="1" customWidth="1"/>
    <col min="175" max="176" width="20.28515625" style="23" bestFit="1" customWidth="1"/>
    <col min="177" max="178" width="20.140625" style="23" bestFit="1" customWidth="1"/>
    <col min="179" max="179" width="20.85546875" style="23" bestFit="1" customWidth="1"/>
    <col min="180" max="180" width="20.42578125" style="23" bestFit="1" customWidth="1"/>
    <col min="181" max="181" width="20.140625" style="23" bestFit="1" customWidth="1"/>
    <col min="182" max="182" width="20.42578125" style="23" bestFit="1" customWidth="1"/>
    <col min="183" max="184" width="20.28515625" style="23" bestFit="1" customWidth="1"/>
    <col min="185" max="185" width="20" style="23" bestFit="1" customWidth="1"/>
    <col min="186" max="186" width="20.28515625" style="23" bestFit="1" customWidth="1"/>
    <col min="187" max="189" width="20" style="23" bestFit="1" customWidth="1"/>
    <col min="190" max="190" width="20.42578125" style="23" bestFit="1" customWidth="1"/>
    <col min="191" max="191" width="19.7109375" style="23" bestFit="1" customWidth="1"/>
    <col min="192" max="192" width="20.28515625" style="23" bestFit="1" customWidth="1"/>
    <col min="193" max="193" width="20.140625" style="23" bestFit="1" customWidth="1"/>
    <col min="194" max="194" width="20.85546875" style="23" bestFit="1" customWidth="1"/>
    <col min="195" max="197" width="20.28515625" style="23" bestFit="1" customWidth="1"/>
    <col min="198" max="198" width="19.5703125" style="23" bestFit="1" customWidth="1"/>
    <col min="199" max="200" width="20.140625" style="23" bestFit="1" customWidth="1"/>
    <col min="201" max="201" width="20.7109375" style="23" bestFit="1" customWidth="1"/>
    <col min="202" max="202" width="20.5703125" style="23" bestFit="1" customWidth="1"/>
    <col min="203" max="203" width="20.140625" style="23" bestFit="1" customWidth="1"/>
    <col min="204" max="204" width="19.7109375" style="23" bestFit="1" customWidth="1"/>
    <col min="205" max="205" width="20" style="23" bestFit="1" customWidth="1"/>
    <col min="206" max="206" width="20.5703125" style="23" bestFit="1" customWidth="1"/>
    <col min="207" max="207" width="20.28515625" style="23" bestFit="1" customWidth="1"/>
    <col min="208" max="208" width="19.7109375" style="23" bestFit="1" customWidth="1"/>
    <col min="209" max="209" width="20.42578125" style="23" bestFit="1" customWidth="1"/>
    <col min="210" max="210" width="19.7109375" style="23" bestFit="1" customWidth="1"/>
    <col min="211" max="211" width="20.28515625" style="23" bestFit="1" customWidth="1"/>
    <col min="212" max="212" width="13.140625" style="23" bestFit="1" customWidth="1"/>
    <col min="213" max="16384" width="11.42578125" style="23"/>
  </cols>
  <sheetData>
    <row r="2" spans="1:212" ht="15" x14ac:dyDescent="0.25">
      <c r="C2" s="38" t="s">
        <v>261</v>
      </c>
      <c r="D2" s="38"/>
      <c r="E2" s="38"/>
      <c r="F2" s="24"/>
      <c r="G2" s="24"/>
    </row>
    <row r="3" spans="1:212" ht="15" x14ac:dyDescent="0.25">
      <c r="C3" s="38" t="s">
        <v>262</v>
      </c>
      <c r="D3" s="38"/>
      <c r="E3" s="38"/>
      <c r="F3" s="24"/>
      <c r="G3" s="24"/>
    </row>
    <row r="6" spans="1:212" ht="33.75" customHeight="1" x14ac:dyDescent="0.2">
      <c r="A6" s="39" t="s">
        <v>263</v>
      </c>
      <c r="B6" s="39"/>
      <c r="C6" s="32"/>
      <c r="D6" s="39" t="s">
        <v>264</v>
      </c>
      <c r="E6" s="39"/>
    </row>
    <row r="7" spans="1:212" x14ac:dyDescent="0.2">
      <c r="A7" s="5" t="s">
        <v>226</v>
      </c>
      <c r="B7" t="s">
        <v>6</v>
      </c>
      <c r="D7" s="5" t="s">
        <v>226</v>
      </c>
      <c r="E7" t="s">
        <v>6</v>
      </c>
    </row>
    <row r="8" spans="1:212" x14ac:dyDescent="0.2">
      <c r="D8" s="5" t="s">
        <v>4</v>
      </c>
      <c r="E8" t="s">
        <v>7</v>
      </c>
    </row>
    <row r="9" spans="1:212" x14ac:dyDescent="0.2">
      <c r="A9" s="5" t="s">
        <v>224</v>
      </c>
      <c r="B9" t="s">
        <v>215</v>
      </c>
    </row>
    <row r="10" spans="1:212" x14ac:dyDescent="0.2">
      <c r="A10" s="6" t="s">
        <v>265</v>
      </c>
      <c r="B10" s="4">
        <v>1</v>
      </c>
      <c r="D10" s="5" t="s">
        <v>224</v>
      </c>
      <c r="E10" t="s">
        <v>215</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row>
    <row r="11" spans="1:212" x14ac:dyDescent="0.2">
      <c r="A11" s="31" t="s">
        <v>266</v>
      </c>
      <c r="B11" s="4">
        <v>1</v>
      </c>
      <c r="D11" s="6" t="s">
        <v>267</v>
      </c>
      <c r="E11" s="4">
        <v>280</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row>
    <row r="12" spans="1:212" x14ac:dyDescent="0.2">
      <c r="A12" s="6" t="s">
        <v>267</v>
      </c>
      <c r="B12" s="4">
        <v>281</v>
      </c>
      <c r="D12" s="31" t="s">
        <v>217</v>
      </c>
      <c r="E12" s="4">
        <v>6</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row>
    <row r="13" spans="1:212" x14ac:dyDescent="0.2">
      <c r="A13" s="31" t="s">
        <v>217</v>
      </c>
      <c r="B13" s="4">
        <v>5</v>
      </c>
      <c r="D13" s="31" t="s">
        <v>218</v>
      </c>
      <c r="E13" s="4">
        <v>1</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row>
    <row r="14" spans="1:212" x14ac:dyDescent="0.2">
      <c r="A14" s="31" t="s">
        <v>218</v>
      </c>
      <c r="B14" s="4">
        <v>1</v>
      </c>
      <c r="D14" s="31" t="s">
        <v>219</v>
      </c>
      <c r="E14" s="4">
        <v>6</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row>
    <row r="15" spans="1:212" x14ac:dyDescent="0.2">
      <c r="A15" s="31" t="s">
        <v>219</v>
      </c>
      <c r="B15" s="4">
        <v>6</v>
      </c>
      <c r="D15" s="31" t="s">
        <v>220</v>
      </c>
      <c r="E15" s="4">
        <v>4</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row>
    <row r="16" spans="1:212" x14ac:dyDescent="0.2">
      <c r="A16" s="31" t="s">
        <v>220</v>
      </c>
      <c r="B16" s="4">
        <v>4</v>
      </c>
      <c r="D16" s="31" t="s">
        <v>221</v>
      </c>
      <c r="E16" s="4">
        <v>12</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row>
    <row r="17" spans="1:212" x14ac:dyDescent="0.2">
      <c r="A17" s="31" t="s">
        <v>221</v>
      </c>
      <c r="B17" s="4">
        <v>12</v>
      </c>
      <c r="D17" s="31" t="s">
        <v>222</v>
      </c>
      <c r="E17" s="4">
        <v>11</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row>
    <row r="18" spans="1:212" x14ac:dyDescent="0.2">
      <c r="A18" s="31" t="s">
        <v>222</v>
      </c>
      <c r="B18" s="4">
        <v>11</v>
      </c>
      <c r="D18" s="31" t="s">
        <v>223</v>
      </c>
      <c r="E18" s="4">
        <v>12</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row>
    <row r="19" spans="1:212" x14ac:dyDescent="0.2">
      <c r="A19" s="31" t="s">
        <v>223</v>
      </c>
      <c r="B19" s="4">
        <v>12</v>
      </c>
      <c r="D19" s="31" t="s">
        <v>528</v>
      </c>
      <c r="E19" s="4">
        <v>39</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row>
    <row r="20" spans="1:212" x14ac:dyDescent="0.2">
      <c r="A20" s="31" t="s">
        <v>528</v>
      </c>
      <c r="B20" s="4">
        <v>42</v>
      </c>
      <c r="D20" s="31" t="s">
        <v>529</v>
      </c>
      <c r="E20" s="4">
        <v>92</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row>
    <row r="21" spans="1:212" x14ac:dyDescent="0.2">
      <c r="A21" s="31" t="s">
        <v>529</v>
      </c>
      <c r="B21" s="4">
        <v>98</v>
      </c>
      <c r="D21" s="31" t="s">
        <v>530</v>
      </c>
      <c r="E21" s="4">
        <v>97</v>
      </c>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row>
    <row r="22" spans="1:212" x14ac:dyDescent="0.2">
      <c r="A22" s="31" t="s">
        <v>530</v>
      </c>
      <c r="B22" s="4">
        <v>90</v>
      </c>
      <c r="D22" s="6" t="s">
        <v>216</v>
      </c>
      <c r="E22" s="4">
        <v>280</v>
      </c>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row>
    <row r="23" spans="1:212" x14ac:dyDescent="0.2">
      <c r="A23" s="6" t="s">
        <v>216</v>
      </c>
      <c r="B23" s="4">
        <v>282</v>
      </c>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row>
    <row r="24" spans="1:212" x14ac:dyDescent="0.2">
      <c r="A24" s="6"/>
      <c r="B24" s="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row>
    <row r="26" spans="1:212" x14ac:dyDescent="0.2">
      <c r="A26" s="25" t="s">
        <v>268</v>
      </c>
    </row>
    <row r="27" spans="1:212" ht="48.75" customHeight="1" x14ac:dyDescent="0.2">
      <c r="A27" s="26" t="s">
        <v>269</v>
      </c>
      <c r="B27" s="26" t="s">
        <v>270</v>
      </c>
      <c r="C27" s="26" t="s">
        <v>271</v>
      </c>
      <c r="D27" s="26" t="s">
        <v>272</v>
      </c>
    </row>
    <row r="28" spans="1:212" x14ac:dyDescent="0.2">
      <c r="A28" s="27" t="s">
        <v>273</v>
      </c>
      <c r="B28" s="26">
        <f>+GETPIVOTDATA("N° Atención",$A$9,"Fecha de creación",12,"Años",2021)</f>
        <v>1</v>
      </c>
      <c r="C28" s="26">
        <v>0</v>
      </c>
      <c r="D28" s="28">
        <v>0</v>
      </c>
    </row>
    <row r="29" spans="1:212" x14ac:dyDescent="0.2">
      <c r="A29" s="27" t="s">
        <v>274</v>
      </c>
      <c r="B29" s="29">
        <f>+GETPIVOTDATA("N° Atención",$A$9,"Fecha de creación",1,"Años",2022)+B28</f>
        <v>6</v>
      </c>
      <c r="C29" s="29">
        <f>+C28+GETPIVOTDATA("N° Atención",$D$10,"Fecha cambio de estado",1,"Años2",2022)</f>
        <v>6</v>
      </c>
      <c r="D29" s="30">
        <f>C29/B29</f>
        <v>1</v>
      </c>
    </row>
    <row r="30" spans="1:212" x14ac:dyDescent="0.2">
      <c r="A30" s="27" t="s">
        <v>275</v>
      </c>
      <c r="B30" s="29">
        <f>+B29+GETPIVOTDATA("N° Atención",$A$9,"Fecha de creación",2,"Años",2022)</f>
        <v>7</v>
      </c>
      <c r="C30" s="29">
        <f>+C29+GETPIVOTDATA("N° Atención",$D$10,"Fecha cambio de estado",2,"Años2",2022)</f>
        <v>7</v>
      </c>
      <c r="D30" s="30">
        <f t="shared" ref="D30:D32" si="0">C30/B30</f>
        <v>1</v>
      </c>
    </row>
    <row r="31" spans="1:212" x14ac:dyDescent="0.2">
      <c r="A31" s="27" t="s">
        <v>276</v>
      </c>
      <c r="B31" s="29">
        <f>+B30+GETPIVOTDATA("N° Atención",$A$9,"Fecha de creación",3,"Años",2022)</f>
        <v>13</v>
      </c>
      <c r="C31" s="29">
        <f>+C30+GETPIVOTDATA("N° Atención",$D$10,"Fecha cambio de estado",3,"Años2",2022)</f>
        <v>13</v>
      </c>
      <c r="D31" s="30">
        <f t="shared" si="0"/>
        <v>1</v>
      </c>
    </row>
    <row r="32" spans="1:212" x14ac:dyDescent="0.2">
      <c r="A32" s="27" t="s">
        <v>277</v>
      </c>
      <c r="B32" s="29">
        <f>+B31+GETPIVOTDATA("N° Atención",$A$9,"Fecha de creación",4,"Años",2022)</f>
        <v>17</v>
      </c>
      <c r="C32" s="29">
        <f>+C31+GETPIVOTDATA("N° Atención",$D$10,"Fecha cambio de estado",4,"Años2",2022)</f>
        <v>17</v>
      </c>
      <c r="D32" s="30">
        <f t="shared" si="0"/>
        <v>1</v>
      </c>
    </row>
    <row r="33" spans="1:5" x14ac:dyDescent="0.2">
      <c r="A33" s="33" t="s">
        <v>279</v>
      </c>
      <c r="B33" s="29">
        <f>+B32+GETPIVOTDATA("N° Atención",$A$9,"Fecha de creación",5,"Años",2022)</f>
        <v>29</v>
      </c>
      <c r="C33" s="29">
        <f>+C32+GETPIVOTDATA("N° Atención",$D$10,"Fecha cambio de estado",5,"Años2",2022)</f>
        <v>29</v>
      </c>
      <c r="D33" s="30">
        <f t="shared" ref="D33:D34" si="1">C33/B33</f>
        <v>1</v>
      </c>
    </row>
    <row r="34" spans="1:5" x14ac:dyDescent="0.2">
      <c r="A34" s="33" t="s">
        <v>280</v>
      </c>
      <c r="B34" s="29">
        <f>+B33+GETPIVOTDATA("N° Atención",$A$9,"Fecha de creación",6,"Años",2022)</f>
        <v>40</v>
      </c>
      <c r="C34" s="29">
        <f>+C33+GETPIVOTDATA("N° Atención",$D$10,"Fecha cambio de estado",6,"Años2",2022)</f>
        <v>40</v>
      </c>
      <c r="D34" s="30">
        <f t="shared" si="1"/>
        <v>1</v>
      </c>
    </row>
    <row r="35" spans="1:5" x14ac:dyDescent="0.2">
      <c r="A35" s="33" t="s">
        <v>281</v>
      </c>
      <c r="B35" s="29">
        <f>+B34+GETPIVOTDATA("N° Atención",$A$9,"Fecha de creación",7,"Años",2022)</f>
        <v>52</v>
      </c>
      <c r="C35" s="29">
        <f>+C34+GETPIVOTDATA("N° Atención",$D$10,"Fecha cambio de estado",7,"Años2",2022)</f>
        <v>52</v>
      </c>
      <c r="D35" s="30">
        <f>C35/B35</f>
        <v>1</v>
      </c>
    </row>
    <row r="36" spans="1:5" x14ac:dyDescent="0.2">
      <c r="A36" s="33" t="s">
        <v>531</v>
      </c>
      <c r="B36" s="29">
        <f>+B35+GETPIVOTDATA("N° Atención",$A$9,"Fecha de creación",8,"Años",2022)</f>
        <v>94</v>
      </c>
      <c r="C36" s="29">
        <f>+C35+GETPIVOTDATA("N° Atención",$D$10,"Fecha cambio de estado",8,"Años2",2022)</f>
        <v>91</v>
      </c>
      <c r="D36" s="30">
        <f t="shared" ref="D36:D38" si="2">C36/B36</f>
        <v>0.96808510638297873</v>
      </c>
    </row>
    <row r="37" spans="1:5" x14ac:dyDescent="0.2">
      <c r="A37" s="33" t="s">
        <v>532</v>
      </c>
      <c r="B37" s="29">
        <f>+B36+GETPIVOTDATA("N° Atención",$A$9,"Fecha de creación",9,"Años",2022)</f>
        <v>192</v>
      </c>
      <c r="C37" s="29">
        <f>+C36+GETPIVOTDATA("N° Atención",$D$10,"Fecha cambio de estado",9,"Años2",2022)</f>
        <v>183</v>
      </c>
      <c r="D37" s="30">
        <f t="shared" si="2"/>
        <v>0.953125</v>
      </c>
    </row>
    <row r="38" spans="1:5" x14ac:dyDescent="0.2">
      <c r="A38" s="33" t="s">
        <v>533</v>
      </c>
      <c r="B38" s="29">
        <f>+B37+GETPIVOTDATA("N° Atención",$A$9,"Fecha de creación",10,"Años",2022)</f>
        <v>282</v>
      </c>
      <c r="C38" s="29">
        <f>+C37+GETPIVOTDATA("N° Atención",$D$10,"Fecha cambio de estado",10,"Años2",2022)</f>
        <v>280</v>
      </c>
      <c r="D38" s="30">
        <f>C38/B38</f>
        <v>0.99290780141843971</v>
      </c>
    </row>
    <row r="39" spans="1:5" x14ac:dyDescent="0.2">
      <c r="A39" s="33"/>
      <c r="B39" s="29"/>
      <c r="C39" s="29"/>
      <c r="D39" s="30"/>
    </row>
    <row r="40" spans="1:5" x14ac:dyDescent="0.2">
      <c r="A40" s="33"/>
      <c r="B40" s="29"/>
      <c r="C40" s="29"/>
      <c r="D40" s="30"/>
    </row>
    <row r="41" spans="1:5" x14ac:dyDescent="0.2">
      <c r="A41" s="34" t="s">
        <v>278</v>
      </c>
      <c r="B41" s="34">
        <f>GETPIVOTDATA("N° Atención",$A$9)</f>
        <v>282</v>
      </c>
      <c r="C41" s="34">
        <f>GETPIVOTDATA("N° Atención",$D$10)</f>
        <v>280</v>
      </c>
      <c r="D41" s="35">
        <f>C41/B41</f>
        <v>0.99290780141843971</v>
      </c>
    </row>
    <row r="45" spans="1:5" x14ac:dyDescent="0.2">
      <c r="A45" s="40"/>
      <c r="B45" s="40"/>
      <c r="C45" s="40"/>
      <c r="D45" s="40"/>
      <c r="E45" s="40"/>
    </row>
  </sheetData>
  <mergeCells count="5">
    <mergeCell ref="C2:E2"/>
    <mergeCell ref="C3:E3"/>
    <mergeCell ref="A6:B6"/>
    <mergeCell ref="D6:E6"/>
    <mergeCell ref="A45:E45"/>
  </mergeCells>
  <phoneticPr fontId="28" type="noConversion"/>
  <pageMargins left="0.7" right="0.7" top="0.75" bottom="0.75" header="0.3" footer="0.3"/>
  <pageSetup paperSize="9"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451"/>
  <sheetViews>
    <sheetView workbookViewId="0">
      <pane ySplit="1" topLeftCell="A2" activePane="bottomLeft" state="frozen"/>
      <selection pane="bottomLeft" activeCell="A2" sqref="A2"/>
    </sheetView>
  </sheetViews>
  <sheetFormatPr baseColWidth="10" defaultColWidth="9.140625" defaultRowHeight="12.75" x14ac:dyDescent="0.2"/>
  <cols>
    <col min="1" max="1" width="21.42578125" style="8" customWidth="1"/>
    <col min="2" max="2" width="25.85546875" style="8" customWidth="1"/>
    <col min="3" max="3" width="52.7109375" style="8" customWidth="1"/>
    <col min="4" max="4" width="24.42578125" style="8" customWidth="1"/>
    <col min="5" max="5" width="25.85546875" style="8" bestFit="1" customWidth="1"/>
    <col min="6" max="6" width="19.7109375" style="8" bestFit="1" customWidth="1"/>
    <col min="7" max="7" width="10" style="8" customWidth="1"/>
    <col min="8" max="16384" width="9.140625" style="8"/>
  </cols>
  <sheetData>
    <row r="1" spans="1:60" s="7" customFormat="1" x14ac:dyDescent="0.2">
      <c r="A1" s="7" t="s">
        <v>0</v>
      </c>
      <c r="B1" s="7" t="s">
        <v>226</v>
      </c>
      <c r="C1" s="7" t="s">
        <v>3</v>
      </c>
      <c r="D1" s="7" t="s">
        <v>1</v>
      </c>
      <c r="E1" s="7" t="s">
        <v>2</v>
      </c>
      <c r="F1" s="7" t="s">
        <v>0</v>
      </c>
      <c r="G1" s="7" t="s">
        <v>4</v>
      </c>
    </row>
    <row r="2" spans="1:60" s="12" customFormat="1" x14ac:dyDescent="0.2">
      <c r="A2" s="9" t="s">
        <v>5</v>
      </c>
      <c r="B2" s="9" t="s">
        <v>6</v>
      </c>
      <c r="C2" s="36" t="s">
        <v>229</v>
      </c>
      <c r="D2" s="10">
        <v>44560.674305555556</v>
      </c>
      <c r="E2" s="10">
        <v>44564.710416666669</v>
      </c>
      <c r="F2" s="9" t="s">
        <v>5</v>
      </c>
      <c r="G2" s="11" t="s">
        <v>7</v>
      </c>
      <c r="BH2" s="11" t="s">
        <v>228</v>
      </c>
    </row>
    <row r="3" spans="1:60" x14ac:dyDescent="0.2">
      <c r="A3" s="13" t="s">
        <v>8</v>
      </c>
      <c r="B3" s="13" t="s">
        <v>6</v>
      </c>
      <c r="C3" s="36" t="s">
        <v>229</v>
      </c>
      <c r="D3" s="10">
        <v>44769.675625000003</v>
      </c>
      <c r="E3" s="10">
        <v>44769.693587962996</v>
      </c>
      <c r="F3" s="13" t="s">
        <v>8</v>
      </c>
      <c r="G3" s="13" t="s">
        <v>7</v>
      </c>
      <c r="BH3" s="11" t="s">
        <v>229</v>
      </c>
    </row>
    <row r="4" spans="1:60" x14ac:dyDescent="0.2">
      <c r="A4" s="13" t="s">
        <v>9</v>
      </c>
      <c r="B4" s="13" t="s">
        <v>6</v>
      </c>
      <c r="C4" s="36" t="s">
        <v>229</v>
      </c>
      <c r="D4" s="10">
        <v>44769.440393518496</v>
      </c>
      <c r="E4" s="10">
        <v>44769.7489236111</v>
      </c>
      <c r="F4" s="13" t="s">
        <v>9</v>
      </c>
      <c r="G4" s="13" t="s">
        <v>7</v>
      </c>
      <c r="BH4" s="11" t="s">
        <v>230</v>
      </c>
    </row>
    <row r="5" spans="1:60" customFormat="1" x14ac:dyDescent="0.2">
      <c r="A5" s="1" t="s">
        <v>10</v>
      </c>
      <c r="B5" s="1" t="s">
        <v>11</v>
      </c>
      <c r="C5" s="36" t="s">
        <v>225</v>
      </c>
      <c r="D5" s="2">
        <v>44768.664120370398</v>
      </c>
      <c r="E5" s="2">
        <v>44769.509155092601</v>
      </c>
      <c r="F5" s="1" t="s">
        <v>10</v>
      </c>
      <c r="G5" s="1" t="s">
        <v>7</v>
      </c>
      <c r="BH5" s="3" t="s">
        <v>227</v>
      </c>
    </row>
    <row r="6" spans="1:60" customFormat="1" x14ac:dyDescent="0.2">
      <c r="A6" s="1" t="s">
        <v>12</v>
      </c>
      <c r="B6" s="1" t="s">
        <v>11</v>
      </c>
      <c r="C6" s="36" t="s">
        <v>225</v>
      </c>
      <c r="D6" s="2">
        <v>44768.644247685203</v>
      </c>
      <c r="E6" s="2">
        <v>44769.506886574098</v>
      </c>
      <c r="F6" s="1" t="s">
        <v>12</v>
      </c>
      <c r="G6" s="1" t="s">
        <v>7</v>
      </c>
      <c r="BH6" s="3" t="s">
        <v>225</v>
      </c>
    </row>
    <row r="7" spans="1:60" customFormat="1" x14ac:dyDescent="0.2">
      <c r="A7" s="1" t="s">
        <v>13</v>
      </c>
      <c r="B7" s="1" t="s">
        <v>11</v>
      </c>
      <c r="C7" s="36" t="s">
        <v>225</v>
      </c>
      <c r="D7" s="2">
        <v>44768.379780092597</v>
      </c>
      <c r="E7" s="2">
        <v>44769.503854166702</v>
      </c>
      <c r="F7" s="1" t="s">
        <v>13</v>
      </c>
      <c r="G7" s="1" t="s">
        <v>7</v>
      </c>
    </row>
    <row r="8" spans="1:60" x14ac:dyDescent="0.2">
      <c r="A8" s="13" t="s">
        <v>14</v>
      </c>
      <c r="B8" s="13" t="s">
        <v>6</v>
      </c>
      <c r="C8" s="36" t="s">
        <v>229</v>
      </c>
      <c r="D8" s="10">
        <v>44767.899386574099</v>
      </c>
      <c r="E8" s="10">
        <v>44769.805243055598</v>
      </c>
      <c r="F8" s="13" t="s">
        <v>14</v>
      </c>
      <c r="G8" s="13" t="s">
        <v>7</v>
      </c>
    </row>
    <row r="9" spans="1:60" customFormat="1" x14ac:dyDescent="0.2">
      <c r="A9" s="1" t="s">
        <v>15</v>
      </c>
      <c r="B9" s="1" t="s">
        <v>11</v>
      </c>
      <c r="C9" s="36" t="s">
        <v>225</v>
      </c>
      <c r="D9" s="2">
        <v>44767.718495370398</v>
      </c>
      <c r="E9" s="2">
        <v>44767.730324074102</v>
      </c>
      <c r="F9" s="1" t="s">
        <v>15</v>
      </c>
      <c r="G9" s="1" t="s">
        <v>7</v>
      </c>
    </row>
    <row r="10" spans="1:60" customFormat="1" x14ac:dyDescent="0.2">
      <c r="A10" s="1" t="s">
        <v>16</v>
      </c>
      <c r="B10" s="1" t="s">
        <v>11</v>
      </c>
      <c r="C10" s="36" t="s">
        <v>225</v>
      </c>
      <c r="D10" s="2">
        <v>44767.718460648102</v>
      </c>
      <c r="E10" s="2">
        <v>44767.7282291667</v>
      </c>
      <c r="F10" s="1" t="s">
        <v>16</v>
      </c>
      <c r="G10" s="1" t="s">
        <v>7</v>
      </c>
    </row>
    <row r="11" spans="1:60" customFormat="1" x14ac:dyDescent="0.2">
      <c r="A11" s="1" t="s">
        <v>17</v>
      </c>
      <c r="B11" s="1" t="s">
        <v>11</v>
      </c>
      <c r="C11" s="36" t="s">
        <v>225</v>
      </c>
      <c r="D11" s="2">
        <v>44767.499629629601</v>
      </c>
      <c r="E11" s="2">
        <v>44769.791018518503</v>
      </c>
      <c r="F11" s="1" t="s">
        <v>17</v>
      </c>
      <c r="G11" s="1" t="s">
        <v>7</v>
      </c>
    </row>
    <row r="12" spans="1:60" customFormat="1" x14ac:dyDescent="0.2">
      <c r="A12" s="1" t="s">
        <v>18</v>
      </c>
      <c r="B12" s="1" t="s">
        <v>11</v>
      </c>
      <c r="C12" s="36" t="s">
        <v>225</v>
      </c>
      <c r="D12" s="2">
        <v>44764.985150462999</v>
      </c>
      <c r="E12" s="2">
        <v>44767.5171990741</v>
      </c>
      <c r="F12" s="1" t="s">
        <v>18</v>
      </c>
      <c r="G12" s="1" t="s">
        <v>7</v>
      </c>
    </row>
    <row r="13" spans="1:60" x14ac:dyDescent="0.2">
      <c r="A13" s="13" t="s">
        <v>19</v>
      </c>
      <c r="B13" s="13" t="s">
        <v>6</v>
      </c>
      <c r="C13" s="36" t="s">
        <v>229</v>
      </c>
      <c r="D13" s="10">
        <v>44764.741273148102</v>
      </c>
      <c r="E13" s="10">
        <v>44769.733541666697</v>
      </c>
      <c r="F13" s="13" t="s">
        <v>19</v>
      </c>
      <c r="G13" s="13" t="s">
        <v>7</v>
      </c>
    </row>
    <row r="14" spans="1:60" x14ac:dyDescent="0.2">
      <c r="A14" s="13" t="s">
        <v>20</v>
      </c>
      <c r="B14" s="13" t="s">
        <v>6</v>
      </c>
      <c r="C14" s="36" t="s">
        <v>229</v>
      </c>
      <c r="D14" s="10">
        <v>44764.387650463003</v>
      </c>
      <c r="E14" s="10">
        <v>44767.738784722198</v>
      </c>
      <c r="F14" s="13" t="s">
        <v>20</v>
      </c>
      <c r="G14" s="13" t="s">
        <v>7</v>
      </c>
    </row>
    <row r="15" spans="1:60" x14ac:dyDescent="0.2">
      <c r="A15" s="13" t="s">
        <v>21</v>
      </c>
      <c r="B15" s="13" t="s">
        <v>6</v>
      </c>
      <c r="C15" s="36" t="s">
        <v>229</v>
      </c>
      <c r="D15" s="10">
        <v>44763.636597222197</v>
      </c>
      <c r="E15" s="10">
        <v>44769.7873958333</v>
      </c>
      <c r="F15" s="13" t="s">
        <v>21</v>
      </c>
      <c r="G15" s="13" t="s">
        <v>7</v>
      </c>
    </row>
    <row r="16" spans="1:60" customFormat="1" x14ac:dyDescent="0.2">
      <c r="A16" s="1" t="s">
        <v>22</v>
      </c>
      <c r="B16" s="1" t="s">
        <v>11</v>
      </c>
      <c r="C16" s="36" t="s">
        <v>225</v>
      </c>
      <c r="D16" s="2">
        <v>44763.438599537003</v>
      </c>
      <c r="E16" s="2">
        <v>44763.497662037</v>
      </c>
      <c r="F16" s="1" t="s">
        <v>22</v>
      </c>
      <c r="G16" s="1" t="s">
        <v>7</v>
      </c>
    </row>
    <row r="17" spans="1:7" x14ac:dyDescent="0.2">
      <c r="A17" s="13" t="s">
        <v>23</v>
      </c>
      <c r="B17" s="13" t="s">
        <v>6</v>
      </c>
      <c r="C17" s="36" t="s">
        <v>229</v>
      </c>
      <c r="D17" s="10">
        <v>44761.6155671296</v>
      </c>
      <c r="E17" s="10">
        <v>44764.485196759299</v>
      </c>
      <c r="F17" s="13" t="s">
        <v>23</v>
      </c>
      <c r="G17" s="13" t="s">
        <v>7</v>
      </c>
    </row>
    <row r="18" spans="1:7" customFormat="1" x14ac:dyDescent="0.2">
      <c r="A18" s="1" t="s">
        <v>24</v>
      </c>
      <c r="B18" s="1" t="s">
        <v>11</v>
      </c>
      <c r="C18" s="36" t="s">
        <v>225</v>
      </c>
      <c r="D18" s="2">
        <v>44760.958912037</v>
      </c>
      <c r="E18" s="2">
        <v>44764.475173611099</v>
      </c>
      <c r="F18" s="1" t="s">
        <v>24</v>
      </c>
      <c r="G18" s="1" t="s">
        <v>7</v>
      </c>
    </row>
    <row r="19" spans="1:7" customFormat="1" x14ac:dyDescent="0.2">
      <c r="A19" s="1" t="s">
        <v>25</v>
      </c>
      <c r="B19" s="1" t="s">
        <v>11</v>
      </c>
      <c r="C19" s="36" t="s">
        <v>225</v>
      </c>
      <c r="D19" s="2">
        <v>44760.8066666667</v>
      </c>
      <c r="E19" s="2">
        <v>44763.4464814815</v>
      </c>
      <c r="F19" s="1" t="s">
        <v>25</v>
      </c>
      <c r="G19" s="1" t="s">
        <v>7</v>
      </c>
    </row>
    <row r="20" spans="1:7" x14ac:dyDescent="0.2">
      <c r="A20" s="13" t="s">
        <v>26</v>
      </c>
      <c r="B20" s="13" t="s">
        <v>6</v>
      </c>
      <c r="C20" s="36" t="s">
        <v>229</v>
      </c>
      <c r="D20" s="10">
        <v>44760.520648148202</v>
      </c>
      <c r="E20" s="10">
        <v>44763.546481481499</v>
      </c>
      <c r="F20" s="13" t="s">
        <v>26</v>
      </c>
      <c r="G20" s="13" t="s">
        <v>7</v>
      </c>
    </row>
    <row r="21" spans="1:7" x14ac:dyDescent="0.2">
      <c r="A21" s="13" t="s">
        <v>27</v>
      </c>
      <c r="B21" s="13" t="s">
        <v>6</v>
      </c>
      <c r="C21" s="36" t="s">
        <v>229</v>
      </c>
      <c r="D21" s="10">
        <v>44760.459548611099</v>
      </c>
      <c r="E21" s="10">
        <v>44764.473182870403</v>
      </c>
      <c r="F21" s="13" t="s">
        <v>27</v>
      </c>
      <c r="G21" s="13" t="s">
        <v>7</v>
      </c>
    </row>
    <row r="22" spans="1:7" customFormat="1" x14ac:dyDescent="0.2">
      <c r="A22" s="1" t="s">
        <v>28</v>
      </c>
      <c r="B22" s="1" t="s">
        <v>11</v>
      </c>
      <c r="C22" s="36" t="s">
        <v>225</v>
      </c>
      <c r="D22" s="2">
        <v>44758.729525463001</v>
      </c>
      <c r="E22" s="2">
        <v>44763.4375462963</v>
      </c>
      <c r="F22" s="1" t="s">
        <v>28</v>
      </c>
      <c r="G22" s="1" t="s">
        <v>7</v>
      </c>
    </row>
    <row r="23" spans="1:7" customFormat="1" x14ac:dyDescent="0.2">
      <c r="A23" s="1" t="s">
        <v>29</v>
      </c>
      <c r="B23" s="1" t="s">
        <v>11</v>
      </c>
      <c r="C23" s="36" t="s">
        <v>225</v>
      </c>
      <c r="D23" s="2">
        <v>44757.910243055601</v>
      </c>
      <c r="E23" s="2">
        <v>44760.713252314803</v>
      </c>
      <c r="F23" s="1" t="s">
        <v>29</v>
      </c>
      <c r="G23" s="1" t="s">
        <v>7</v>
      </c>
    </row>
    <row r="24" spans="1:7" customFormat="1" x14ac:dyDescent="0.2">
      <c r="A24" s="1" t="s">
        <v>30</v>
      </c>
      <c r="B24" s="1" t="s">
        <v>11</v>
      </c>
      <c r="C24" s="36" t="s">
        <v>225</v>
      </c>
      <c r="D24" s="2">
        <v>44755.937303240702</v>
      </c>
      <c r="E24" s="2">
        <v>44757.473391203697</v>
      </c>
      <c r="F24" s="1" t="s">
        <v>30</v>
      </c>
      <c r="G24" s="1" t="s">
        <v>7</v>
      </c>
    </row>
    <row r="25" spans="1:7" customFormat="1" x14ac:dyDescent="0.2">
      <c r="A25" s="1" t="s">
        <v>31</v>
      </c>
      <c r="B25" s="1" t="s">
        <v>11</v>
      </c>
      <c r="C25" s="36" t="s">
        <v>225</v>
      </c>
      <c r="D25" s="2">
        <v>44754.488946759302</v>
      </c>
      <c r="E25" s="2">
        <v>44755.427650463003</v>
      </c>
      <c r="F25" s="1" t="s">
        <v>31</v>
      </c>
      <c r="G25" s="1" t="s">
        <v>7</v>
      </c>
    </row>
    <row r="26" spans="1:7" x14ac:dyDescent="0.2">
      <c r="A26" s="13" t="s">
        <v>32</v>
      </c>
      <c r="B26" s="13" t="s">
        <v>6</v>
      </c>
      <c r="C26" s="36" t="s">
        <v>229</v>
      </c>
      <c r="D26" s="10">
        <v>44753.636041666701</v>
      </c>
      <c r="E26" s="10">
        <v>44755.550520833298</v>
      </c>
      <c r="F26" s="13" t="s">
        <v>32</v>
      </c>
      <c r="G26" s="13" t="s">
        <v>7</v>
      </c>
    </row>
    <row r="27" spans="1:7" x14ac:dyDescent="0.2">
      <c r="A27" s="13" t="s">
        <v>33</v>
      </c>
      <c r="B27" s="13" t="s">
        <v>6</v>
      </c>
      <c r="C27" s="36" t="s">
        <v>229</v>
      </c>
      <c r="D27" s="10">
        <v>44752.702974537002</v>
      </c>
      <c r="E27" s="10">
        <v>44763.3503009259</v>
      </c>
      <c r="F27" s="13" t="s">
        <v>33</v>
      </c>
      <c r="G27" s="13" t="s">
        <v>7</v>
      </c>
    </row>
    <row r="28" spans="1:7" customFormat="1" x14ac:dyDescent="0.2">
      <c r="A28" s="1" t="s">
        <v>34</v>
      </c>
      <c r="B28" s="1" t="s">
        <v>11</v>
      </c>
      <c r="C28" s="36" t="s">
        <v>225</v>
      </c>
      <c r="D28" s="2">
        <v>44751.642002314802</v>
      </c>
      <c r="E28" s="2">
        <v>44755.416145833296</v>
      </c>
      <c r="F28" s="1" t="s">
        <v>34</v>
      </c>
      <c r="G28" s="1" t="s">
        <v>7</v>
      </c>
    </row>
    <row r="29" spans="1:7" x14ac:dyDescent="0.2">
      <c r="A29" s="13" t="s">
        <v>35</v>
      </c>
      <c r="B29" s="13" t="s">
        <v>6</v>
      </c>
      <c r="C29" s="36" t="s">
        <v>229</v>
      </c>
      <c r="D29" s="10">
        <v>44748.747592592597</v>
      </c>
      <c r="E29" s="10">
        <v>44749.646203703698</v>
      </c>
      <c r="F29" s="13" t="s">
        <v>35</v>
      </c>
      <c r="G29" s="13" t="s">
        <v>7</v>
      </c>
    </row>
    <row r="30" spans="1:7" customFormat="1" x14ac:dyDescent="0.2">
      <c r="A30" s="1" t="s">
        <v>36</v>
      </c>
      <c r="B30" s="1" t="s">
        <v>11</v>
      </c>
      <c r="C30" s="36" t="s">
        <v>225</v>
      </c>
      <c r="D30" s="2">
        <v>44748.551087963002</v>
      </c>
      <c r="E30" s="2">
        <v>44748.676157407397</v>
      </c>
      <c r="F30" s="1" t="s">
        <v>36</v>
      </c>
      <c r="G30" s="1" t="s">
        <v>7</v>
      </c>
    </row>
    <row r="31" spans="1:7" customFormat="1" x14ac:dyDescent="0.2">
      <c r="A31" s="1" t="s">
        <v>37</v>
      </c>
      <c r="B31" s="1" t="s">
        <v>11</v>
      </c>
      <c r="C31" s="36" t="s">
        <v>225</v>
      </c>
      <c r="D31" s="2">
        <v>44747.992650462998</v>
      </c>
      <c r="E31" s="2">
        <v>44748.4761111111</v>
      </c>
      <c r="F31" s="1" t="s">
        <v>37</v>
      </c>
      <c r="G31" s="1" t="s">
        <v>7</v>
      </c>
    </row>
    <row r="32" spans="1:7" customFormat="1" x14ac:dyDescent="0.2">
      <c r="A32" s="1" t="s">
        <v>38</v>
      </c>
      <c r="B32" s="1" t="s">
        <v>11</v>
      </c>
      <c r="C32" s="36" t="s">
        <v>225</v>
      </c>
      <c r="D32" s="2">
        <v>44747.987708333298</v>
      </c>
      <c r="E32" s="2">
        <v>44748.475578703699</v>
      </c>
      <c r="F32" s="1" t="s">
        <v>38</v>
      </c>
      <c r="G32" s="1" t="s">
        <v>7</v>
      </c>
    </row>
    <row r="33" spans="1:7" customFormat="1" x14ac:dyDescent="0.2">
      <c r="A33" s="1" t="s">
        <v>39</v>
      </c>
      <c r="B33" s="1" t="s">
        <v>11</v>
      </c>
      <c r="C33" s="36" t="s">
        <v>225</v>
      </c>
      <c r="D33" s="2">
        <v>44746.727141203701</v>
      </c>
      <c r="E33" s="2">
        <v>44746.7590740741</v>
      </c>
      <c r="F33" s="1" t="s">
        <v>39</v>
      </c>
      <c r="G33" s="1" t="s">
        <v>7</v>
      </c>
    </row>
    <row r="34" spans="1:7" customFormat="1" x14ac:dyDescent="0.2">
      <c r="A34" s="1" t="s">
        <v>40</v>
      </c>
      <c r="B34" s="1" t="s">
        <v>11</v>
      </c>
      <c r="C34" s="36" t="s">
        <v>225</v>
      </c>
      <c r="D34" s="2">
        <v>44741.846678240698</v>
      </c>
      <c r="E34" s="2">
        <v>44743.5394675926</v>
      </c>
      <c r="F34" s="1" t="s">
        <v>40</v>
      </c>
      <c r="G34" s="1" t="s">
        <v>7</v>
      </c>
    </row>
    <row r="35" spans="1:7" customFormat="1" x14ac:dyDescent="0.2">
      <c r="A35" s="1" t="s">
        <v>41</v>
      </c>
      <c r="B35" s="1" t="s">
        <v>11</v>
      </c>
      <c r="C35" s="36" t="s">
        <v>225</v>
      </c>
      <c r="D35" s="2">
        <v>44741.584687499999</v>
      </c>
      <c r="E35" s="2">
        <v>44741.650405092601</v>
      </c>
      <c r="F35" s="1" t="s">
        <v>41</v>
      </c>
      <c r="G35" s="1" t="s">
        <v>7</v>
      </c>
    </row>
    <row r="36" spans="1:7" customFormat="1" x14ac:dyDescent="0.2">
      <c r="A36" s="1" t="s">
        <v>42</v>
      </c>
      <c r="B36" s="1" t="s">
        <v>11</v>
      </c>
      <c r="C36" s="36" t="s">
        <v>225</v>
      </c>
      <c r="D36" s="2">
        <v>44737.875694444403</v>
      </c>
      <c r="E36" s="2">
        <v>44740.402951388904</v>
      </c>
      <c r="F36" s="1" t="s">
        <v>42</v>
      </c>
      <c r="G36" s="1" t="s">
        <v>7</v>
      </c>
    </row>
    <row r="37" spans="1:7" customFormat="1" x14ac:dyDescent="0.2">
      <c r="A37" s="1" t="s">
        <v>43</v>
      </c>
      <c r="B37" s="1" t="s">
        <v>11</v>
      </c>
      <c r="C37" s="36" t="s">
        <v>225</v>
      </c>
      <c r="D37" s="2">
        <v>44737.8756712963</v>
      </c>
      <c r="E37" s="2">
        <v>44740.402106481502</v>
      </c>
      <c r="F37" s="1" t="s">
        <v>43</v>
      </c>
      <c r="G37" s="1" t="s">
        <v>7</v>
      </c>
    </row>
    <row r="38" spans="1:7" customFormat="1" x14ac:dyDescent="0.2">
      <c r="A38" s="1" t="s">
        <v>44</v>
      </c>
      <c r="B38" s="1" t="s">
        <v>11</v>
      </c>
      <c r="C38" s="36" t="s">
        <v>225</v>
      </c>
      <c r="D38" s="2">
        <v>44737.875659722202</v>
      </c>
      <c r="E38" s="2">
        <v>44740.400902777801</v>
      </c>
      <c r="F38" s="1" t="s">
        <v>44</v>
      </c>
      <c r="G38" s="1" t="s">
        <v>7</v>
      </c>
    </row>
    <row r="39" spans="1:7" customFormat="1" x14ac:dyDescent="0.2">
      <c r="A39" s="1" t="s">
        <v>45</v>
      </c>
      <c r="B39" s="1" t="s">
        <v>11</v>
      </c>
      <c r="C39" s="36" t="s">
        <v>225</v>
      </c>
      <c r="D39" s="2">
        <v>44737.875625000001</v>
      </c>
      <c r="E39" s="2">
        <v>44740.3995601852</v>
      </c>
      <c r="F39" s="1" t="s">
        <v>45</v>
      </c>
      <c r="G39" s="1" t="s">
        <v>7</v>
      </c>
    </row>
    <row r="40" spans="1:7" x14ac:dyDescent="0.2">
      <c r="A40" s="13" t="s">
        <v>46</v>
      </c>
      <c r="B40" s="13" t="s">
        <v>6</v>
      </c>
      <c r="C40" s="36" t="s">
        <v>229</v>
      </c>
      <c r="D40" s="10">
        <v>44734.532187500001</v>
      </c>
      <c r="E40" s="10">
        <v>44734.741550925901</v>
      </c>
      <c r="F40" s="13" t="s">
        <v>46</v>
      </c>
      <c r="G40" s="13" t="s">
        <v>7</v>
      </c>
    </row>
    <row r="41" spans="1:7" x14ac:dyDescent="0.2">
      <c r="A41" s="13" t="s">
        <v>47</v>
      </c>
      <c r="B41" s="13" t="s">
        <v>6</v>
      </c>
      <c r="C41" s="36" t="s">
        <v>229</v>
      </c>
      <c r="D41" s="10">
        <v>44733.829756944397</v>
      </c>
      <c r="E41" s="10">
        <v>44734.727199074099</v>
      </c>
      <c r="F41" s="13" t="s">
        <v>47</v>
      </c>
      <c r="G41" s="13" t="s">
        <v>7</v>
      </c>
    </row>
    <row r="42" spans="1:7" customFormat="1" x14ac:dyDescent="0.2">
      <c r="A42" s="1" t="s">
        <v>48</v>
      </c>
      <c r="B42" s="1" t="s">
        <v>11</v>
      </c>
      <c r="C42" s="36" t="s">
        <v>225</v>
      </c>
      <c r="D42" s="2">
        <v>44732.681793981501</v>
      </c>
      <c r="E42" s="2">
        <v>44734.414942129602</v>
      </c>
      <c r="F42" s="1" t="s">
        <v>48</v>
      </c>
      <c r="G42" s="1" t="s">
        <v>7</v>
      </c>
    </row>
    <row r="43" spans="1:7" customFormat="1" x14ac:dyDescent="0.2">
      <c r="A43" s="1" t="s">
        <v>49</v>
      </c>
      <c r="B43" s="1" t="s">
        <v>11</v>
      </c>
      <c r="C43" s="36" t="s">
        <v>225</v>
      </c>
      <c r="D43" s="2">
        <v>44730.567685185197</v>
      </c>
      <c r="E43" s="2">
        <v>44732.437106481499</v>
      </c>
      <c r="F43" s="1" t="s">
        <v>49</v>
      </c>
      <c r="G43" s="1" t="s">
        <v>7</v>
      </c>
    </row>
    <row r="44" spans="1:7" customFormat="1" x14ac:dyDescent="0.2">
      <c r="A44" s="1" t="s">
        <v>50</v>
      </c>
      <c r="B44" s="1" t="s">
        <v>11</v>
      </c>
      <c r="C44" s="36" t="s">
        <v>225</v>
      </c>
      <c r="D44" s="2">
        <v>44729.367337962998</v>
      </c>
      <c r="E44" s="2">
        <v>44732.721122685201</v>
      </c>
      <c r="F44" s="1" t="s">
        <v>50</v>
      </c>
      <c r="G44" s="1" t="s">
        <v>7</v>
      </c>
    </row>
    <row r="45" spans="1:7" x14ac:dyDescent="0.2">
      <c r="A45" s="13" t="s">
        <v>51</v>
      </c>
      <c r="B45" s="13" t="s">
        <v>6</v>
      </c>
      <c r="C45" s="36" t="s">
        <v>229</v>
      </c>
      <c r="D45" s="10">
        <v>44728.612268518496</v>
      </c>
      <c r="E45" s="10">
        <v>44734.5676157407</v>
      </c>
      <c r="F45" s="13" t="s">
        <v>51</v>
      </c>
      <c r="G45" s="13" t="s">
        <v>7</v>
      </c>
    </row>
    <row r="46" spans="1:7" x14ac:dyDescent="0.2">
      <c r="A46" s="13" t="s">
        <v>52</v>
      </c>
      <c r="B46" s="13" t="s">
        <v>6</v>
      </c>
      <c r="C46" s="36" t="s">
        <v>229</v>
      </c>
      <c r="D46" s="10">
        <v>44727.440925925897</v>
      </c>
      <c r="E46" s="10">
        <v>44729.657268518502</v>
      </c>
      <c r="F46" s="13" t="s">
        <v>52</v>
      </c>
      <c r="G46" s="13" t="s">
        <v>7</v>
      </c>
    </row>
    <row r="47" spans="1:7" customFormat="1" x14ac:dyDescent="0.2">
      <c r="A47" s="1" t="s">
        <v>53</v>
      </c>
      <c r="B47" s="1" t="s">
        <v>11</v>
      </c>
      <c r="C47" s="36" t="s">
        <v>225</v>
      </c>
      <c r="D47" s="2">
        <v>44726.640243055597</v>
      </c>
      <c r="E47" s="2">
        <v>44726.677268518499</v>
      </c>
      <c r="F47" s="1" t="s">
        <v>53</v>
      </c>
      <c r="G47" s="1" t="s">
        <v>7</v>
      </c>
    </row>
    <row r="48" spans="1:7" customFormat="1" x14ac:dyDescent="0.2">
      <c r="A48" s="1" t="s">
        <v>54</v>
      </c>
      <c r="B48" s="1" t="s">
        <v>11</v>
      </c>
      <c r="C48" s="36" t="s">
        <v>225</v>
      </c>
      <c r="D48" s="2">
        <v>44726.422152777799</v>
      </c>
      <c r="E48" s="2">
        <v>44726.4908796296</v>
      </c>
      <c r="F48" s="1" t="s">
        <v>54</v>
      </c>
      <c r="G48" s="1" t="s">
        <v>7</v>
      </c>
    </row>
    <row r="49" spans="1:7" x14ac:dyDescent="0.2">
      <c r="A49" s="13" t="s">
        <v>55</v>
      </c>
      <c r="B49" s="13" t="s">
        <v>6</v>
      </c>
      <c r="C49" s="36" t="s">
        <v>229</v>
      </c>
      <c r="D49" s="10">
        <v>44726.3426736111</v>
      </c>
      <c r="E49" s="10">
        <v>44727.679305555597</v>
      </c>
      <c r="F49" s="13" t="s">
        <v>55</v>
      </c>
      <c r="G49" s="13" t="s">
        <v>7</v>
      </c>
    </row>
    <row r="50" spans="1:7" x14ac:dyDescent="0.2">
      <c r="A50" s="13" t="s">
        <v>56</v>
      </c>
      <c r="B50" s="13" t="s">
        <v>6</v>
      </c>
      <c r="C50" s="36" t="s">
        <v>229</v>
      </c>
      <c r="D50" s="10">
        <v>44724.900578703702</v>
      </c>
      <c r="E50" s="10">
        <v>44725.742604166699</v>
      </c>
      <c r="F50" s="13" t="s">
        <v>56</v>
      </c>
      <c r="G50" s="13" t="s">
        <v>7</v>
      </c>
    </row>
    <row r="51" spans="1:7" customFormat="1" x14ac:dyDescent="0.2">
      <c r="A51" s="1" t="s">
        <v>57</v>
      </c>
      <c r="B51" s="1" t="s">
        <v>11</v>
      </c>
      <c r="C51" s="36" t="s">
        <v>225</v>
      </c>
      <c r="D51" s="2">
        <v>44724.847465277802</v>
      </c>
      <c r="E51" s="2">
        <v>44725.697337963</v>
      </c>
      <c r="F51" s="1" t="s">
        <v>57</v>
      </c>
      <c r="G51" s="1" t="s">
        <v>7</v>
      </c>
    </row>
    <row r="52" spans="1:7" customFormat="1" x14ac:dyDescent="0.2">
      <c r="A52" s="1" t="s">
        <v>58</v>
      </c>
      <c r="B52" s="1" t="s">
        <v>11</v>
      </c>
      <c r="C52" s="36" t="s">
        <v>225</v>
      </c>
      <c r="D52" s="2">
        <v>44724.847418981502</v>
      </c>
      <c r="E52" s="2">
        <v>44725.696990740696</v>
      </c>
      <c r="F52" s="1" t="s">
        <v>58</v>
      </c>
      <c r="G52" s="1" t="s">
        <v>7</v>
      </c>
    </row>
    <row r="53" spans="1:7" customFormat="1" x14ac:dyDescent="0.2">
      <c r="A53" s="1" t="s">
        <v>59</v>
      </c>
      <c r="B53" s="1" t="s">
        <v>11</v>
      </c>
      <c r="C53" s="36" t="s">
        <v>225</v>
      </c>
      <c r="D53" s="2">
        <v>44723.257187499999</v>
      </c>
      <c r="E53" s="2">
        <v>44725.4773726852</v>
      </c>
      <c r="F53" s="1" t="s">
        <v>59</v>
      </c>
      <c r="G53" s="1" t="s">
        <v>7</v>
      </c>
    </row>
    <row r="54" spans="1:7" customFormat="1" x14ac:dyDescent="0.2">
      <c r="A54" s="1" t="s">
        <v>60</v>
      </c>
      <c r="B54" s="1" t="s">
        <v>11</v>
      </c>
      <c r="C54" s="36" t="s">
        <v>225</v>
      </c>
      <c r="D54" s="2">
        <v>44723.257129629601</v>
      </c>
      <c r="E54" s="2">
        <v>44725.476759259298</v>
      </c>
      <c r="F54" s="1" t="s">
        <v>60</v>
      </c>
      <c r="G54" s="1" t="s">
        <v>7</v>
      </c>
    </row>
    <row r="55" spans="1:7" x14ac:dyDescent="0.2">
      <c r="A55" s="13" t="s">
        <v>61</v>
      </c>
      <c r="B55" s="13" t="s">
        <v>6</v>
      </c>
      <c r="C55" s="36" t="s">
        <v>228</v>
      </c>
      <c r="D55" s="10">
        <v>44722.735219907401</v>
      </c>
      <c r="E55" s="10">
        <v>44725.551365740699</v>
      </c>
      <c r="F55" s="13" t="s">
        <v>61</v>
      </c>
      <c r="G55" s="13" t="s">
        <v>7</v>
      </c>
    </row>
    <row r="56" spans="1:7" customFormat="1" x14ac:dyDescent="0.2">
      <c r="A56" s="1" t="s">
        <v>62</v>
      </c>
      <c r="B56" s="1" t="s">
        <v>11</v>
      </c>
      <c r="C56" s="36" t="s">
        <v>225</v>
      </c>
      <c r="D56" s="2">
        <v>44722.656099537002</v>
      </c>
      <c r="E56" s="2">
        <v>44727.415648148097</v>
      </c>
      <c r="F56" s="1" t="s">
        <v>62</v>
      </c>
      <c r="G56" s="1" t="s">
        <v>7</v>
      </c>
    </row>
    <row r="57" spans="1:7" customFormat="1" x14ac:dyDescent="0.2">
      <c r="A57" s="1" t="s">
        <v>63</v>
      </c>
      <c r="B57" s="1" t="s">
        <v>11</v>
      </c>
      <c r="C57" s="36" t="s">
        <v>225</v>
      </c>
      <c r="D57" s="2">
        <v>44721.632337962998</v>
      </c>
      <c r="E57" s="2">
        <v>44722.474479166704</v>
      </c>
      <c r="F57" s="1" t="s">
        <v>63</v>
      </c>
      <c r="G57" s="1" t="s">
        <v>7</v>
      </c>
    </row>
    <row r="58" spans="1:7" customFormat="1" x14ac:dyDescent="0.2">
      <c r="A58" s="1" t="s">
        <v>64</v>
      </c>
      <c r="B58" s="1" t="s">
        <v>11</v>
      </c>
      <c r="C58" s="36" t="s">
        <v>225</v>
      </c>
      <c r="D58" s="2">
        <v>44718.911736111098</v>
      </c>
      <c r="E58" s="2">
        <v>44719.521851851903</v>
      </c>
      <c r="F58" s="1" t="s">
        <v>64</v>
      </c>
      <c r="G58" s="1" t="s">
        <v>7</v>
      </c>
    </row>
    <row r="59" spans="1:7" x14ac:dyDescent="0.2">
      <c r="A59" s="13" t="s">
        <v>65</v>
      </c>
      <c r="B59" s="13" t="s">
        <v>6</v>
      </c>
      <c r="C59" s="36" t="s">
        <v>229</v>
      </c>
      <c r="D59" s="10">
        <v>44718.767928240697</v>
      </c>
      <c r="E59" s="10">
        <v>44727.410972222198</v>
      </c>
      <c r="F59" s="13" t="s">
        <v>65</v>
      </c>
      <c r="G59" s="13" t="s">
        <v>7</v>
      </c>
    </row>
    <row r="60" spans="1:7" x14ac:dyDescent="0.2">
      <c r="A60" s="13" t="s">
        <v>66</v>
      </c>
      <c r="B60" s="13" t="s">
        <v>6</v>
      </c>
      <c r="C60" s="36" t="s">
        <v>229</v>
      </c>
      <c r="D60" s="10">
        <v>44718.667071759301</v>
      </c>
      <c r="E60" s="10">
        <v>44727.405879629601</v>
      </c>
      <c r="F60" s="13" t="s">
        <v>66</v>
      </c>
      <c r="G60" s="13" t="s">
        <v>7</v>
      </c>
    </row>
    <row r="61" spans="1:7" x14ac:dyDescent="0.2">
      <c r="A61" s="13" t="s">
        <v>67</v>
      </c>
      <c r="B61" s="13" t="s">
        <v>6</v>
      </c>
      <c r="C61" s="36" t="s">
        <v>229</v>
      </c>
      <c r="D61" s="10">
        <v>44717.714513888903</v>
      </c>
      <c r="E61" s="10">
        <v>44726.583564814799</v>
      </c>
      <c r="F61" s="13" t="s">
        <v>67</v>
      </c>
      <c r="G61" s="13" t="s">
        <v>7</v>
      </c>
    </row>
    <row r="62" spans="1:7" x14ac:dyDescent="0.2">
      <c r="A62" s="13" t="s">
        <v>68</v>
      </c>
      <c r="B62" s="13" t="s">
        <v>6</v>
      </c>
      <c r="C62" s="36" t="s">
        <v>229</v>
      </c>
      <c r="D62" s="10">
        <v>44715.4633680556</v>
      </c>
      <c r="E62" s="10">
        <v>44726.568611111099</v>
      </c>
      <c r="F62" s="13" t="s">
        <v>68</v>
      </c>
      <c r="G62" s="13" t="s">
        <v>7</v>
      </c>
    </row>
    <row r="63" spans="1:7" customFormat="1" x14ac:dyDescent="0.2">
      <c r="A63" s="1" t="s">
        <v>69</v>
      </c>
      <c r="B63" s="1" t="s">
        <v>11</v>
      </c>
      <c r="C63" s="36" t="s">
        <v>225</v>
      </c>
      <c r="D63" s="2">
        <v>44714.406932870399</v>
      </c>
      <c r="E63" s="2">
        <v>44715.5074537037</v>
      </c>
      <c r="F63" s="1" t="s">
        <v>69</v>
      </c>
      <c r="G63" s="1" t="s">
        <v>7</v>
      </c>
    </row>
    <row r="64" spans="1:7" customFormat="1" x14ac:dyDescent="0.2">
      <c r="A64" s="1" t="s">
        <v>70</v>
      </c>
      <c r="B64" s="1" t="s">
        <v>11</v>
      </c>
      <c r="C64" s="36" t="s">
        <v>225</v>
      </c>
      <c r="D64" s="2">
        <v>44714.013287037</v>
      </c>
      <c r="E64" s="2">
        <v>44715.470787036997</v>
      </c>
      <c r="F64" s="1" t="s">
        <v>70</v>
      </c>
      <c r="G64" s="1" t="s">
        <v>7</v>
      </c>
    </row>
    <row r="65" spans="1:7" customFormat="1" x14ac:dyDescent="0.2">
      <c r="A65" s="1" t="s">
        <v>71</v>
      </c>
      <c r="B65" s="1" t="s">
        <v>11</v>
      </c>
      <c r="C65" s="36" t="s">
        <v>225</v>
      </c>
      <c r="D65" s="2">
        <v>44713.493483796301</v>
      </c>
      <c r="E65" s="2">
        <v>44713.583483796298</v>
      </c>
      <c r="F65" s="1" t="s">
        <v>71</v>
      </c>
      <c r="G65" s="1" t="s">
        <v>7</v>
      </c>
    </row>
    <row r="66" spans="1:7" customFormat="1" x14ac:dyDescent="0.2">
      <c r="A66" s="1" t="s">
        <v>72</v>
      </c>
      <c r="B66" s="1" t="s">
        <v>11</v>
      </c>
      <c r="C66" s="36" t="s">
        <v>225</v>
      </c>
      <c r="D66" s="2">
        <v>44711.549421296302</v>
      </c>
      <c r="E66" s="2">
        <v>44726.521574074097</v>
      </c>
      <c r="F66" s="1" t="s">
        <v>72</v>
      </c>
      <c r="G66" s="1" t="s">
        <v>7</v>
      </c>
    </row>
    <row r="67" spans="1:7" customFormat="1" x14ac:dyDescent="0.2">
      <c r="A67" s="1" t="s">
        <v>73</v>
      </c>
      <c r="B67" s="1" t="s">
        <v>11</v>
      </c>
      <c r="C67" s="36" t="s">
        <v>225</v>
      </c>
      <c r="D67" s="2">
        <v>44710.855983796297</v>
      </c>
      <c r="E67" s="2">
        <v>44711.516516203701</v>
      </c>
      <c r="F67" s="1" t="s">
        <v>73</v>
      </c>
      <c r="G67" s="1" t="s">
        <v>7</v>
      </c>
    </row>
    <row r="68" spans="1:7" x14ac:dyDescent="0.2">
      <c r="A68" s="13" t="s">
        <v>74</v>
      </c>
      <c r="B68" s="13" t="s">
        <v>6</v>
      </c>
      <c r="C68" s="36" t="s">
        <v>229</v>
      </c>
      <c r="D68" s="10">
        <v>44709.675706018497</v>
      </c>
      <c r="E68" s="10">
        <v>44711.5225347222</v>
      </c>
      <c r="F68" s="13" t="s">
        <v>74</v>
      </c>
      <c r="G68" s="13" t="s">
        <v>7</v>
      </c>
    </row>
    <row r="69" spans="1:7" customFormat="1" x14ac:dyDescent="0.2">
      <c r="A69" s="1" t="s">
        <v>75</v>
      </c>
      <c r="B69" s="1" t="s">
        <v>11</v>
      </c>
      <c r="C69" s="36" t="s">
        <v>225</v>
      </c>
      <c r="D69" s="2">
        <v>44708.741990740702</v>
      </c>
      <c r="E69" s="2">
        <v>44711.478668981501</v>
      </c>
      <c r="F69" s="1" t="s">
        <v>75</v>
      </c>
      <c r="G69" s="1" t="s">
        <v>7</v>
      </c>
    </row>
    <row r="70" spans="1:7" customFormat="1" x14ac:dyDescent="0.2">
      <c r="A70" s="1" t="s">
        <v>76</v>
      </c>
      <c r="B70" s="1" t="s">
        <v>11</v>
      </c>
      <c r="C70" s="36" t="s">
        <v>225</v>
      </c>
      <c r="D70" s="2">
        <v>44707.875428240703</v>
      </c>
      <c r="E70" s="2">
        <v>44708.3688078704</v>
      </c>
      <c r="F70" s="1" t="s">
        <v>76</v>
      </c>
      <c r="G70" s="1" t="s">
        <v>7</v>
      </c>
    </row>
    <row r="71" spans="1:7" customFormat="1" x14ac:dyDescent="0.2">
      <c r="A71" s="1" t="s">
        <v>77</v>
      </c>
      <c r="B71" s="1" t="s">
        <v>11</v>
      </c>
      <c r="C71" s="36" t="s">
        <v>225</v>
      </c>
      <c r="D71" s="2">
        <v>44707.875381944403</v>
      </c>
      <c r="E71" s="2">
        <v>44708.3669212963</v>
      </c>
      <c r="F71" s="1" t="s">
        <v>77</v>
      </c>
      <c r="G71" s="1" t="s">
        <v>7</v>
      </c>
    </row>
    <row r="72" spans="1:7" x14ac:dyDescent="0.2">
      <c r="A72" s="13" t="s">
        <v>78</v>
      </c>
      <c r="B72" s="13" t="s">
        <v>6</v>
      </c>
      <c r="C72" s="36" t="s">
        <v>229</v>
      </c>
      <c r="D72" s="10">
        <v>44706.619826388902</v>
      </c>
      <c r="E72" s="10">
        <v>44712.431712963</v>
      </c>
      <c r="F72" s="13" t="s">
        <v>78</v>
      </c>
      <c r="G72" s="13" t="s">
        <v>7</v>
      </c>
    </row>
    <row r="73" spans="1:7" customFormat="1" x14ac:dyDescent="0.2">
      <c r="A73" s="1" t="s">
        <v>79</v>
      </c>
      <c r="B73" s="1" t="s">
        <v>11</v>
      </c>
      <c r="C73" s="36" t="s">
        <v>225</v>
      </c>
      <c r="D73" s="2">
        <v>44706.444803240702</v>
      </c>
      <c r="E73" s="2">
        <v>44707.4926388889</v>
      </c>
      <c r="F73" s="1" t="s">
        <v>79</v>
      </c>
      <c r="G73" s="1" t="s">
        <v>7</v>
      </c>
    </row>
    <row r="74" spans="1:7" customFormat="1" x14ac:dyDescent="0.2">
      <c r="A74" s="1" t="s">
        <v>80</v>
      </c>
      <c r="B74" s="1" t="s">
        <v>11</v>
      </c>
      <c r="C74" s="36" t="s">
        <v>225</v>
      </c>
      <c r="D74" s="2">
        <v>44705.410671296297</v>
      </c>
      <c r="E74" s="2">
        <v>44705.503090277802</v>
      </c>
      <c r="F74" s="1" t="s">
        <v>80</v>
      </c>
      <c r="G74" s="1" t="s">
        <v>7</v>
      </c>
    </row>
    <row r="75" spans="1:7" customFormat="1" x14ac:dyDescent="0.2">
      <c r="A75" s="1" t="s">
        <v>81</v>
      </c>
      <c r="B75" s="1" t="s">
        <v>11</v>
      </c>
      <c r="C75" s="36" t="s">
        <v>225</v>
      </c>
      <c r="D75" s="2">
        <v>44704.705289351798</v>
      </c>
      <c r="E75" s="2">
        <v>44704.729652777802</v>
      </c>
      <c r="F75" s="1" t="s">
        <v>81</v>
      </c>
      <c r="G75" s="1" t="s">
        <v>7</v>
      </c>
    </row>
    <row r="76" spans="1:7" x14ac:dyDescent="0.2">
      <c r="A76" s="13" t="s">
        <v>82</v>
      </c>
      <c r="B76" s="13" t="s">
        <v>6</v>
      </c>
      <c r="C76" s="36" t="s">
        <v>227</v>
      </c>
      <c r="D76" s="10">
        <v>44704.542893518497</v>
      </c>
      <c r="E76" s="10">
        <v>44704.703379629602</v>
      </c>
      <c r="F76" s="13" t="s">
        <v>82</v>
      </c>
      <c r="G76" s="13" t="s">
        <v>7</v>
      </c>
    </row>
    <row r="77" spans="1:7" customFormat="1" x14ac:dyDescent="0.2">
      <c r="A77" s="1" t="s">
        <v>83</v>
      </c>
      <c r="B77" s="1" t="s">
        <v>11</v>
      </c>
      <c r="C77" s="36" t="s">
        <v>225</v>
      </c>
      <c r="D77" s="2">
        <v>44704.382476851897</v>
      </c>
      <c r="E77" s="2">
        <v>44704.441446759301</v>
      </c>
      <c r="F77" s="1" t="s">
        <v>83</v>
      </c>
      <c r="G77" s="1" t="s">
        <v>7</v>
      </c>
    </row>
    <row r="78" spans="1:7" customFormat="1" x14ac:dyDescent="0.2">
      <c r="A78" s="1" t="s">
        <v>84</v>
      </c>
      <c r="B78" s="1" t="s">
        <v>11</v>
      </c>
      <c r="C78" s="36" t="s">
        <v>225</v>
      </c>
      <c r="D78" s="2">
        <v>44704.363831018498</v>
      </c>
      <c r="E78" s="2">
        <v>44704.435196759303</v>
      </c>
      <c r="F78" s="1" t="s">
        <v>84</v>
      </c>
      <c r="G78" s="1" t="s">
        <v>7</v>
      </c>
    </row>
    <row r="79" spans="1:7" customFormat="1" x14ac:dyDescent="0.2">
      <c r="A79" s="1" t="s">
        <v>85</v>
      </c>
      <c r="B79" s="1" t="s">
        <v>11</v>
      </c>
      <c r="C79" s="36" t="s">
        <v>225</v>
      </c>
      <c r="D79" s="2">
        <v>44703.656504629602</v>
      </c>
      <c r="E79" s="2">
        <v>44704.432511574101</v>
      </c>
      <c r="F79" s="1" t="s">
        <v>85</v>
      </c>
      <c r="G79" s="1" t="s">
        <v>7</v>
      </c>
    </row>
    <row r="80" spans="1:7" x14ac:dyDescent="0.2">
      <c r="A80" s="13" t="s">
        <v>86</v>
      </c>
      <c r="B80" s="13" t="s">
        <v>6</v>
      </c>
      <c r="C80" s="36" t="s">
        <v>229</v>
      </c>
      <c r="D80" s="10">
        <v>44701.501435185201</v>
      </c>
      <c r="E80" s="10">
        <v>44708.656724537002</v>
      </c>
      <c r="F80" s="13" t="s">
        <v>86</v>
      </c>
      <c r="G80" s="13" t="s">
        <v>7</v>
      </c>
    </row>
    <row r="81" spans="1:7" x14ac:dyDescent="0.2">
      <c r="A81" s="13" t="s">
        <v>87</v>
      </c>
      <c r="B81" s="13" t="s">
        <v>6</v>
      </c>
      <c r="C81" s="36" t="s">
        <v>229</v>
      </c>
      <c r="D81" s="10">
        <v>44700.804965277799</v>
      </c>
      <c r="E81" s="10">
        <v>44704.701840277798</v>
      </c>
      <c r="F81" s="13" t="s">
        <v>87</v>
      </c>
      <c r="G81" s="13" t="s">
        <v>7</v>
      </c>
    </row>
    <row r="82" spans="1:7" customFormat="1" x14ac:dyDescent="0.2">
      <c r="A82" s="1" t="s">
        <v>88</v>
      </c>
      <c r="B82" s="1" t="s">
        <v>11</v>
      </c>
      <c r="C82" s="36" t="s">
        <v>225</v>
      </c>
      <c r="D82" s="2">
        <v>44700.575717592597</v>
      </c>
      <c r="E82" s="2">
        <v>44704.387708333299</v>
      </c>
      <c r="F82" s="1" t="s">
        <v>88</v>
      </c>
      <c r="G82" s="1" t="s">
        <v>7</v>
      </c>
    </row>
    <row r="83" spans="1:7" customFormat="1" x14ac:dyDescent="0.2">
      <c r="A83" s="1" t="s">
        <v>89</v>
      </c>
      <c r="B83" s="1" t="s">
        <v>11</v>
      </c>
      <c r="C83" s="36" t="s">
        <v>225</v>
      </c>
      <c r="D83" s="2">
        <v>44698.424444444398</v>
      </c>
      <c r="E83" s="2">
        <v>44699.509976851798</v>
      </c>
      <c r="F83" s="1" t="s">
        <v>89</v>
      </c>
      <c r="G83" s="1" t="s">
        <v>7</v>
      </c>
    </row>
    <row r="84" spans="1:7" customFormat="1" x14ac:dyDescent="0.2">
      <c r="A84" s="1" t="s">
        <v>90</v>
      </c>
      <c r="B84" s="1" t="s">
        <v>11</v>
      </c>
      <c r="C84" s="36" t="s">
        <v>225</v>
      </c>
      <c r="D84" s="2">
        <v>44698.4007291667</v>
      </c>
      <c r="E84" s="2">
        <v>44699.504212963002</v>
      </c>
      <c r="F84" s="1" t="s">
        <v>90</v>
      </c>
      <c r="G84" s="1" t="s">
        <v>7</v>
      </c>
    </row>
    <row r="85" spans="1:7" customFormat="1" x14ac:dyDescent="0.2">
      <c r="A85" s="1" t="s">
        <v>91</v>
      </c>
      <c r="B85" s="1" t="s">
        <v>11</v>
      </c>
      <c r="C85" s="36" t="s">
        <v>225</v>
      </c>
      <c r="D85" s="2">
        <v>44697.837361111102</v>
      </c>
      <c r="E85" s="2">
        <v>44699.501226851899</v>
      </c>
      <c r="F85" s="1" t="s">
        <v>91</v>
      </c>
      <c r="G85" s="1" t="s">
        <v>7</v>
      </c>
    </row>
    <row r="86" spans="1:7" customFormat="1" x14ac:dyDescent="0.2">
      <c r="A86" s="1" t="s">
        <v>92</v>
      </c>
      <c r="B86" s="1" t="s">
        <v>11</v>
      </c>
      <c r="C86" s="36" t="s">
        <v>225</v>
      </c>
      <c r="D86" s="2">
        <v>44697.410891203697</v>
      </c>
      <c r="E86" s="2">
        <v>44697.478703703702</v>
      </c>
      <c r="F86" s="1" t="s">
        <v>92</v>
      </c>
      <c r="G86" s="1" t="s">
        <v>7</v>
      </c>
    </row>
    <row r="87" spans="1:7" customFormat="1" x14ac:dyDescent="0.2">
      <c r="A87" s="1" t="s">
        <v>93</v>
      </c>
      <c r="B87" s="1" t="s">
        <v>11</v>
      </c>
      <c r="C87" s="36" t="s">
        <v>225</v>
      </c>
      <c r="D87" s="2">
        <v>44694.890138888899</v>
      </c>
      <c r="E87" s="2">
        <v>44697.394178240698</v>
      </c>
      <c r="F87" s="1" t="s">
        <v>93</v>
      </c>
      <c r="G87" s="1" t="s">
        <v>7</v>
      </c>
    </row>
    <row r="88" spans="1:7" x14ac:dyDescent="0.2">
      <c r="A88" s="13" t="s">
        <v>94</v>
      </c>
      <c r="B88" s="13" t="s">
        <v>6</v>
      </c>
      <c r="C88" s="36" t="s">
        <v>229</v>
      </c>
      <c r="D88" s="10">
        <v>44694.407627314802</v>
      </c>
      <c r="E88" s="10">
        <v>44704.684351851902</v>
      </c>
      <c r="F88" s="13" t="s">
        <v>94</v>
      </c>
      <c r="G88" s="13" t="s">
        <v>7</v>
      </c>
    </row>
    <row r="89" spans="1:7" x14ac:dyDescent="0.2">
      <c r="A89" s="13" t="s">
        <v>95</v>
      </c>
      <c r="B89" s="13" t="s">
        <v>6</v>
      </c>
      <c r="C89" s="36" t="s">
        <v>229</v>
      </c>
      <c r="D89" s="10">
        <v>44693.7733912037</v>
      </c>
      <c r="E89" s="10">
        <v>44708.449155092603</v>
      </c>
      <c r="F89" s="13" t="s">
        <v>95</v>
      </c>
      <c r="G89" s="13" t="s">
        <v>7</v>
      </c>
    </row>
    <row r="90" spans="1:7" customFormat="1" x14ac:dyDescent="0.2">
      <c r="A90" s="1" t="s">
        <v>96</v>
      </c>
      <c r="B90" s="1" t="s">
        <v>11</v>
      </c>
      <c r="C90" s="36" t="s">
        <v>225</v>
      </c>
      <c r="D90" s="2">
        <v>44692.777638888903</v>
      </c>
      <c r="E90" s="2">
        <v>44693.419085648202</v>
      </c>
      <c r="F90" s="1" t="s">
        <v>96</v>
      </c>
      <c r="G90" s="1" t="s">
        <v>7</v>
      </c>
    </row>
    <row r="91" spans="1:7" customFormat="1" x14ac:dyDescent="0.2">
      <c r="A91" s="1" t="s">
        <v>97</v>
      </c>
      <c r="B91" s="1" t="s">
        <v>11</v>
      </c>
      <c r="C91" s="36" t="s">
        <v>225</v>
      </c>
      <c r="D91" s="2">
        <v>44692.777615740699</v>
      </c>
      <c r="E91" s="2">
        <v>44693.417847222197</v>
      </c>
      <c r="F91" s="1" t="s">
        <v>97</v>
      </c>
      <c r="G91" s="1" t="s">
        <v>7</v>
      </c>
    </row>
    <row r="92" spans="1:7" customFormat="1" x14ac:dyDescent="0.2">
      <c r="A92" s="1" t="s">
        <v>98</v>
      </c>
      <c r="B92" s="1" t="s">
        <v>11</v>
      </c>
      <c r="C92" s="36" t="s">
        <v>225</v>
      </c>
      <c r="D92" s="2">
        <v>44691.655671296299</v>
      </c>
      <c r="E92" s="2">
        <v>44692.450902777797</v>
      </c>
      <c r="F92" s="1" t="s">
        <v>98</v>
      </c>
      <c r="G92" s="1" t="s">
        <v>7</v>
      </c>
    </row>
    <row r="93" spans="1:7" customFormat="1" x14ac:dyDescent="0.2">
      <c r="A93" s="1" t="s">
        <v>99</v>
      </c>
      <c r="B93" s="1" t="s">
        <v>11</v>
      </c>
      <c r="C93" s="36" t="s">
        <v>225</v>
      </c>
      <c r="D93" s="2">
        <v>44691.655648148102</v>
      </c>
      <c r="E93" s="2">
        <v>44692.449189814797</v>
      </c>
      <c r="F93" s="1" t="s">
        <v>99</v>
      </c>
      <c r="G93" s="1" t="s">
        <v>7</v>
      </c>
    </row>
    <row r="94" spans="1:7" x14ac:dyDescent="0.2">
      <c r="A94" s="13" t="s">
        <v>100</v>
      </c>
      <c r="B94" s="13" t="s">
        <v>6</v>
      </c>
      <c r="C94" s="36" t="s">
        <v>229</v>
      </c>
      <c r="D94" s="10">
        <v>44687.476099537002</v>
      </c>
      <c r="E94" s="10">
        <v>44693.604606481502</v>
      </c>
      <c r="F94" s="13" t="s">
        <v>100</v>
      </c>
      <c r="G94" s="13" t="s">
        <v>7</v>
      </c>
    </row>
    <row r="95" spans="1:7" customFormat="1" x14ac:dyDescent="0.2">
      <c r="A95" s="1" t="s">
        <v>101</v>
      </c>
      <c r="B95" s="1" t="s">
        <v>11</v>
      </c>
      <c r="C95" s="36" t="s">
        <v>225</v>
      </c>
      <c r="D95" s="2">
        <v>44687.434988425899</v>
      </c>
      <c r="E95" s="2">
        <v>44690.506562499999</v>
      </c>
      <c r="F95" s="1" t="s">
        <v>101</v>
      </c>
      <c r="G95" s="1" t="s">
        <v>7</v>
      </c>
    </row>
    <row r="96" spans="1:7" customFormat="1" x14ac:dyDescent="0.2">
      <c r="A96" s="1" t="s">
        <v>102</v>
      </c>
      <c r="B96" s="1" t="s">
        <v>11</v>
      </c>
      <c r="C96" s="36" t="s">
        <v>225</v>
      </c>
      <c r="D96" s="2">
        <v>44687.431516203702</v>
      </c>
      <c r="E96" s="2">
        <v>44690.505659722199</v>
      </c>
      <c r="F96" s="1" t="s">
        <v>102</v>
      </c>
      <c r="G96" s="1" t="s">
        <v>7</v>
      </c>
    </row>
    <row r="97" spans="1:7" x14ac:dyDescent="0.2">
      <c r="A97" s="13" t="s">
        <v>103</v>
      </c>
      <c r="B97" s="13" t="s">
        <v>6</v>
      </c>
      <c r="C97" s="36" t="s">
        <v>229</v>
      </c>
      <c r="D97" s="10">
        <v>44686.913171296299</v>
      </c>
      <c r="E97" s="10">
        <v>44693.604386574101</v>
      </c>
      <c r="F97" s="13" t="s">
        <v>103</v>
      </c>
      <c r="G97" s="13" t="s">
        <v>7</v>
      </c>
    </row>
    <row r="98" spans="1:7" x14ac:dyDescent="0.2">
      <c r="A98" s="13" t="s">
        <v>104</v>
      </c>
      <c r="B98" s="13" t="s">
        <v>6</v>
      </c>
      <c r="C98" s="36" t="s">
        <v>229</v>
      </c>
      <c r="D98" s="10">
        <v>44685.631539351903</v>
      </c>
      <c r="E98" s="10">
        <v>44687.742696759298</v>
      </c>
      <c r="F98" s="13" t="s">
        <v>104</v>
      </c>
      <c r="G98" s="13" t="s">
        <v>7</v>
      </c>
    </row>
    <row r="99" spans="1:7" customFormat="1" x14ac:dyDescent="0.2">
      <c r="A99" s="1" t="s">
        <v>105</v>
      </c>
      <c r="B99" s="1" t="s">
        <v>11</v>
      </c>
      <c r="C99" s="36" t="s">
        <v>225</v>
      </c>
      <c r="D99" s="2">
        <v>44685.490601851903</v>
      </c>
      <c r="E99" s="2">
        <v>44686.391597222202</v>
      </c>
      <c r="F99" s="1" t="s">
        <v>105</v>
      </c>
      <c r="G99" s="1" t="s">
        <v>7</v>
      </c>
    </row>
    <row r="100" spans="1:7" x14ac:dyDescent="0.2">
      <c r="A100" s="13" t="s">
        <v>106</v>
      </c>
      <c r="B100" s="13" t="s">
        <v>6</v>
      </c>
      <c r="C100" s="36" t="s">
        <v>229</v>
      </c>
      <c r="D100" s="10">
        <v>44684.030358796299</v>
      </c>
      <c r="E100" s="10">
        <v>44684.468553240702</v>
      </c>
      <c r="F100" s="13" t="s">
        <v>106</v>
      </c>
      <c r="G100" s="13" t="s">
        <v>7</v>
      </c>
    </row>
    <row r="101" spans="1:7" x14ac:dyDescent="0.2">
      <c r="A101" s="13" t="s">
        <v>107</v>
      </c>
      <c r="B101" s="13" t="s">
        <v>6</v>
      </c>
      <c r="C101" s="36" t="s">
        <v>229</v>
      </c>
      <c r="D101" s="10">
        <v>44683.853125000001</v>
      </c>
      <c r="E101" s="10">
        <v>44685.729363425897</v>
      </c>
      <c r="F101" s="13" t="s">
        <v>107</v>
      </c>
      <c r="G101" s="13" t="s">
        <v>7</v>
      </c>
    </row>
    <row r="102" spans="1:7" customFormat="1" x14ac:dyDescent="0.2">
      <c r="A102" s="1" t="s">
        <v>108</v>
      </c>
      <c r="B102" s="1" t="s">
        <v>11</v>
      </c>
      <c r="C102" s="36" t="s">
        <v>225</v>
      </c>
      <c r="D102" s="2">
        <v>44672.992349537002</v>
      </c>
      <c r="E102" s="2">
        <v>44676.464444444398</v>
      </c>
      <c r="F102" s="1" t="s">
        <v>108</v>
      </c>
      <c r="G102" s="1" t="s">
        <v>7</v>
      </c>
    </row>
    <row r="103" spans="1:7" x14ac:dyDescent="0.2">
      <c r="A103" s="13" t="s">
        <v>109</v>
      </c>
      <c r="B103" s="13" t="s">
        <v>6</v>
      </c>
      <c r="C103" s="36" t="s">
        <v>229</v>
      </c>
      <c r="D103" s="10">
        <v>44672.742465277799</v>
      </c>
      <c r="E103" s="10">
        <v>44676.531226851897</v>
      </c>
      <c r="F103" s="13" t="s">
        <v>109</v>
      </c>
      <c r="G103" s="13" t="s">
        <v>7</v>
      </c>
    </row>
    <row r="104" spans="1:7" x14ac:dyDescent="0.2">
      <c r="A104" s="13" t="s">
        <v>110</v>
      </c>
      <c r="B104" s="13" t="s">
        <v>6</v>
      </c>
      <c r="C104" s="36" t="s">
        <v>229</v>
      </c>
      <c r="D104" s="10">
        <v>44672.722280092603</v>
      </c>
      <c r="E104" s="10">
        <v>44676.4929976852</v>
      </c>
      <c r="F104" s="13" t="s">
        <v>110</v>
      </c>
      <c r="G104" s="13" t="s">
        <v>7</v>
      </c>
    </row>
    <row r="105" spans="1:7" customFormat="1" x14ac:dyDescent="0.2">
      <c r="A105" s="1" t="s">
        <v>111</v>
      </c>
      <c r="B105" s="1" t="s">
        <v>11</v>
      </c>
      <c r="C105" s="36" t="s">
        <v>225</v>
      </c>
      <c r="D105" s="2">
        <v>44672.645833333299</v>
      </c>
      <c r="E105" s="2">
        <v>44676.467418981498</v>
      </c>
      <c r="F105" s="1" t="s">
        <v>111</v>
      </c>
      <c r="G105" s="1" t="s">
        <v>7</v>
      </c>
    </row>
    <row r="106" spans="1:7" customFormat="1" x14ac:dyDescent="0.2">
      <c r="A106" s="1" t="s">
        <v>112</v>
      </c>
      <c r="B106" s="1" t="s">
        <v>11</v>
      </c>
      <c r="C106" s="36" t="s">
        <v>225</v>
      </c>
      <c r="D106" s="2">
        <v>44664.744270833296</v>
      </c>
      <c r="E106" s="2">
        <v>44665.730717592603</v>
      </c>
      <c r="F106" s="1" t="s">
        <v>112</v>
      </c>
      <c r="G106" s="1" t="s">
        <v>7</v>
      </c>
    </row>
    <row r="107" spans="1:7" customFormat="1" x14ac:dyDescent="0.2">
      <c r="A107" s="1" t="s">
        <v>113</v>
      </c>
      <c r="B107" s="1" t="s">
        <v>11</v>
      </c>
      <c r="C107" s="36" t="s">
        <v>225</v>
      </c>
      <c r="D107" s="2">
        <v>44664.696597222202</v>
      </c>
      <c r="E107" s="2">
        <v>44669.479016203702</v>
      </c>
      <c r="F107" s="1" t="s">
        <v>113</v>
      </c>
      <c r="G107" s="1" t="s">
        <v>7</v>
      </c>
    </row>
    <row r="108" spans="1:7" customFormat="1" x14ac:dyDescent="0.2">
      <c r="A108" s="1" t="s">
        <v>114</v>
      </c>
      <c r="B108" s="1" t="s">
        <v>11</v>
      </c>
      <c r="C108" s="36" t="s">
        <v>225</v>
      </c>
      <c r="D108" s="2">
        <v>44664.657800925903</v>
      </c>
      <c r="E108" s="2">
        <v>44665.729039351798</v>
      </c>
      <c r="F108" s="1" t="s">
        <v>114</v>
      </c>
      <c r="G108" s="1" t="s">
        <v>7</v>
      </c>
    </row>
    <row r="109" spans="1:7" x14ac:dyDescent="0.2">
      <c r="A109" s="13" t="s">
        <v>115</v>
      </c>
      <c r="B109" s="13" t="s">
        <v>6</v>
      </c>
      <c r="C109" s="36" t="s">
        <v>229</v>
      </c>
      <c r="D109" s="10">
        <v>44663.586736111101</v>
      </c>
      <c r="E109" s="10">
        <v>44664.6623958333</v>
      </c>
      <c r="F109" s="13" t="s">
        <v>115</v>
      </c>
      <c r="G109" s="13" t="s">
        <v>7</v>
      </c>
    </row>
    <row r="110" spans="1:7" customFormat="1" x14ac:dyDescent="0.2">
      <c r="A110" s="1" t="s">
        <v>116</v>
      </c>
      <c r="B110" s="1" t="s">
        <v>11</v>
      </c>
      <c r="C110" s="36" t="s">
        <v>225</v>
      </c>
      <c r="D110" s="2">
        <v>44662.7726273148</v>
      </c>
      <c r="E110" s="2">
        <v>44662.7477083333</v>
      </c>
      <c r="F110" s="1" t="s">
        <v>116</v>
      </c>
      <c r="G110" s="1" t="s">
        <v>7</v>
      </c>
    </row>
    <row r="111" spans="1:7" x14ac:dyDescent="0.2">
      <c r="A111" s="13" t="s">
        <v>117</v>
      </c>
      <c r="B111" s="13" t="s">
        <v>6</v>
      </c>
      <c r="C111" s="36" t="s">
        <v>229</v>
      </c>
      <c r="D111" s="10">
        <v>44662.421261574098</v>
      </c>
      <c r="E111" s="10">
        <v>44662.735219907401</v>
      </c>
      <c r="F111" s="13" t="s">
        <v>117</v>
      </c>
      <c r="G111" s="13" t="s">
        <v>7</v>
      </c>
    </row>
    <row r="112" spans="1:7" customFormat="1" x14ac:dyDescent="0.2">
      <c r="A112" s="1" t="s">
        <v>118</v>
      </c>
      <c r="B112" s="1" t="s">
        <v>11</v>
      </c>
      <c r="C112" s="36" t="s">
        <v>225</v>
      </c>
      <c r="D112" s="2">
        <v>44659.868773148097</v>
      </c>
      <c r="E112" s="2">
        <v>44662.664027777799</v>
      </c>
      <c r="F112" s="1" t="s">
        <v>118</v>
      </c>
      <c r="G112" s="1" t="s">
        <v>7</v>
      </c>
    </row>
    <row r="113" spans="1:7" customFormat="1" x14ac:dyDescent="0.2">
      <c r="A113" s="1" t="s">
        <v>119</v>
      </c>
      <c r="B113" s="1" t="s">
        <v>11</v>
      </c>
      <c r="C113" s="36" t="s">
        <v>225</v>
      </c>
      <c r="D113" s="2">
        <v>44659.732372685197</v>
      </c>
      <c r="E113" s="2">
        <v>44662.479965277802</v>
      </c>
      <c r="F113" s="1" t="s">
        <v>119</v>
      </c>
      <c r="G113" s="1" t="s">
        <v>7</v>
      </c>
    </row>
    <row r="114" spans="1:7" customFormat="1" x14ac:dyDescent="0.2">
      <c r="A114" s="1" t="s">
        <v>120</v>
      </c>
      <c r="B114" s="1" t="s">
        <v>11</v>
      </c>
      <c r="C114" s="36" t="s">
        <v>225</v>
      </c>
      <c r="D114" s="2">
        <v>44659.5156712963</v>
      </c>
      <c r="E114" s="2">
        <v>44662.4746759259</v>
      </c>
      <c r="F114" s="1" t="s">
        <v>120</v>
      </c>
      <c r="G114" s="1" t="s">
        <v>7</v>
      </c>
    </row>
    <row r="115" spans="1:7" customFormat="1" x14ac:dyDescent="0.2">
      <c r="A115" s="1" t="s">
        <v>121</v>
      </c>
      <c r="B115" s="1" t="s">
        <v>11</v>
      </c>
      <c r="C115" s="36" t="s">
        <v>225</v>
      </c>
      <c r="D115" s="2">
        <v>44659.4930439815</v>
      </c>
      <c r="E115" s="2">
        <v>44662.511643518497</v>
      </c>
      <c r="F115" s="1" t="s">
        <v>121</v>
      </c>
      <c r="G115" s="1" t="s">
        <v>7</v>
      </c>
    </row>
    <row r="116" spans="1:7" customFormat="1" x14ac:dyDescent="0.2">
      <c r="A116" s="1" t="s">
        <v>122</v>
      </c>
      <c r="B116" s="1" t="s">
        <v>11</v>
      </c>
      <c r="C116" s="36" t="s">
        <v>225</v>
      </c>
      <c r="D116" s="2">
        <v>44658.511527777802</v>
      </c>
      <c r="E116" s="2">
        <v>44659.582870370403</v>
      </c>
      <c r="F116" s="1" t="s">
        <v>122</v>
      </c>
      <c r="G116" s="1" t="s">
        <v>7</v>
      </c>
    </row>
    <row r="117" spans="1:7" customFormat="1" x14ac:dyDescent="0.2">
      <c r="A117" s="1" t="s">
        <v>123</v>
      </c>
      <c r="B117" s="1" t="s">
        <v>11</v>
      </c>
      <c r="C117" s="36" t="s">
        <v>225</v>
      </c>
      <c r="D117" s="2">
        <v>44657.589166666701</v>
      </c>
      <c r="E117" s="2">
        <v>44659.663356481498</v>
      </c>
      <c r="F117" s="1" t="s">
        <v>123</v>
      </c>
      <c r="G117" s="1" t="s">
        <v>7</v>
      </c>
    </row>
    <row r="118" spans="1:7" customFormat="1" x14ac:dyDescent="0.2">
      <c r="A118" s="1" t="s">
        <v>124</v>
      </c>
      <c r="B118" s="1" t="s">
        <v>11</v>
      </c>
      <c r="C118" s="36" t="s">
        <v>225</v>
      </c>
      <c r="D118" s="2">
        <v>44656.734814814801</v>
      </c>
      <c r="E118" s="2">
        <v>44657.535868055602</v>
      </c>
      <c r="F118" s="1" t="s">
        <v>124</v>
      </c>
      <c r="G118" s="1" t="s">
        <v>7</v>
      </c>
    </row>
    <row r="119" spans="1:7" customFormat="1" x14ac:dyDescent="0.2">
      <c r="A119" s="1" t="s">
        <v>125</v>
      </c>
      <c r="B119" s="1" t="s">
        <v>11</v>
      </c>
      <c r="C119" s="36" t="s">
        <v>225</v>
      </c>
      <c r="D119" s="2">
        <v>44656.696666666699</v>
      </c>
      <c r="E119" s="2">
        <v>44657.531724537002</v>
      </c>
      <c r="F119" s="1" t="s">
        <v>125</v>
      </c>
      <c r="G119" s="1" t="s">
        <v>7</v>
      </c>
    </row>
    <row r="120" spans="1:7" customFormat="1" x14ac:dyDescent="0.2">
      <c r="A120" s="1" t="s">
        <v>126</v>
      </c>
      <c r="B120" s="1" t="s">
        <v>11</v>
      </c>
      <c r="C120" s="36" t="s">
        <v>225</v>
      </c>
      <c r="D120" s="2">
        <v>44656.679131944402</v>
      </c>
      <c r="E120" s="2">
        <v>44657.530729166698</v>
      </c>
      <c r="F120" s="1" t="s">
        <v>126</v>
      </c>
      <c r="G120" s="1" t="s">
        <v>7</v>
      </c>
    </row>
    <row r="121" spans="1:7" customFormat="1" x14ac:dyDescent="0.2">
      <c r="A121" s="1" t="s">
        <v>127</v>
      </c>
      <c r="B121" s="1" t="s">
        <v>11</v>
      </c>
      <c r="C121" s="36" t="s">
        <v>225</v>
      </c>
      <c r="D121" s="2">
        <v>44656.643668981502</v>
      </c>
      <c r="E121" s="2">
        <v>44659.556863425903</v>
      </c>
      <c r="F121" s="1" t="s">
        <v>127</v>
      </c>
      <c r="G121" s="1" t="s">
        <v>7</v>
      </c>
    </row>
    <row r="122" spans="1:7" customFormat="1" x14ac:dyDescent="0.2">
      <c r="A122" s="1" t="s">
        <v>128</v>
      </c>
      <c r="B122" s="1" t="s">
        <v>11</v>
      </c>
      <c r="C122" s="36" t="s">
        <v>225</v>
      </c>
      <c r="D122" s="2">
        <v>44655.947951388902</v>
      </c>
      <c r="E122" s="2">
        <v>44657.730104166701</v>
      </c>
      <c r="F122" s="1" t="s">
        <v>128</v>
      </c>
      <c r="G122" s="1" t="s">
        <v>7</v>
      </c>
    </row>
    <row r="123" spans="1:7" customFormat="1" x14ac:dyDescent="0.2">
      <c r="A123" s="1" t="s">
        <v>129</v>
      </c>
      <c r="B123" s="1" t="s">
        <v>11</v>
      </c>
      <c r="C123" s="36" t="s">
        <v>225</v>
      </c>
      <c r="D123" s="2">
        <v>44655.554930555598</v>
      </c>
      <c r="E123" s="2">
        <v>44655.704317129603</v>
      </c>
      <c r="F123" s="1" t="s">
        <v>129</v>
      </c>
      <c r="G123" s="1" t="s">
        <v>7</v>
      </c>
    </row>
    <row r="124" spans="1:7" customFormat="1" x14ac:dyDescent="0.2">
      <c r="A124" s="1" t="s">
        <v>130</v>
      </c>
      <c r="B124" s="1" t="s">
        <v>11</v>
      </c>
      <c r="C124" s="36" t="s">
        <v>225</v>
      </c>
      <c r="D124" s="2">
        <v>44653.659456018497</v>
      </c>
      <c r="E124" s="2">
        <v>44655.466481481497</v>
      </c>
      <c r="F124" s="1" t="s">
        <v>130</v>
      </c>
      <c r="G124" s="1" t="s">
        <v>7</v>
      </c>
    </row>
    <row r="125" spans="1:7" customFormat="1" x14ac:dyDescent="0.2">
      <c r="A125" s="1" t="s">
        <v>131</v>
      </c>
      <c r="B125" s="1" t="s">
        <v>11</v>
      </c>
      <c r="C125" s="36" t="s">
        <v>225</v>
      </c>
      <c r="D125" s="2">
        <v>44653.619687500002</v>
      </c>
      <c r="E125" s="2">
        <v>44655.550914351901</v>
      </c>
      <c r="F125" s="1" t="s">
        <v>131</v>
      </c>
      <c r="G125" s="1" t="s">
        <v>7</v>
      </c>
    </row>
    <row r="126" spans="1:7" customFormat="1" x14ac:dyDescent="0.2">
      <c r="A126" s="1" t="s">
        <v>132</v>
      </c>
      <c r="B126" s="1" t="s">
        <v>11</v>
      </c>
      <c r="C126" s="36" t="s">
        <v>225</v>
      </c>
      <c r="D126" s="2">
        <v>44652.560555555603</v>
      </c>
      <c r="E126" s="2">
        <v>44655.4525810185</v>
      </c>
      <c r="F126" s="1" t="s">
        <v>132</v>
      </c>
      <c r="G126" s="1" t="s">
        <v>7</v>
      </c>
    </row>
    <row r="127" spans="1:7" customFormat="1" x14ac:dyDescent="0.2">
      <c r="A127" s="1" t="s">
        <v>133</v>
      </c>
      <c r="B127" s="1" t="s">
        <v>11</v>
      </c>
      <c r="C127" s="36" t="s">
        <v>225</v>
      </c>
      <c r="D127" s="2">
        <v>44651.841145833299</v>
      </c>
      <c r="E127" s="2">
        <v>44652.439016203702</v>
      </c>
      <c r="F127" s="1" t="s">
        <v>133</v>
      </c>
      <c r="G127" s="1" t="s">
        <v>7</v>
      </c>
    </row>
    <row r="128" spans="1:7" customFormat="1" x14ac:dyDescent="0.2">
      <c r="A128" s="1" t="s">
        <v>134</v>
      </c>
      <c r="B128" s="1" t="s">
        <v>11</v>
      </c>
      <c r="C128" s="36" t="s">
        <v>225</v>
      </c>
      <c r="D128" s="2">
        <v>44651.6727314815</v>
      </c>
      <c r="E128" s="2">
        <v>44651.690034722204</v>
      </c>
      <c r="F128" s="1" t="s">
        <v>134</v>
      </c>
      <c r="G128" s="1" t="s">
        <v>7</v>
      </c>
    </row>
    <row r="129" spans="1:7" customFormat="1" x14ac:dyDescent="0.2">
      <c r="A129" s="1" t="s">
        <v>135</v>
      </c>
      <c r="B129" s="1" t="s">
        <v>11</v>
      </c>
      <c r="C129" s="36" t="s">
        <v>225</v>
      </c>
      <c r="D129" s="2">
        <v>44651.617129629602</v>
      </c>
      <c r="E129" s="2">
        <v>44652.521087963003</v>
      </c>
      <c r="F129" s="1" t="s">
        <v>135</v>
      </c>
      <c r="G129" s="1" t="s">
        <v>7</v>
      </c>
    </row>
    <row r="130" spans="1:7" customFormat="1" x14ac:dyDescent="0.2">
      <c r="A130" s="1" t="s">
        <v>136</v>
      </c>
      <c r="B130" s="1" t="s">
        <v>11</v>
      </c>
      <c r="C130" s="36" t="s">
        <v>225</v>
      </c>
      <c r="D130" s="2">
        <v>44651.509108796301</v>
      </c>
      <c r="E130" s="2">
        <v>44652.481805555602</v>
      </c>
      <c r="F130" s="1" t="s">
        <v>136</v>
      </c>
      <c r="G130" s="1" t="s">
        <v>7</v>
      </c>
    </row>
    <row r="131" spans="1:7" customFormat="1" x14ac:dyDescent="0.2">
      <c r="A131" s="1" t="s">
        <v>137</v>
      </c>
      <c r="B131" s="1" t="s">
        <v>11</v>
      </c>
      <c r="C131" s="36" t="s">
        <v>225</v>
      </c>
      <c r="D131" s="2">
        <v>44650.735462962999</v>
      </c>
      <c r="E131" s="2">
        <v>44655.539259259298</v>
      </c>
      <c r="F131" s="1" t="s">
        <v>137</v>
      </c>
      <c r="G131" s="1" t="s">
        <v>7</v>
      </c>
    </row>
    <row r="132" spans="1:7" customFormat="1" x14ac:dyDescent="0.2">
      <c r="A132" s="1" t="s">
        <v>138</v>
      </c>
      <c r="B132" s="1" t="s">
        <v>11</v>
      </c>
      <c r="C132" s="36" t="s">
        <v>225</v>
      </c>
      <c r="D132" s="2">
        <v>44650.529120370396</v>
      </c>
      <c r="E132" s="2">
        <v>44651.641134259298</v>
      </c>
      <c r="F132" s="1" t="s">
        <v>138</v>
      </c>
      <c r="G132" s="1" t="s">
        <v>7</v>
      </c>
    </row>
    <row r="133" spans="1:7" customFormat="1" x14ac:dyDescent="0.2">
      <c r="A133" s="1" t="s">
        <v>139</v>
      </c>
      <c r="B133" s="1" t="s">
        <v>11</v>
      </c>
      <c r="C133" s="36" t="s">
        <v>225</v>
      </c>
      <c r="D133" s="2">
        <v>44650.442673611098</v>
      </c>
      <c r="E133" s="2">
        <v>44651.526828703703</v>
      </c>
      <c r="F133" s="1" t="s">
        <v>139</v>
      </c>
      <c r="G133" s="1" t="s">
        <v>7</v>
      </c>
    </row>
    <row r="134" spans="1:7" customFormat="1" x14ac:dyDescent="0.2">
      <c r="A134" s="1" t="s">
        <v>140</v>
      </c>
      <c r="B134" s="1" t="s">
        <v>11</v>
      </c>
      <c r="C134" s="36" t="s">
        <v>225</v>
      </c>
      <c r="D134" s="2">
        <v>44649.748668981498</v>
      </c>
      <c r="E134" s="2">
        <v>44650.3807407407</v>
      </c>
      <c r="F134" s="1" t="s">
        <v>140</v>
      </c>
      <c r="G134" s="1" t="s">
        <v>7</v>
      </c>
    </row>
    <row r="135" spans="1:7" x14ac:dyDescent="0.2">
      <c r="A135" s="13" t="s">
        <v>141</v>
      </c>
      <c r="B135" s="13" t="s">
        <v>6</v>
      </c>
      <c r="C135" s="36" t="s">
        <v>229</v>
      </c>
      <c r="D135" s="10">
        <v>44649.647592592599</v>
      </c>
      <c r="E135" s="10">
        <v>44651.499444444402</v>
      </c>
      <c r="F135" s="13" t="s">
        <v>141</v>
      </c>
      <c r="G135" s="13" t="s">
        <v>7</v>
      </c>
    </row>
    <row r="136" spans="1:7" customFormat="1" x14ac:dyDescent="0.2">
      <c r="A136" s="1" t="s">
        <v>142</v>
      </c>
      <c r="B136" s="1" t="s">
        <v>11</v>
      </c>
      <c r="C136" s="36" t="s">
        <v>225</v>
      </c>
      <c r="D136" s="2">
        <v>44648.381493055596</v>
      </c>
      <c r="E136" s="2">
        <v>44649.681412037004</v>
      </c>
      <c r="F136" s="1" t="s">
        <v>142</v>
      </c>
      <c r="G136" s="1" t="s">
        <v>7</v>
      </c>
    </row>
    <row r="137" spans="1:7" x14ac:dyDescent="0.2">
      <c r="A137" s="13" t="s">
        <v>143</v>
      </c>
      <c r="B137" s="13" t="s">
        <v>6</v>
      </c>
      <c r="C137" s="36" t="s">
        <v>229</v>
      </c>
      <c r="D137" s="10">
        <v>44648.367569444403</v>
      </c>
      <c r="E137" s="10">
        <v>44649.647187499999</v>
      </c>
      <c r="F137" s="13" t="s">
        <v>143</v>
      </c>
      <c r="G137" s="13" t="s">
        <v>7</v>
      </c>
    </row>
    <row r="138" spans="1:7" customFormat="1" x14ac:dyDescent="0.2">
      <c r="A138" s="1" t="s">
        <v>144</v>
      </c>
      <c r="B138" s="1" t="s">
        <v>11</v>
      </c>
      <c r="C138" s="36" t="s">
        <v>225</v>
      </c>
      <c r="D138" s="2">
        <v>44647.879143518498</v>
      </c>
      <c r="E138" s="2">
        <v>44649.633043981499</v>
      </c>
      <c r="F138" s="1" t="s">
        <v>144</v>
      </c>
      <c r="G138" s="1" t="s">
        <v>7</v>
      </c>
    </row>
    <row r="139" spans="1:7" customFormat="1" x14ac:dyDescent="0.2">
      <c r="A139" s="1" t="s">
        <v>145</v>
      </c>
      <c r="B139" s="1" t="s">
        <v>11</v>
      </c>
      <c r="C139" s="36" t="s">
        <v>225</v>
      </c>
      <c r="D139" s="2">
        <v>44646.456944444399</v>
      </c>
      <c r="E139" s="2">
        <v>44648.423333333303</v>
      </c>
      <c r="F139" s="1" t="s">
        <v>145</v>
      </c>
      <c r="G139" s="1" t="s">
        <v>7</v>
      </c>
    </row>
    <row r="140" spans="1:7" customFormat="1" x14ac:dyDescent="0.2">
      <c r="A140" s="1" t="s">
        <v>146</v>
      </c>
      <c r="B140" s="1" t="s">
        <v>11</v>
      </c>
      <c r="C140" s="36" t="s">
        <v>225</v>
      </c>
      <c r="D140" s="2">
        <v>44645.5360069444</v>
      </c>
      <c r="E140" s="2">
        <v>44648.420069444401</v>
      </c>
      <c r="F140" s="1" t="s">
        <v>146</v>
      </c>
      <c r="G140" s="1" t="s">
        <v>7</v>
      </c>
    </row>
    <row r="141" spans="1:7" customFormat="1" x14ac:dyDescent="0.2">
      <c r="A141" s="1" t="s">
        <v>147</v>
      </c>
      <c r="B141" s="1" t="s">
        <v>11</v>
      </c>
      <c r="C141" s="36" t="s">
        <v>225</v>
      </c>
      <c r="D141" s="2">
        <v>44644.490416666697</v>
      </c>
      <c r="E141" s="2">
        <v>44645.542731481502</v>
      </c>
      <c r="F141" s="1" t="s">
        <v>147</v>
      </c>
      <c r="G141" s="1" t="s">
        <v>7</v>
      </c>
    </row>
    <row r="142" spans="1:7" customFormat="1" x14ac:dyDescent="0.2">
      <c r="A142" s="1" t="s">
        <v>148</v>
      </c>
      <c r="B142" s="1" t="s">
        <v>11</v>
      </c>
      <c r="C142" s="36" t="s">
        <v>225</v>
      </c>
      <c r="D142" s="2">
        <v>44643.741967592599</v>
      </c>
      <c r="E142" s="2">
        <v>44645.481608796297</v>
      </c>
      <c r="F142" s="1" t="s">
        <v>148</v>
      </c>
      <c r="G142" s="1" t="s">
        <v>7</v>
      </c>
    </row>
    <row r="143" spans="1:7" customFormat="1" x14ac:dyDescent="0.2">
      <c r="A143" s="1" t="s">
        <v>149</v>
      </c>
      <c r="B143" s="1" t="s">
        <v>11</v>
      </c>
      <c r="C143" s="36" t="s">
        <v>225</v>
      </c>
      <c r="D143" s="2">
        <v>44642.868981481501</v>
      </c>
      <c r="E143" s="2">
        <v>44648.422210648103</v>
      </c>
      <c r="F143" s="1" t="s">
        <v>149</v>
      </c>
      <c r="G143" s="1" t="s">
        <v>7</v>
      </c>
    </row>
    <row r="144" spans="1:7" customFormat="1" x14ac:dyDescent="0.2">
      <c r="A144" s="1" t="s">
        <v>150</v>
      </c>
      <c r="B144" s="1" t="s">
        <v>11</v>
      </c>
      <c r="C144" s="36" t="s">
        <v>225</v>
      </c>
      <c r="D144" s="2">
        <v>44642.642974536997</v>
      </c>
      <c r="E144" s="2">
        <v>44642.7477546296</v>
      </c>
      <c r="F144" s="1" t="s">
        <v>150</v>
      </c>
      <c r="G144" s="1" t="s">
        <v>7</v>
      </c>
    </row>
    <row r="145" spans="1:7" customFormat="1" x14ac:dyDescent="0.2">
      <c r="A145" s="1" t="s">
        <v>151</v>
      </c>
      <c r="B145" s="1" t="s">
        <v>11</v>
      </c>
      <c r="C145" s="36" t="s">
        <v>225</v>
      </c>
      <c r="D145" s="2">
        <v>44642.407881944397</v>
      </c>
      <c r="E145" s="2">
        <v>44643.461157407401</v>
      </c>
      <c r="F145" s="1" t="s">
        <v>151</v>
      </c>
      <c r="G145" s="1" t="s">
        <v>7</v>
      </c>
    </row>
    <row r="146" spans="1:7" customFormat="1" x14ac:dyDescent="0.2">
      <c r="A146" s="1" t="s">
        <v>152</v>
      </c>
      <c r="B146" s="1" t="s">
        <v>11</v>
      </c>
      <c r="C146" s="36" t="s">
        <v>225</v>
      </c>
      <c r="D146" s="2">
        <v>44641.643946759301</v>
      </c>
      <c r="E146" s="2">
        <v>44641.674351851798</v>
      </c>
      <c r="F146" s="1" t="s">
        <v>152</v>
      </c>
      <c r="G146" s="1" t="s">
        <v>7</v>
      </c>
    </row>
    <row r="147" spans="1:7" customFormat="1" x14ac:dyDescent="0.2">
      <c r="A147" s="1" t="s">
        <v>153</v>
      </c>
      <c r="B147" s="1" t="s">
        <v>11</v>
      </c>
      <c r="C147" s="36" t="s">
        <v>225</v>
      </c>
      <c r="D147" s="2">
        <v>44641.641006944403</v>
      </c>
      <c r="E147" s="2">
        <v>44641.673414351899</v>
      </c>
      <c r="F147" s="1" t="s">
        <v>153</v>
      </c>
      <c r="G147" s="1" t="s">
        <v>7</v>
      </c>
    </row>
    <row r="148" spans="1:7" customFormat="1" x14ac:dyDescent="0.2">
      <c r="A148" s="1" t="s">
        <v>154</v>
      </c>
      <c r="B148" s="1" t="s">
        <v>11</v>
      </c>
      <c r="C148" s="36" t="s">
        <v>225</v>
      </c>
      <c r="D148" s="2">
        <v>44641.390497685199</v>
      </c>
      <c r="E148" s="2">
        <v>44641.689456018503</v>
      </c>
      <c r="F148" s="1" t="s">
        <v>154</v>
      </c>
      <c r="G148" s="1" t="s">
        <v>7</v>
      </c>
    </row>
    <row r="149" spans="1:7" customFormat="1" x14ac:dyDescent="0.2">
      <c r="A149" s="1" t="s">
        <v>155</v>
      </c>
      <c r="B149" s="1" t="s">
        <v>11</v>
      </c>
      <c r="C149" s="36" t="s">
        <v>225</v>
      </c>
      <c r="D149" s="2">
        <v>44638.998159722199</v>
      </c>
      <c r="E149" s="2">
        <v>44641.681030092601</v>
      </c>
      <c r="F149" s="1" t="s">
        <v>155</v>
      </c>
      <c r="G149" s="1" t="s">
        <v>7</v>
      </c>
    </row>
    <row r="150" spans="1:7" customFormat="1" x14ac:dyDescent="0.2">
      <c r="A150" s="1" t="s">
        <v>156</v>
      </c>
      <c r="B150" s="1" t="s">
        <v>11</v>
      </c>
      <c r="C150" s="36" t="s">
        <v>225</v>
      </c>
      <c r="D150" s="2">
        <v>44638.713067129604</v>
      </c>
      <c r="E150" s="2">
        <v>44642.473275463002</v>
      </c>
      <c r="F150" s="1" t="s">
        <v>156</v>
      </c>
      <c r="G150" s="1" t="s">
        <v>7</v>
      </c>
    </row>
    <row r="151" spans="1:7" customFormat="1" x14ac:dyDescent="0.2">
      <c r="A151" s="1" t="s">
        <v>157</v>
      </c>
      <c r="B151" s="1" t="s">
        <v>11</v>
      </c>
      <c r="C151" s="36" t="s">
        <v>225</v>
      </c>
      <c r="D151" s="2">
        <v>44638.679293981499</v>
      </c>
      <c r="E151" s="2">
        <v>44641.673506944397</v>
      </c>
      <c r="F151" s="1" t="s">
        <v>157</v>
      </c>
      <c r="G151" s="1" t="s">
        <v>7</v>
      </c>
    </row>
    <row r="152" spans="1:7" customFormat="1" x14ac:dyDescent="0.2">
      <c r="A152" s="1" t="s">
        <v>158</v>
      </c>
      <c r="B152" s="1" t="s">
        <v>11</v>
      </c>
      <c r="C152" s="36" t="s">
        <v>225</v>
      </c>
      <c r="D152" s="2">
        <v>44638.494722222204</v>
      </c>
      <c r="E152" s="2">
        <v>44641.547314814801</v>
      </c>
      <c r="F152" s="1" t="s">
        <v>158</v>
      </c>
      <c r="G152" s="1" t="s">
        <v>7</v>
      </c>
    </row>
    <row r="153" spans="1:7" customFormat="1" x14ac:dyDescent="0.2">
      <c r="A153" s="1" t="s">
        <v>159</v>
      </c>
      <c r="B153" s="1" t="s">
        <v>11</v>
      </c>
      <c r="C153" s="36" t="s">
        <v>225</v>
      </c>
      <c r="D153" s="2">
        <v>44637.745833333298</v>
      </c>
      <c r="E153" s="2">
        <v>44638.778854166703</v>
      </c>
      <c r="F153" s="1" t="s">
        <v>159</v>
      </c>
      <c r="G153" s="1" t="s">
        <v>7</v>
      </c>
    </row>
    <row r="154" spans="1:7" customFormat="1" x14ac:dyDescent="0.2">
      <c r="A154" s="1" t="s">
        <v>160</v>
      </c>
      <c r="B154" s="1" t="s">
        <v>11</v>
      </c>
      <c r="C154" s="36" t="s">
        <v>225</v>
      </c>
      <c r="D154" s="2">
        <v>44637.717731481498</v>
      </c>
      <c r="E154" s="2">
        <v>44638.504791666703</v>
      </c>
      <c r="F154" s="1" t="s">
        <v>160</v>
      </c>
      <c r="G154" s="1" t="s">
        <v>7</v>
      </c>
    </row>
    <row r="155" spans="1:7" customFormat="1" x14ac:dyDescent="0.2">
      <c r="A155" s="1" t="s">
        <v>161</v>
      </c>
      <c r="B155" s="1" t="s">
        <v>11</v>
      </c>
      <c r="C155" s="36" t="s">
        <v>225</v>
      </c>
      <c r="D155" s="2">
        <v>44637.519803240699</v>
      </c>
      <c r="E155" s="2">
        <v>44638.774479166699</v>
      </c>
      <c r="F155" s="1" t="s">
        <v>161</v>
      </c>
      <c r="G155" s="1" t="s">
        <v>7</v>
      </c>
    </row>
    <row r="156" spans="1:7" x14ac:dyDescent="0.2">
      <c r="A156" s="13" t="s">
        <v>162</v>
      </c>
      <c r="B156" s="13" t="s">
        <v>6</v>
      </c>
      <c r="C156" s="36" t="s">
        <v>229</v>
      </c>
      <c r="D156" s="10">
        <v>44637.476620370398</v>
      </c>
      <c r="E156" s="10">
        <v>44638.4979282407</v>
      </c>
      <c r="F156" s="13" t="s">
        <v>162</v>
      </c>
      <c r="G156" s="13" t="s">
        <v>7</v>
      </c>
    </row>
    <row r="157" spans="1:7" x14ac:dyDescent="0.2">
      <c r="A157" s="13" t="s">
        <v>163</v>
      </c>
      <c r="B157" s="13" t="s">
        <v>6</v>
      </c>
      <c r="C157" s="36" t="s">
        <v>229</v>
      </c>
      <c r="D157" s="10">
        <v>44636.666655092602</v>
      </c>
      <c r="E157" s="10">
        <v>44637.763680555603</v>
      </c>
      <c r="F157" s="13" t="s">
        <v>163</v>
      </c>
      <c r="G157" s="13" t="s">
        <v>7</v>
      </c>
    </row>
    <row r="158" spans="1:7" customFormat="1" x14ac:dyDescent="0.2">
      <c r="A158" s="1" t="s">
        <v>164</v>
      </c>
      <c r="B158" s="1" t="s">
        <v>11</v>
      </c>
      <c r="C158" s="36" t="s">
        <v>225</v>
      </c>
      <c r="D158" s="2">
        <v>44635.626817129603</v>
      </c>
      <c r="E158" s="2">
        <v>44637.744050925903</v>
      </c>
      <c r="F158" s="1" t="s">
        <v>164</v>
      </c>
      <c r="G158" s="1" t="s">
        <v>7</v>
      </c>
    </row>
    <row r="159" spans="1:7" customFormat="1" x14ac:dyDescent="0.2">
      <c r="A159" s="1" t="s">
        <v>165</v>
      </c>
      <c r="B159" s="1" t="s">
        <v>11</v>
      </c>
      <c r="C159" s="36" t="s">
        <v>225</v>
      </c>
      <c r="D159" s="2">
        <v>44635.5683333333</v>
      </c>
      <c r="E159" s="2">
        <v>44637.759236111102</v>
      </c>
      <c r="F159" s="1" t="s">
        <v>165</v>
      </c>
      <c r="G159" s="1" t="s">
        <v>7</v>
      </c>
    </row>
    <row r="160" spans="1:7" customFormat="1" x14ac:dyDescent="0.2">
      <c r="A160" s="1" t="s">
        <v>166</v>
      </c>
      <c r="B160" s="1" t="s">
        <v>11</v>
      </c>
      <c r="C160" s="36" t="s">
        <v>225</v>
      </c>
      <c r="D160" s="2">
        <v>44634.707361111097</v>
      </c>
      <c r="E160" s="2">
        <v>44636.709837962997</v>
      </c>
      <c r="F160" s="1" t="s">
        <v>166</v>
      </c>
      <c r="G160" s="1" t="s">
        <v>7</v>
      </c>
    </row>
    <row r="161" spans="1:7" customFormat="1" x14ac:dyDescent="0.2">
      <c r="A161" s="1" t="s">
        <v>167</v>
      </c>
      <c r="B161" s="1" t="s">
        <v>11</v>
      </c>
      <c r="C161" s="36" t="s">
        <v>225</v>
      </c>
      <c r="D161" s="2">
        <v>44634.627361111103</v>
      </c>
      <c r="E161" s="2">
        <v>44635.7425925926</v>
      </c>
      <c r="F161" s="1" t="s">
        <v>167</v>
      </c>
      <c r="G161" s="1" t="s">
        <v>7</v>
      </c>
    </row>
    <row r="162" spans="1:7" customFormat="1" x14ac:dyDescent="0.2">
      <c r="A162" s="1" t="s">
        <v>168</v>
      </c>
      <c r="B162" s="1" t="s">
        <v>11</v>
      </c>
      <c r="C162" s="36" t="s">
        <v>225</v>
      </c>
      <c r="D162" s="2">
        <v>44634.528749999998</v>
      </c>
      <c r="E162" s="2">
        <v>44635.658333333296</v>
      </c>
      <c r="F162" s="1" t="s">
        <v>168</v>
      </c>
      <c r="G162" s="1" t="s">
        <v>7</v>
      </c>
    </row>
    <row r="163" spans="1:7" customFormat="1" x14ac:dyDescent="0.2">
      <c r="A163" s="1" t="s">
        <v>169</v>
      </c>
      <c r="B163" s="1" t="s">
        <v>11</v>
      </c>
      <c r="C163" s="36" t="s">
        <v>225</v>
      </c>
      <c r="D163" s="2">
        <v>44634.485000000001</v>
      </c>
      <c r="E163" s="2">
        <v>44634.535995370403</v>
      </c>
      <c r="F163" s="1" t="s">
        <v>169</v>
      </c>
      <c r="G163" s="1" t="s">
        <v>7</v>
      </c>
    </row>
    <row r="164" spans="1:7" customFormat="1" x14ac:dyDescent="0.2">
      <c r="A164" s="1" t="s">
        <v>170</v>
      </c>
      <c r="B164" s="1" t="s">
        <v>11</v>
      </c>
      <c r="C164" s="36" t="s">
        <v>225</v>
      </c>
      <c r="D164" s="2">
        <v>44630.398263888899</v>
      </c>
      <c r="E164" s="2">
        <v>44634.514525462997</v>
      </c>
      <c r="F164" s="1" t="s">
        <v>170</v>
      </c>
      <c r="G164" s="1" t="s">
        <v>7</v>
      </c>
    </row>
    <row r="165" spans="1:7" customFormat="1" x14ac:dyDescent="0.2">
      <c r="A165" s="1" t="s">
        <v>171</v>
      </c>
      <c r="B165" s="1" t="s">
        <v>11</v>
      </c>
      <c r="C165" s="36" t="s">
        <v>225</v>
      </c>
      <c r="D165" s="2">
        <v>44628.560706018499</v>
      </c>
      <c r="E165" s="2">
        <v>44629.431493055599</v>
      </c>
      <c r="F165" s="1" t="s">
        <v>171</v>
      </c>
      <c r="G165" s="1" t="s">
        <v>7</v>
      </c>
    </row>
    <row r="166" spans="1:7" customFormat="1" x14ac:dyDescent="0.2">
      <c r="A166" s="1" t="s">
        <v>172</v>
      </c>
      <c r="B166" s="1" t="s">
        <v>11</v>
      </c>
      <c r="C166" s="36" t="s">
        <v>225</v>
      </c>
      <c r="D166" s="2">
        <v>44627.962233796301</v>
      </c>
      <c r="E166" s="2">
        <v>44631.490902777798</v>
      </c>
      <c r="F166" s="1" t="s">
        <v>172</v>
      </c>
      <c r="G166" s="1" t="s">
        <v>7</v>
      </c>
    </row>
    <row r="167" spans="1:7" customFormat="1" x14ac:dyDescent="0.2">
      <c r="A167" s="1" t="s">
        <v>173</v>
      </c>
      <c r="B167" s="1" t="s">
        <v>11</v>
      </c>
      <c r="C167" s="36" t="s">
        <v>225</v>
      </c>
      <c r="D167" s="2">
        <v>44627.623807870397</v>
      </c>
      <c r="E167" s="2">
        <v>44628.725011574097</v>
      </c>
      <c r="F167" s="1" t="s">
        <v>173</v>
      </c>
      <c r="G167" s="1" t="s">
        <v>7</v>
      </c>
    </row>
    <row r="168" spans="1:7" customFormat="1" x14ac:dyDescent="0.2">
      <c r="A168" s="1" t="s">
        <v>174</v>
      </c>
      <c r="B168" s="1" t="s">
        <v>11</v>
      </c>
      <c r="C168" s="36" t="s">
        <v>225</v>
      </c>
      <c r="D168" s="2">
        <v>44627.543923611098</v>
      </c>
      <c r="E168" s="2">
        <v>44627.645324074103</v>
      </c>
      <c r="F168" s="1" t="s">
        <v>174</v>
      </c>
      <c r="G168" s="1" t="s">
        <v>7</v>
      </c>
    </row>
    <row r="169" spans="1:7" x14ac:dyDescent="0.2">
      <c r="A169" s="13" t="s">
        <v>175</v>
      </c>
      <c r="B169" s="13" t="s">
        <v>6</v>
      </c>
      <c r="C169" s="36" t="s">
        <v>229</v>
      </c>
      <c r="D169" s="10">
        <v>44626.972708333298</v>
      </c>
      <c r="E169" s="10">
        <v>44628.697256944397</v>
      </c>
      <c r="F169" s="13" t="s">
        <v>175</v>
      </c>
      <c r="G169" s="13" t="s">
        <v>7</v>
      </c>
    </row>
    <row r="170" spans="1:7" x14ac:dyDescent="0.2">
      <c r="A170" s="13" t="s">
        <v>176</v>
      </c>
      <c r="B170" s="13" t="s">
        <v>6</v>
      </c>
      <c r="C170" s="36" t="s">
        <v>229</v>
      </c>
      <c r="D170" s="10">
        <v>44625.763819444401</v>
      </c>
      <c r="E170" s="10">
        <v>44627.440069444398</v>
      </c>
      <c r="F170" s="13" t="s">
        <v>176</v>
      </c>
      <c r="G170" s="13" t="s">
        <v>7</v>
      </c>
    </row>
    <row r="171" spans="1:7" x14ac:dyDescent="0.2">
      <c r="A171" s="13" t="s">
        <v>177</v>
      </c>
      <c r="B171" s="13" t="s">
        <v>6</v>
      </c>
      <c r="C171" s="36" t="s">
        <v>229</v>
      </c>
      <c r="D171" s="10">
        <v>44610.353865740697</v>
      </c>
      <c r="E171" s="10">
        <v>44614.454618055599</v>
      </c>
      <c r="F171" s="13" t="s">
        <v>177</v>
      </c>
      <c r="G171" s="13" t="s">
        <v>7</v>
      </c>
    </row>
    <row r="172" spans="1:7" customFormat="1" x14ac:dyDescent="0.2">
      <c r="A172" s="1" t="s">
        <v>178</v>
      </c>
      <c r="B172" s="1" t="s">
        <v>11</v>
      </c>
      <c r="C172" s="36" t="s">
        <v>225</v>
      </c>
      <c r="D172" s="2">
        <v>44599.772141203699</v>
      </c>
      <c r="E172" s="2">
        <v>44600.664097222201</v>
      </c>
      <c r="F172" s="1" t="s">
        <v>178</v>
      </c>
      <c r="G172" s="1" t="s">
        <v>7</v>
      </c>
    </row>
    <row r="173" spans="1:7" customFormat="1" x14ac:dyDescent="0.2">
      <c r="A173" s="1" t="s">
        <v>179</v>
      </c>
      <c r="B173" s="1" t="s">
        <v>11</v>
      </c>
      <c r="C173" s="36" t="s">
        <v>225</v>
      </c>
      <c r="D173" s="2">
        <v>44599.758761574099</v>
      </c>
      <c r="E173" s="2">
        <v>44600.483090277798</v>
      </c>
      <c r="F173" s="1" t="s">
        <v>179</v>
      </c>
      <c r="G173" s="1" t="s">
        <v>7</v>
      </c>
    </row>
    <row r="174" spans="1:7" customFormat="1" x14ac:dyDescent="0.2">
      <c r="A174" s="1" t="s">
        <v>180</v>
      </c>
      <c r="B174" s="1" t="s">
        <v>11</v>
      </c>
      <c r="C174" s="36" t="s">
        <v>225</v>
      </c>
      <c r="D174" s="2">
        <v>44599.672256944403</v>
      </c>
      <c r="E174" s="2">
        <v>44600.461863425902</v>
      </c>
      <c r="F174" s="1" t="s">
        <v>180</v>
      </c>
      <c r="G174" s="1" t="s">
        <v>7</v>
      </c>
    </row>
    <row r="175" spans="1:7" customFormat="1" x14ac:dyDescent="0.2">
      <c r="A175" s="1" t="s">
        <v>181</v>
      </c>
      <c r="B175" s="1" t="s">
        <v>11</v>
      </c>
      <c r="C175" s="36" t="s">
        <v>225</v>
      </c>
      <c r="D175" s="2">
        <v>44597.087337962999</v>
      </c>
      <c r="E175" s="2">
        <v>44599.673865740697</v>
      </c>
      <c r="F175" s="1" t="s">
        <v>181</v>
      </c>
      <c r="G175" s="1" t="s">
        <v>7</v>
      </c>
    </row>
    <row r="176" spans="1:7" x14ac:dyDescent="0.2">
      <c r="A176" s="13" t="s">
        <v>182</v>
      </c>
      <c r="B176" s="13" t="s">
        <v>6</v>
      </c>
      <c r="C176" s="36" t="s">
        <v>229</v>
      </c>
      <c r="D176" s="10">
        <v>44591.407569444404</v>
      </c>
      <c r="E176" s="10">
        <v>44592.665983796302</v>
      </c>
      <c r="F176" s="13" t="s">
        <v>182</v>
      </c>
      <c r="G176" s="13" t="s">
        <v>7</v>
      </c>
    </row>
    <row r="177" spans="1:7" customFormat="1" x14ac:dyDescent="0.2">
      <c r="A177" s="1" t="s">
        <v>183</v>
      </c>
      <c r="B177" s="1" t="s">
        <v>11</v>
      </c>
      <c r="C177" s="36" t="s">
        <v>225</v>
      </c>
      <c r="D177" s="2">
        <v>44591.088263888902</v>
      </c>
      <c r="E177" s="2">
        <v>44592.532476851899</v>
      </c>
      <c r="F177" s="1" t="s">
        <v>183</v>
      </c>
      <c r="G177" s="1" t="s">
        <v>7</v>
      </c>
    </row>
    <row r="178" spans="1:7" customFormat="1" x14ac:dyDescent="0.2">
      <c r="A178" s="1" t="s">
        <v>184</v>
      </c>
      <c r="B178" s="1" t="s">
        <v>11</v>
      </c>
      <c r="C178" s="36" t="s">
        <v>225</v>
      </c>
      <c r="D178" s="2">
        <v>44589.710706018501</v>
      </c>
      <c r="E178" s="2">
        <v>44592.669004629599</v>
      </c>
      <c r="F178" s="1" t="s">
        <v>184</v>
      </c>
      <c r="G178" s="1" t="s">
        <v>7</v>
      </c>
    </row>
    <row r="179" spans="1:7" customFormat="1" x14ac:dyDescent="0.2">
      <c r="A179" s="1" t="s">
        <v>185</v>
      </c>
      <c r="B179" s="1" t="s">
        <v>11</v>
      </c>
      <c r="C179" s="36" t="s">
        <v>225</v>
      </c>
      <c r="D179" s="2">
        <v>44589.378518518497</v>
      </c>
      <c r="E179" s="2">
        <v>44589.385636574101</v>
      </c>
      <c r="F179" s="1" t="s">
        <v>185</v>
      </c>
      <c r="G179" s="1" t="s">
        <v>7</v>
      </c>
    </row>
    <row r="180" spans="1:7" customFormat="1" x14ac:dyDescent="0.2">
      <c r="A180" s="1" t="s">
        <v>186</v>
      </c>
      <c r="B180" s="1" t="s">
        <v>11</v>
      </c>
      <c r="C180" s="36" t="s">
        <v>225</v>
      </c>
      <c r="D180" s="2">
        <v>44587.405694444402</v>
      </c>
      <c r="E180" s="2">
        <v>44588.456944444399</v>
      </c>
      <c r="F180" s="1" t="s">
        <v>186</v>
      </c>
      <c r="G180" s="1" t="s">
        <v>7</v>
      </c>
    </row>
    <row r="181" spans="1:7" x14ac:dyDescent="0.2">
      <c r="A181" s="13" t="s">
        <v>187</v>
      </c>
      <c r="B181" s="13" t="s">
        <v>6</v>
      </c>
      <c r="C181" s="36" t="s">
        <v>229</v>
      </c>
      <c r="D181" s="10">
        <v>44587.377129629604</v>
      </c>
      <c r="E181" s="10">
        <v>44588.710196759297</v>
      </c>
      <c r="F181" s="13" t="s">
        <v>187</v>
      </c>
      <c r="G181" s="13" t="s">
        <v>7</v>
      </c>
    </row>
    <row r="182" spans="1:7" customFormat="1" x14ac:dyDescent="0.2">
      <c r="A182" s="1" t="s">
        <v>188</v>
      </c>
      <c r="B182" s="1" t="s">
        <v>11</v>
      </c>
      <c r="C182" s="36" t="s">
        <v>225</v>
      </c>
      <c r="D182" s="2">
        <v>44586.780150462997</v>
      </c>
      <c r="E182" s="2">
        <v>44588.444537037001</v>
      </c>
      <c r="F182" s="1" t="s">
        <v>188</v>
      </c>
      <c r="G182" s="1" t="s">
        <v>7</v>
      </c>
    </row>
    <row r="183" spans="1:7" x14ac:dyDescent="0.2">
      <c r="A183" s="13" t="s">
        <v>189</v>
      </c>
      <c r="B183" s="13" t="s">
        <v>6</v>
      </c>
      <c r="C183" s="36" t="s">
        <v>229</v>
      </c>
      <c r="D183" s="10">
        <v>44586.496956018498</v>
      </c>
      <c r="E183" s="10">
        <v>44586.671909722201</v>
      </c>
      <c r="F183" s="13" t="s">
        <v>189</v>
      </c>
      <c r="G183" s="13" t="s">
        <v>7</v>
      </c>
    </row>
    <row r="184" spans="1:7" x14ac:dyDescent="0.2">
      <c r="A184" s="13" t="s">
        <v>190</v>
      </c>
      <c r="B184" s="13" t="s">
        <v>6</v>
      </c>
      <c r="C184" s="36" t="s">
        <v>229</v>
      </c>
      <c r="D184" s="10">
        <v>44586.422581018502</v>
      </c>
      <c r="E184" s="10">
        <v>44587.383055555598</v>
      </c>
      <c r="F184" s="13" t="s">
        <v>190</v>
      </c>
      <c r="G184" s="13" t="s">
        <v>7</v>
      </c>
    </row>
    <row r="185" spans="1:7" customFormat="1" x14ac:dyDescent="0.2">
      <c r="A185" s="1" t="s">
        <v>191</v>
      </c>
      <c r="B185" s="1" t="s">
        <v>11</v>
      </c>
      <c r="C185" s="36" t="s">
        <v>225</v>
      </c>
      <c r="D185" s="2">
        <v>44584.549375000002</v>
      </c>
      <c r="E185" s="2">
        <v>44585.462164351899</v>
      </c>
      <c r="F185" s="1" t="s">
        <v>191</v>
      </c>
      <c r="G185" s="1" t="s">
        <v>7</v>
      </c>
    </row>
    <row r="186" spans="1:7" customFormat="1" x14ac:dyDescent="0.2">
      <c r="A186" s="1" t="s">
        <v>192</v>
      </c>
      <c r="B186" s="1" t="s">
        <v>11</v>
      </c>
      <c r="C186" s="36" t="s">
        <v>225</v>
      </c>
      <c r="D186" s="2">
        <v>44584.228379629603</v>
      </c>
      <c r="E186" s="2">
        <v>44585.674236111103</v>
      </c>
      <c r="F186" s="1" t="s">
        <v>192</v>
      </c>
      <c r="G186" s="1" t="s">
        <v>7</v>
      </c>
    </row>
    <row r="187" spans="1:7" customFormat="1" x14ac:dyDescent="0.2">
      <c r="A187" s="1" t="s">
        <v>193</v>
      </c>
      <c r="B187" s="1" t="s">
        <v>11</v>
      </c>
      <c r="C187" s="36" t="s">
        <v>225</v>
      </c>
      <c r="D187" s="2">
        <v>44582.628842592603</v>
      </c>
      <c r="E187" s="2">
        <v>44582.656018518501</v>
      </c>
      <c r="F187" s="1" t="s">
        <v>193</v>
      </c>
      <c r="G187" s="1" t="s">
        <v>7</v>
      </c>
    </row>
    <row r="188" spans="1:7" customFormat="1" x14ac:dyDescent="0.2">
      <c r="A188" s="1" t="s">
        <v>194</v>
      </c>
      <c r="B188" s="1" t="s">
        <v>11</v>
      </c>
      <c r="C188" s="36" t="s">
        <v>225</v>
      </c>
      <c r="D188" s="2">
        <v>44581.961817129602</v>
      </c>
      <c r="E188" s="2">
        <v>44582.554375</v>
      </c>
      <c r="F188" s="1" t="s">
        <v>194</v>
      </c>
      <c r="G188" s="1" t="s">
        <v>7</v>
      </c>
    </row>
    <row r="189" spans="1:7" customFormat="1" x14ac:dyDescent="0.2">
      <c r="A189" s="1" t="s">
        <v>195</v>
      </c>
      <c r="B189" s="1" t="s">
        <v>11</v>
      </c>
      <c r="C189" s="36" t="s">
        <v>225</v>
      </c>
      <c r="D189" s="2">
        <v>44580.975462962997</v>
      </c>
      <c r="E189" s="2">
        <v>44582.551747685196</v>
      </c>
      <c r="F189" s="1" t="s">
        <v>195</v>
      </c>
      <c r="G189" s="1" t="s">
        <v>7</v>
      </c>
    </row>
    <row r="190" spans="1:7" customFormat="1" x14ac:dyDescent="0.2">
      <c r="A190" s="1" t="s">
        <v>196</v>
      </c>
      <c r="B190" s="1" t="s">
        <v>11</v>
      </c>
      <c r="C190" s="36" t="s">
        <v>225</v>
      </c>
      <c r="D190" s="2">
        <v>44580.497962963003</v>
      </c>
      <c r="E190" s="2">
        <v>44580.725127314799</v>
      </c>
      <c r="F190" s="1" t="s">
        <v>196</v>
      </c>
      <c r="G190" s="1" t="s">
        <v>7</v>
      </c>
    </row>
    <row r="191" spans="1:7" customFormat="1" x14ac:dyDescent="0.2">
      <c r="A191" s="1" t="s">
        <v>197</v>
      </c>
      <c r="B191" s="1" t="s">
        <v>11</v>
      </c>
      <c r="C191" s="36" t="s">
        <v>225</v>
      </c>
      <c r="D191" s="2">
        <v>44580.018958333298</v>
      </c>
      <c r="E191" s="2">
        <v>44580.705995370401</v>
      </c>
      <c r="F191" s="1" t="s">
        <v>197</v>
      </c>
      <c r="G191" s="1" t="s">
        <v>7</v>
      </c>
    </row>
    <row r="192" spans="1:7" customFormat="1" x14ac:dyDescent="0.2">
      <c r="A192" s="1" t="s">
        <v>198</v>
      </c>
      <c r="B192" s="1" t="s">
        <v>11</v>
      </c>
      <c r="C192" s="36" t="s">
        <v>225</v>
      </c>
      <c r="D192" s="2">
        <v>44579.588831018496</v>
      </c>
      <c r="E192" s="2">
        <v>44580.723067129598</v>
      </c>
      <c r="F192" s="1" t="s">
        <v>198</v>
      </c>
      <c r="G192" s="1" t="s">
        <v>7</v>
      </c>
    </row>
    <row r="193" spans="1:7" x14ac:dyDescent="0.2">
      <c r="A193" s="13" t="s">
        <v>199</v>
      </c>
      <c r="B193" s="13" t="s">
        <v>6</v>
      </c>
      <c r="C193" s="36" t="s">
        <v>229</v>
      </c>
      <c r="D193" s="10">
        <v>44579.570625</v>
      </c>
      <c r="E193" s="10">
        <v>44581.444317129601</v>
      </c>
      <c r="F193" s="13" t="s">
        <v>199</v>
      </c>
      <c r="G193" s="13" t="s">
        <v>7</v>
      </c>
    </row>
    <row r="194" spans="1:7" customFormat="1" x14ac:dyDescent="0.2">
      <c r="A194" s="1" t="s">
        <v>200</v>
      </c>
      <c r="B194" s="1" t="s">
        <v>11</v>
      </c>
      <c r="C194" s="37" t="s">
        <v>225</v>
      </c>
      <c r="D194" s="2">
        <v>44579.358726851897</v>
      </c>
      <c r="E194" s="2">
        <v>44580.409699074102</v>
      </c>
      <c r="F194" s="1" t="s">
        <v>200</v>
      </c>
      <c r="G194" s="1" t="s">
        <v>7</v>
      </c>
    </row>
    <row r="195" spans="1:7" customFormat="1" x14ac:dyDescent="0.2">
      <c r="A195" s="1" t="s">
        <v>201</v>
      </c>
      <c r="B195" s="1" t="s">
        <v>11</v>
      </c>
      <c r="C195" s="37" t="s">
        <v>225</v>
      </c>
      <c r="D195" s="2">
        <v>44579.3587037037</v>
      </c>
      <c r="E195" s="2">
        <v>44580.408969907403</v>
      </c>
      <c r="F195" s="1" t="s">
        <v>201</v>
      </c>
      <c r="G195" s="1" t="s">
        <v>7</v>
      </c>
    </row>
    <row r="196" spans="1:7" customFormat="1" x14ac:dyDescent="0.2">
      <c r="A196" s="1" t="s">
        <v>202</v>
      </c>
      <c r="B196" s="1" t="s">
        <v>11</v>
      </c>
      <c r="C196" s="37" t="s">
        <v>225</v>
      </c>
      <c r="D196" s="2">
        <v>44575.651145833297</v>
      </c>
      <c r="E196" s="2">
        <v>44578.561064814799</v>
      </c>
      <c r="F196" s="1" t="s">
        <v>202</v>
      </c>
      <c r="G196" s="1" t="s">
        <v>7</v>
      </c>
    </row>
    <row r="197" spans="1:7" customFormat="1" x14ac:dyDescent="0.2">
      <c r="A197" s="1" t="s">
        <v>203</v>
      </c>
      <c r="B197" s="1" t="s">
        <v>11</v>
      </c>
      <c r="C197" s="37" t="s">
        <v>225</v>
      </c>
      <c r="D197" s="2">
        <v>44575.576018518499</v>
      </c>
      <c r="E197" s="2">
        <v>44578.558969907397</v>
      </c>
      <c r="F197" s="1" t="s">
        <v>203</v>
      </c>
      <c r="G197" s="1" t="s">
        <v>7</v>
      </c>
    </row>
    <row r="198" spans="1:7" customFormat="1" x14ac:dyDescent="0.2">
      <c r="A198" s="1" t="s">
        <v>204</v>
      </c>
      <c r="B198" s="1" t="s">
        <v>11</v>
      </c>
      <c r="C198" s="37" t="s">
        <v>225</v>
      </c>
      <c r="D198" s="2">
        <v>44574.794317129599</v>
      </c>
      <c r="E198" s="2">
        <v>44575.481226851902</v>
      </c>
      <c r="F198" s="1" t="s">
        <v>204</v>
      </c>
      <c r="G198" s="1" t="s">
        <v>7</v>
      </c>
    </row>
    <row r="199" spans="1:7" customFormat="1" x14ac:dyDescent="0.2">
      <c r="A199" s="1" t="s">
        <v>205</v>
      </c>
      <c r="B199" s="1" t="s">
        <v>11</v>
      </c>
      <c r="C199" s="37" t="s">
        <v>225</v>
      </c>
      <c r="D199" s="2">
        <v>44574.676354166702</v>
      </c>
      <c r="E199" s="2">
        <v>44574.697673611103</v>
      </c>
      <c r="F199" s="1" t="s">
        <v>205</v>
      </c>
      <c r="G199" s="1" t="s">
        <v>7</v>
      </c>
    </row>
    <row r="200" spans="1:7" customFormat="1" x14ac:dyDescent="0.2">
      <c r="A200" s="1" t="s">
        <v>206</v>
      </c>
      <c r="B200" s="1" t="s">
        <v>11</v>
      </c>
      <c r="C200" s="37" t="s">
        <v>225</v>
      </c>
      <c r="D200" s="2">
        <v>44574.665960648097</v>
      </c>
      <c r="E200" s="2">
        <v>44574.696631944404</v>
      </c>
      <c r="F200" s="1" t="s">
        <v>206</v>
      </c>
      <c r="G200" s="1" t="s">
        <v>7</v>
      </c>
    </row>
    <row r="201" spans="1:7" customFormat="1" x14ac:dyDescent="0.2">
      <c r="A201" s="1" t="s">
        <v>207</v>
      </c>
      <c r="B201" s="1" t="s">
        <v>11</v>
      </c>
      <c r="C201" s="37" t="s">
        <v>225</v>
      </c>
      <c r="D201" s="2">
        <v>44574.422025462998</v>
      </c>
      <c r="E201" s="2">
        <v>44574.694270833301</v>
      </c>
      <c r="F201" s="1" t="s">
        <v>207</v>
      </c>
      <c r="G201" s="1" t="s">
        <v>7</v>
      </c>
    </row>
    <row r="202" spans="1:7" customFormat="1" x14ac:dyDescent="0.2">
      <c r="A202" s="1" t="s">
        <v>208</v>
      </c>
      <c r="B202" s="1" t="s">
        <v>11</v>
      </c>
      <c r="C202" s="37" t="s">
        <v>225</v>
      </c>
      <c r="D202" s="2">
        <v>44571.419641203698</v>
      </c>
      <c r="E202" s="2">
        <v>44571.725960648102</v>
      </c>
      <c r="F202" s="1" t="s">
        <v>208</v>
      </c>
      <c r="G202" s="1" t="s">
        <v>7</v>
      </c>
    </row>
    <row r="203" spans="1:7" customFormat="1" x14ac:dyDescent="0.2">
      <c r="A203" s="1" t="s">
        <v>209</v>
      </c>
      <c r="B203" s="1" t="s">
        <v>11</v>
      </c>
      <c r="C203" s="37" t="s">
        <v>225</v>
      </c>
      <c r="D203" s="2">
        <v>44568.650231481501</v>
      </c>
      <c r="E203" s="2">
        <v>44571.722708333298</v>
      </c>
      <c r="F203" s="1" t="s">
        <v>209</v>
      </c>
      <c r="G203" s="1" t="s">
        <v>7</v>
      </c>
    </row>
    <row r="204" spans="1:7" customFormat="1" x14ac:dyDescent="0.2">
      <c r="A204" s="1" t="s">
        <v>210</v>
      </c>
      <c r="B204" s="1" t="s">
        <v>11</v>
      </c>
      <c r="C204" s="37" t="s">
        <v>225</v>
      </c>
      <c r="D204" s="2">
        <v>44568.501145833303</v>
      </c>
      <c r="E204" s="2">
        <v>44571.715451388904</v>
      </c>
      <c r="F204" s="1" t="s">
        <v>210</v>
      </c>
      <c r="G204" s="1" t="s">
        <v>7</v>
      </c>
    </row>
    <row r="205" spans="1:7" customFormat="1" x14ac:dyDescent="0.2">
      <c r="A205" s="1" t="s">
        <v>211</v>
      </c>
      <c r="B205" s="1" t="s">
        <v>11</v>
      </c>
      <c r="C205" s="37" t="s">
        <v>225</v>
      </c>
      <c r="D205" s="2">
        <v>44566.910173611097</v>
      </c>
      <c r="E205" s="2">
        <v>44568.412569444401</v>
      </c>
      <c r="F205" s="1" t="s">
        <v>211</v>
      </c>
      <c r="G205" s="1" t="s">
        <v>7</v>
      </c>
    </row>
    <row r="206" spans="1:7" customFormat="1" x14ac:dyDescent="0.2">
      <c r="A206" s="1" t="s">
        <v>212</v>
      </c>
      <c r="B206" s="1" t="s">
        <v>11</v>
      </c>
      <c r="C206" s="37" t="s">
        <v>225</v>
      </c>
      <c r="D206" s="2">
        <v>44564.488969907397</v>
      </c>
      <c r="E206" s="2">
        <v>44564.494351851798</v>
      </c>
      <c r="F206" s="1" t="s">
        <v>212</v>
      </c>
      <c r="G206" s="1" t="s">
        <v>7</v>
      </c>
    </row>
    <row r="207" spans="1:7" customFormat="1" x14ac:dyDescent="0.2">
      <c r="A207" s="1" t="s">
        <v>213</v>
      </c>
      <c r="B207" s="1" t="s">
        <v>11</v>
      </c>
      <c r="C207" s="37" t="s">
        <v>225</v>
      </c>
      <c r="D207" s="2">
        <v>44563.484907407401</v>
      </c>
      <c r="E207" s="2">
        <v>44564.490439814799</v>
      </c>
      <c r="F207" s="1" t="s">
        <v>213</v>
      </c>
      <c r="G207" s="1" t="s">
        <v>7</v>
      </c>
    </row>
    <row r="208" spans="1:7" customFormat="1" x14ac:dyDescent="0.2">
      <c r="A208" s="1" t="s">
        <v>214</v>
      </c>
      <c r="B208" s="1" t="s">
        <v>11</v>
      </c>
      <c r="C208" s="37" t="s">
        <v>225</v>
      </c>
      <c r="D208" s="2">
        <v>44562.927743055603</v>
      </c>
      <c r="E208" s="2">
        <v>44564.462453703702</v>
      </c>
      <c r="F208" s="1" t="s">
        <v>214</v>
      </c>
      <c r="G208" s="1" t="s">
        <v>7</v>
      </c>
    </row>
    <row r="209" spans="1:7" x14ac:dyDescent="0.2">
      <c r="A209" s="1" t="s">
        <v>285</v>
      </c>
      <c r="B209" s="1" t="s">
        <v>6</v>
      </c>
      <c r="C209" s="37" t="s">
        <v>225</v>
      </c>
      <c r="D209" s="2">
        <v>44862.392939814803</v>
      </c>
      <c r="E209" s="2">
        <v>44862.447731481501</v>
      </c>
      <c r="F209" s="1" t="s">
        <v>285</v>
      </c>
      <c r="G209" s="1" t="s">
        <v>7</v>
      </c>
    </row>
    <row r="210" spans="1:7" x14ac:dyDescent="0.2">
      <c r="A210" s="1" t="s">
        <v>286</v>
      </c>
      <c r="B210" s="1" t="s">
        <v>6</v>
      </c>
      <c r="C210" s="37" t="s">
        <v>227</v>
      </c>
      <c r="D210" s="2">
        <v>44861.747118055602</v>
      </c>
      <c r="E210" s="2">
        <v>44862.697418981501</v>
      </c>
      <c r="F210" s="1" t="s">
        <v>286</v>
      </c>
      <c r="G210" s="1" t="s">
        <v>7</v>
      </c>
    </row>
    <row r="211" spans="1:7" x14ac:dyDescent="0.2">
      <c r="A211" s="1" t="s">
        <v>287</v>
      </c>
      <c r="B211" s="1" t="s">
        <v>6</v>
      </c>
      <c r="C211" s="37" t="s">
        <v>229</v>
      </c>
      <c r="D211" s="2">
        <v>44861.498634259297</v>
      </c>
      <c r="E211" s="2">
        <v>44862.433819444399</v>
      </c>
      <c r="F211" s="1" t="s">
        <v>287</v>
      </c>
      <c r="G211" s="1" t="s">
        <v>7</v>
      </c>
    </row>
    <row r="212" spans="1:7" x14ac:dyDescent="0.2">
      <c r="A212" s="1" t="s">
        <v>288</v>
      </c>
      <c r="B212" s="1" t="s">
        <v>6</v>
      </c>
      <c r="C212" s="37" t="s">
        <v>227</v>
      </c>
      <c r="D212" s="2">
        <v>44861.378912036998</v>
      </c>
      <c r="E212" s="2">
        <v>44862.678287037001</v>
      </c>
      <c r="F212" s="1" t="s">
        <v>288</v>
      </c>
      <c r="G212" s="1" t="s">
        <v>7</v>
      </c>
    </row>
    <row r="213" spans="1:7" x14ac:dyDescent="0.2">
      <c r="A213" s="1" t="s">
        <v>289</v>
      </c>
      <c r="B213" s="1" t="s">
        <v>6</v>
      </c>
      <c r="C213" s="37" t="s">
        <v>225</v>
      </c>
      <c r="D213" s="2">
        <v>44861.368240740703</v>
      </c>
      <c r="E213" s="2">
        <v>44861.465648148202</v>
      </c>
      <c r="F213" s="1" t="s">
        <v>289</v>
      </c>
      <c r="G213" s="1" t="s">
        <v>7</v>
      </c>
    </row>
    <row r="214" spans="1:7" x14ac:dyDescent="0.2">
      <c r="A214" s="1" t="s">
        <v>290</v>
      </c>
      <c r="B214" s="1" t="s">
        <v>6</v>
      </c>
      <c r="C214" s="37" t="s">
        <v>225</v>
      </c>
      <c r="D214" s="2">
        <v>44860.793645833299</v>
      </c>
      <c r="E214" s="2">
        <v>44861.463715277801</v>
      </c>
      <c r="F214" s="1" t="s">
        <v>290</v>
      </c>
      <c r="G214" s="1" t="s">
        <v>7</v>
      </c>
    </row>
    <row r="215" spans="1:7" x14ac:dyDescent="0.2">
      <c r="A215" s="1" t="s">
        <v>291</v>
      </c>
      <c r="B215" s="1" t="s">
        <v>6</v>
      </c>
      <c r="C215" s="37" t="s">
        <v>225</v>
      </c>
      <c r="D215" s="2">
        <v>44860.6945486111</v>
      </c>
      <c r="E215" s="2">
        <v>44862.551180555602</v>
      </c>
      <c r="F215" s="1" t="s">
        <v>291</v>
      </c>
      <c r="G215" s="1" t="s">
        <v>7</v>
      </c>
    </row>
    <row r="216" spans="1:7" x14ac:dyDescent="0.2">
      <c r="A216" s="1" t="s">
        <v>292</v>
      </c>
      <c r="B216" s="1" t="s">
        <v>6</v>
      </c>
      <c r="C216" s="37" t="s">
        <v>229</v>
      </c>
      <c r="D216" s="2">
        <v>44860.674363425896</v>
      </c>
      <c r="E216" s="2">
        <v>44861.454050925902</v>
      </c>
      <c r="F216" s="1" t="s">
        <v>292</v>
      </c>
      <c r="G216" s="1" t="s">
        <v>7</v>
      </c>
    </row>
    <row r="217" spans="1:7" x14ac:dyDescent="0.2">
      <c r="A217" s="1" t="s">
        <v>293</v>
      </c>
      <c r="B217" s="1" t="s">
        <v>6</v>
      </c>
      <c r="C217" s="37" t="s">
        <v>225</v>
      </c>
      <c r="D217" s="2">
        <v>44860.671909722201</v>
      </c>
      <c r="E217" s="2">
        <v>44862.5479513889</v>
      </c>
      <c r="F217" s="1" t="s">
        <v>293</v>
      </c>
      <c r="G217" s="1" t="s">
        <v>7</v>
      </c>
    </row>
    <row r="218" spans="1:7" x14ac:dyDescent="0.2">
      <c r="A218" s="1" t="s">
        <v>294</v>
      </c>
      <c r="B218" s="1" t="s">
        <v>6</v>
      </c>
      <c r="C218" s="37" t="s">
        <v>229</v>
      </c>
      <c r="D218" s="2">
        <v>44860.625300925902</v>
      </c>
      <c r="E218" s="2">
        <v>44861.4504282407</v>
      </c>
      <c r="F218" s="1" t="s">
        <v>294</v>
      </c>
      <c r="G218" s="1" t="s">
        <v>7</v>
      </c>
    </row>
    <row r="219" spans="1:7" x14ac:dyDescent="0.2">
      <c r="A219" s="1" t="s">
        <v>295</v>
      </c>
      <c r="B219" s="1" t="s">
        <v>6</v>
      </c>
      <c r="C219" s="37" t="s">
        <v>227</v>
      </c>
      <c r="D219" s="2">
        <v>44859.886527777802</v>
      </c>
      <c r="E219" s="2">
        <v>44861.725601851896</v>
      </c>
      <c r="F219" s="1" t="s">
        <v>295</v>
      </c>
      <c r="G219" s="1" t="s">
        <v>7</v>
      </c>
    </row>
    <row r="220" spans="1:7" x14ac:dyDescent="0.2">
      <c r="A220" s="1" t="s">
        <v>296</v>
      </c>
      <c r="B220" s="1" t="s">
        <v>6</v>
      </c>
      <c r="C220" s="37" t="s">
        <v>229</v>
      </c>
      <c r="D220" s="2">
        <v>44859.8203587963</v>
      </c>
      <c r="E220" s="2">
        <v>44861.455162036997</v>
      </c>
      <c r="F220" s="1" t="s">
        <v>296</v>
      </c>
      <c r="G220" s="1" t="s">
        <v>7</v>
      </c>
    </row>
    <row r="221" spans="1:7" x14ac:dyDescent="0.2">
      <c r="A221" s="1" t="s">
        <v>297</v>
      </c>
      <c r="B221" s="1" t="s">
        <v>6</v>
      </c>
      <c r="C221" s="37" t="s">
        <v>225</v>
      </c>
      <c r="D221" s="2">
        <v>44859.692048611098</v>
      </c>
      <c r="E221" s="2">
        <v>44862.539525462998</v>
      </c>
      <c r="F221" s="1" t="s">
        <v>297</v>
      </c>
      <c r="G221" s="1" t="s">
        <v>7</v>
      </c>
    </row>
    <row r="222" spans="1:7" x14ac:dyDescent="0.2">
      <c r="A222" s="1" t="s">
        <v>298</v>
      </c>
      <c r="B222" s="1" t="s">
        <v>6</v>
      </c>
      <c r="C222" s="37" t="s">
        <v>227</v>
      </c>
      <c r="D222" s="2">
        <v>44859.682094907403</v>
      </c>
      <c r="E222" s="2">
        <v>44862.508182870399</v>
      </c>
      <c r="F222" s="1" t="s">
        <v>298</v>
      </c>
      <c r="G222" s="1" t="s">
        <v>7</v>
      </c>
    </row>
    <row r="223" spans="1:7" x14ac:dyDescent="0.2">
      <c r="A223" s="1" t="s">
        <v>299</v>
      </c>
      <c r="B223" s="1" t="s">
        <v>6</v>
      </c>
      <c r="C223" s="37" t="s">
        <v>225</v>
      </c>
      <c r="D223" s="2">
        <v>44859.586469907401</v>
      </c>
      <c r="E223" s="2">
        <v>44861.465231481503</v>
      </c>
      <c r="F223" s="1" t="s">
        <v>299</v>
      </c>
      <c r="G223" s="1" t="s">
        <v>7</v>
      </c>
    </row>
    <row r="224" spans="1:7" x14ac:dyDescent="0.2">
      <c r="A224" s="1" t="s">
        <v>300</v>
      </c>
      <c r="B224" s="1" t="s">
        <v>6</v>
      </c>
      <c r="C224" s="37" t="s">
        <v>225</v>
      </c>
      <c r="D224" s="2">
        <v>44859.372291666703</v>
      </c>
      <c r="E224" s="2">
        <v>44859.490451388898</v>
      </c>
      <c r="F224" s="1" t="s">
        <v>300</v>
      </c>
      <c r="G224" s="1" t="s">
        <v>7</v>
      </c>
    </row>
    <row r="225" spans="1:7" x14ac:dyDescent="0.2">
      <c r="A225" s="1" t="s">
        <v>301</v>
      </c>
      <c r="B225" s="1" t="s">
        <v>6</v>
      </c>
      <c r="C225" s="37" t="s">
        <v>229</v>
      </c>
      <c r="D225" s="2">
        <v>44858.953148148103</v>
      </c>
      <c r="E225" s="2">
        <v>44859.419363425899</v>
      </c>
      <c r="F225" s="1" t="s">
        <v>301</v>
      </c>
      <c r="G225" s="1" t="s">
        <v>7</v>
      </c>
    </row>
    <row r="226" spans="1:7" x14ac:dyDescent="0.2">
      <c r="A226" s="1" t="s">
        <v>302</v>
      </c>
      <c r="B226" s="1" t="s">
        <v>6</v>
      </c>
      <c r="C226" s="37" t="s">
        <v>229</v>
      </c>
      <c r="D226" s="2">
        <v>44858.770347222198</v>
      </c>
      <c r="E226" s="2">
        <v>44859.434409722198</v>
      </c>
      <c r="F226" s="1" t="s">
        <v>302</v>
      </c>
      <c r="G226" s="1" t="s">
        <v>7</v>
      </c>
    </row>
    <row r="227" spans="1:7" x14ac:dyDescent="0.2">
      <c r="A227" s="1" t="s">
        <v>303</v>
      </c>
      <c r="B227" s="1" t="s">
        <v>6</v>
      </c>
      <c r="C227" s="37" t="s">
        <v>225</v>
      </c>
      <c r="D227" s="2">
        <v>44858.681076388901</v>
      </c>
      <c r="E227" s="2">
        <v>44858.712025462999</v>
      </c>
      <c r="F227" s="1" t="s">
        <v>303</v>
      </c>
      <c r="G227" s="1" t="s">
        <v>7</v>
      </c>
    </row>
    <row r="228" spans="1:7" x14ac:dyDescent="0.2">
      <c r="A228" s="1" t="s">
        <v>304</v>
      </c>
      <c r="B228" s="1" t="s">
        <v>6</v>
      </c>
      <c r="C228" s="37" t="s">
        <v>225</v>
      </c>
      <c r="D228" s="2">
        <v>44858.661053240699</v>
      </c>
      <c r="E228" s="2">
        <v>44858.709687499999</v>
      </c>
      <c r="F228" s="1" t="s">
        <v>304</v>
      </c>
      <c r="G228" s="1" t="s">
        <v>7</v>
      </c>
    </row>
    <row r="229" spans="1:7" x14ac:dyDescent="0.2">
      <c r="A229" s="1" t="s">
        <v>305</v>
      </c>
      <c r="B229" s="1" t="s">
        <v>6</v>
      </c>
      <c r="C229" s="37" t="s">
        <v>227</v>
      </c>
      <c r="D229" s="2">
        <v>44858.642361111102</v>
      </c>
      <c r="E229" s="2">
        <v>44859.503287036998</v>
      </c>
      <c r="F229" s="1" t="s">
        <v>305</v>
      </c>
      <c r="G229" s="1" t="s">
        <v>7</v>
      </c>
    </row>
    <row r="230" spans="1:7" x14ac:dyDescent="0.2">
      <c r="A230" s="1" t="s">
        <v>306</v>
      </c>
      <c r="B230" s="1" t="s">
        <v>6</v>
      </c>
      <c r="C230" s="37" t="s">
        <v>227</v>
      </c>
      <c r="D230" s="2">
        <v>44858.607789351903</v>
      </c>
      <c r="E230" s="2">
        <v>44859.545787037001</v>
      </c>
      <c r="F230" s="1" t="s">
        <v>306</v>
      </c>
      <c r="G230" s="1" t="s">
        <v>7</v>
      </c>
    </row>
    <row r="231" spans="1:7" x14ac:dyDescent="0.2">
      <c r="A231" s="1" t="s">
        <v>307</v>
      </c>
      <c r="B231" s="1" t="s">
        <v>6</v>
      </c>
      <c r="C231" s="37" t="s">
        <v>225</v>
      </c>
      <c r="D231" s="2">
        <v>44858.476840277799</v>
      </c>
      <c r="E231" s="2">
        <v>44858.545057870397</v>
      </c>
      <c r="F231" s="1" t="s">
        <v>307</v>
      </c>
      <c r="G231" s="1" t="s">
        <v>7</v>
      </c>
    </row>
    <row r="232" spans="1:7" x14ac:dyDescent="0.2">
      <c r="A232" s="1" t="s">
        <v>308</v>
      </c>
      <c r="B232" s="1" t="s">
        <v>6</v>
      </c>
      <c r="C232" s="37" t="s">
        <v>225</v>
      </c>
      <c r="D232" s="2">
        <v>44858.4547916667</v>
      </c>
      <c r="E232" s="2">
        <v>44858.542731481502</v>
      </c>
      <c r="F232" s="1" t="s">
        <v>308</v>
      </c>
      <c r="G232" s="1" t="s">
        <v>7</v>
      </c>
    </row>
    <row r="233" spans="1:7" x14ac:dyDescent="0.2">
      <c r="A233" s="1" t="s">
        <v>309</v>
      </c>
      <c r="B233" s="1" t="s">
        <v>6</v>
      </c>
      <c r="C233" s="37" t="s">
        <v>225</v>
      </c>
      <c r="D233" s="2">
        <v>44858.434537036999</v>
      </c>
      <c r="E233" s="2">
        <v>44858.528599537</v>
      </c>
      <c r="F233" s="1" t="s">
        <v>309</v>
      </c>
      <c r="G233" s="1" t="s">
        <v>7</v>
      </c>
    </row>
    <row r="234" spans="1:7" x14ac:dyDescent="0.2">
      <c r="A234" s="1" t="s">
        <v>310</v>
      </c>
      <c r="B234" s="1" t="s">
        <v>6</v>
      </c>
      <c r="C234" s="37" t="s">
        <v>227</v>
      </c>
      <c r="D234" s="2">
        <v>44858.407581018502</v>
      </c>
      <c r="E234" s="2">
        <v>44858.539189814801</v>
      </c>
      <c r="F234" s="1" t="s">
        <v>310</v>
      </c>
      <c r="G234" s="1" t="s">
        <v>7</v>
      </c>
    </row>
    <row r="235" spans="1:7" x14ac:dyDescent="0.2">
      <c r="A235" s="1" t="s">
        <v>311</v>
      </c>
      <c r="B235" s="1" t="s">
        <v>6</v>
      </c>
      <c r="C235" s="37" t="s">
        <v>225</v>
      </c>
      <c r="D235" s="2">
        <v>44858.246192129598</v>
      </c>
      <c r="E235" s="2">
        <v>44858.526527777802</v>
      </c>
      <c r="F235" s="1" t="s">
        <v>311</v>
      </c>
      <c r="G235" s="1" t="s">
        <v>7</v>
      </c>
    </row>
    <row r="236" spans="1:7" x14ac:dyDescent="0.2">
      <c r="A236" s="1" t="s">
        <v>312</v>
      </c>
      <c r="B236" s="1" t="s">
        <v>6</v>
      </c>
      <c r="C236" s="37" t="s">
        <v>227</v>
      </c>
      <c r="D236" s="2">
        <v>44855.812245370398</v>
      </c>
      <c r="E236" s="2">
        <v>44858.514340277798</v>
      </c>
      <c r="F236" s="1" t="s">
        <v>312</v>
      </c>
      <c r="G236" s="1" t="s">
        <v>7</v>
      </c>
    </row>
    <row r="237" spans="1:7" x14ac:dyDescent="0.2">
      <c r="A237" s="1" t="s">
        <v>313</v>
      </c>
      <c r="B237" s="1" t="s">
        <v>6</v>
      </c>
      <c r="C237" s="37" t="s">
        <v>227</v>
      </c>
      <c r="D237" s="2">
        <v>44855.717453703699</v>
      </c>
      <c r="E237" s="2">
        <v>44858.506215277797</v>
      </c>
      <c r="F237" s="1" t="s">
        <v>313</v>
      </c>
      <c r="G237" s="1" t="s">
        <v>7</v>
      </c>
    </row>
    <row r="238" spans="1:7" x14ac:dyDescent="0.2">
      <c r="A238" s="1" t="s">
        <v>314</v>
      </c>
      <c r="B238" s="1" t="s">
        <v>6</v>
      </c>
      <c r="C238" s="37" t="s">
        <v>227</v>
      </c>
      <c r="D238" s="2">
        <v>44855.644895833299</v>
      </c>
      <c r="E238" s="2">
        <v>44860.788425925901</v>
      </c>
      <c r="F238" s="1" t="s">
        <v>314</v>
      </c>
      <c r="G238" s="1" t="s">
        <v>7</v>
      </c>
    </row>
    <row r="239" spans="1:7" x14ac:dyDescent="0.2">
      <c r="A239" s="1" t="s">
        <v>315</v>
      </c>
      <c r="B239" s="1" t="s">
        <v>6</v>
      </c>
      <c r="C239" s="37" t="s">
        <v>227</v>
      </c>
      <c r="D239" s="2">
        <v>44855.644884259302</v>
      </c>
      <c r="E239" s="2">
        <v>44860.787280092598</v>
      </c>
      <c r="F239" s="1" t="s">
        <v>315</v>
      </c>
      <c r="G239" s="1" t="s">
        <v>7</v>
      </c>
    </row>
    <row r="240" spans="1:7" x14ac:dyDescent="0.2">
      <c r="A240" s="1" t="s">
        <v>316</v>
      </c>
      <c r="B240" s="1" t="s">
        <v>6</v>
      </c>
      <c r="C240" s="37" t="s">
        <v>227</v>
      </c>
      <c r="D240" s="2">
        <v>44855.644861111097</v>
      </c>
      <c r="E240" s="2">
        <v>44860.785439814797</v>
      </c>
      <c r="F240" s="1" t="s">
        <v>316</v>
      </c>
      <c r="G240" s="1" t="s">
        <v>7</v>
      </c>
    </row>
    <row r="241" spans="1:7" x14ac:dyDescent="0.2">
      <c r="A241" s="1" t="s">
        <v>317</v>
      </c>
      <c r="B241" s="1" t="s">
        <v>6</v>
      </c>
      <c r="C241" s="37" t="s">
        <v>229</v>
      </c>
      <c r="D241" s="2">
        <v>44855.583726851903</v>
      </c>
      <c r="E241" s="2">
        <v>44859.696145833303</v>
      </c>
      <c r="F241" s="1" t="s">
        <v>317</v>
      </c>
      <c r="G241" s="1" t="s">
        <v>7</v>
      </c>
    </row>
    <row r="242" spans="1:7" x14ac:dyDescent="0.2">
      <c r="A242" s="1" t="s">
        <v>318</v>
      </c>
      <c r="B242" s="1" t="s">
        <v>6</v>
      </c>
      <c r="C242" s="37" t="s">
        <v>227</v>
      </c>
      <c r="D242" s="2">
        <v>44855.449016203696</v>
      </c>
      <c r="E242" s="2">
        <v>44859.680196759298</v>
      </c>
      <c r="F242" s="1" t="s">
        <v>318</v>
      </c>
      <c r="G242" s="1" t="s">
        <v>7</v>
      </c>
    </row>
    <row r="243" spans="1:7" x14ac:dyDescent="0.2">
      <c r="A243" s="1" t="s">
        <v>319</v>
      </c>
      <c r="B243" s="1" t="s">
        <v>6</v>
      </c>
      <c r="C243" s="37" t="s">
        <v>227</v>
      </c>
      <c r="D243" s="2">
        <v>44855.427337963003</v>
      </c>
      <c r="E243" s="2">
        <v>44859.535081018497</v>
      </c>
      <c r="F243" s="1" t="s">
        <v>319</v>
      </c>
      <c r="G243" s="1" t="s">
        <v>7</v>
      </c>
    </row>
    <row r="244" spans="1:7" x14ac:dyDescent="0.2">
      <c r="A244" s="1" t="s">
        <v>320</v>
      </c>
      <c r="B244" s="1" t="s">
        <v>6</v>
      </c>
      <c r="C244" s="37" t="s">
        <v>229</v>
      </c>
      <c r="D244" s="2">
        <v>44854.772650462997</v>
      </c>
      <c r="E244" s="2">
        <v>44858.511238425897</v>
      </c>
      <c r="F244" s="1" t="s">
        <v>320</v>
      </c>
      <c r="G244" s="1" t="s">
        <v>7</v>
      </c>
    </row>
    <row r="245" spans="1:7" x14ac:dyDescent="0.2">
      <c r="A245" s="1" t="s">
        <v>321</v>
      </c>
      <c r="B245" s="1" t="s">
        <v>6</v>
      </c>
      <c r="C245" s="37" t="s">
        <v>227</v>
      </c>
      <c r="D245" s="2">
        <v>44854.512812499997</v>
      </c>
      <c r="E245" s="2">
        <v>44859.459374999999</v>
      </c>
      <c r="F245" s="1" t="s">
        <v>321</v>
      </c>
      <c r="G245" s="1" t="s">
        <v>7</v>
      </c>
    </row>
    <row r="246" spans="1:7" x14ac:dyDescent="0.2">
      <c r="A246" s="1" t="s">
        <v>322</v>
      </c>
      <c r="B246" s="1" t="s">
        <v>6</v>
      </c>
      <c r="C246" s="37" t="s">
        <v>227</v>
      </c>
      <c r="D246" s="2">
        <v>44854.512407407397</v>
      </c>
      <c r="E246" s="2">
        <v>44855.408055555599</v>
      </c>
      <c r="F246" s="1" t="s">
        <v>322</v>
      </c>
      <c r="G246" s="1" t="s">
        <v>7</v>
      </c>
    </row>
    <row r="247" spans="1:7" x14ac:dyDescent="0.2">
      <c r="A247" s="1" t="s">
        <v>323</v>
      </c>
      <c r="B247" s="1" t="s">
        <v>6</v>
      </c>
      <c r="C247" s="37" t="s">
        <v>227</v>
      </c>
      <c r="D247" s="2">
        <v>44853.937303240702</v>
      </c>
      <c r="E247" s="2">
        <v>44854.4938078704</v>
      </c>
      <c r="F247" s="1" t="s">
        <v>323</v>
      </c>
      <c r="G247" s="1" t="s">
        <v>7</v>
      </c>
    </row>
    <row r="248" spans="1:7" x14ac:dyDescent="0.2">
      <c r="A248" s="1" t="s">
        <v>324</v>
      </c>
      <c r="B248" s="1" t="s">
        <v>6</v>
      </c>
      <c r="C248" s="37" t="s">
        <v>227</v>
      </c>
      <c r="D248" s="2">
        <v>44853.783622685201</v>
      </c>
      <c r="E248" s="2">
        <v>44858.745208333297</v>
      </c>
      <c r="F248" s="1" t="s">
        <v>324</v>
      </c>
      <c r="G248" s="1" t="s">
        <v>7</v>
      </c>
    </row>
    <row r="249" spans="1:7" x14ac:dyDescent="0.2">
      <c r="A249" s="1" t="s">
        <v>325</v>
      </c>
      <c r="B249" s="1" t="s">
        <v>6</v>
      </c>
      <c r="C249" s="37" t="s">
        <v>229</v>
      </c>
      <c r="D249" s="2">
        <v>44853.767650463</v>
      </c>
      <c r="E249" s="2">
        <v>44858.726597222201</v>
      </c>
      <c r="F249" s="1" t="s">
        <v>325</v>
      </c>
      <c r="G249" s="1" t="s">
        <v>7</v>
      </c>
    </row>
    <row r="250" spans="1:7" x14ac:dyDescent="0.2">
      <c r="A250" s="1" t="s">
        <v>326</v>
      </c>
      <c r="B250" s="1" t="s">
        <v>6</v>
      </c>
      <c r="C250" s="37" t="s">
        <v>227</v>
      </c>
      <c r="D250" s="2">
        <v>44853.129317129598</v>
      </c>
      <c r="E250" s="2">
        <v>44853.457812499997</v>
      </c>
      <c r="F250" s="1" t="s">
        <v>326</v>
      </c>
      <c r="G250" s="1" t="s">
        <v>7</v>
      </c>
    </row>
    <row r="251" spans="1:7" x14ac:dyDescent="0.2">
      <c r="A251" s="1" t="s">
        <v>327</v>
      </c>
      <c r="B251" s="1" t="s">
        <v>6</v>
      </c>
      <c r="C251" s="37" t="s">
        <v>227</v>
      </c>
      <c r="D251" s="2">
        <v>44851.850868055597</v>
      </c>
      <c r="E251" s="2">
        <v>44854.4553703704</v>
      </c>
      <c r="F251" s="1" t="s">
        <v>327</v>
      </c>
      <c r="G251" s="1" t="s">
        <v>7</v>
      </c>
    </row>
    <row r="252" spans="1:7" x14ac:dyDescent="0.2">
      <c r="A252" s="1" t="s">
        <v>328</v>
      </c>
      <c r="B252" s="1" t="s">
        <v>6</v>
      </c>
      <c r="C252" s="37" t="s">
        <v>229</v>
      </c>
      <c r="D252" s="2">
        <v>44851.732604166697</v>
      </c>
      <c r="E252" s="2">
        <v>44852.4374537037</v>
      </c>
      <c r="F252" s="1" t="s">
        <v>328</v>
      </c>
      <c r="G252" s="1" t="s">
        <v>7</v>
      </c>
    </row>
    <row r="253" spans="1:7" x14ac:dyDescent="0.2">
      <c r="A253" s="1" t="s">
        <v>329</v>
      </c>
      <c r="B253" s="1" t="s">
        <v>6</v>
      </c>
      <c r="C253" s="37" t="s">
        <v>227</v>
      </c>
      <c r="D253" s="2">
        <v>44851.559074074103</v>
      </c>
      <c r="E253" s="2">
        <v>44853.543553240699</v>
      </c>
      <c r="F253" s="1" t="s">
        <v>329</v>
      </c>
      <c r="G253" s="1" t="s">
        <v>7</v>
      </c>
    </row>
    <row r="254" spans="1:7" x14ac:dyDescent="0.2">
      <c r="A254" s="1" t="s">
        <v>330</v>
      </c>
      <c r="B254" s="1" t="s">
        <v>6</v>
      </c>
      <c r="C254" s="37" t="s">
        <v>229</v>
      </c>
      <c r="D254" s="2">
        <v>44851.4069675926</v>
      </c>
      <c r="E254" s="2">
        <v>44851.491956018501</v>
      </c>
      <c r="F254" s="1" t="s">
        <v>330</v>
      </c>
      <c r="G254" s="1" t="s">
        <v>7</v>
      </c>
    </row>
    <row r="255" spans="1:7" x14ac:dyDescent="0.2">
      <c r="A255" s="1" t="s">
        <v>331</v>
      </c>
      <c r="B255" s="1" t="s">
        <v>6</v>
      </c>
      <c r="C255" s="37" t="s">
        <v>225</v>
      </c>
      <c r="D255" s="2">
        <v>44850.589768518497</v>
      </c>
      <c r="E255" s="2">
        <v>44852.421597222201</v>
      </c>
      <c r="F255" s="1" t="s">
        <v>331</v>
      </c>
      <c r="G255" s="1" t="s">
        <v>7</v>
      </c>
    </row>
    <row r="256" spans="1:7" x14ac:dyDescent="0.2">
      <c r="A256" s="1" t="s">
        <v>332</v>
      </c>
      <c r="B256" s="1" t="s">
        <v>6</v>
      </c>
      <c r="C256" s="37" t="s">
        <v>227</v>
      </c>
      <c r="D256" s="2">
        <v>44849.898958333302</v>
      </c>
      <c r="E256" s="2">
        <v>44852.409942129598</v>
      </c>
      <c r="F256" s="1" t="s">
        <v>332</v>
      </c>
      <c r="G256" s="1" t="s">
        <v>7</v>
      </c>
    </row>
    <row r="257" spans="1:7" x14ac:dyDescent="0.2">
      <c r="A257" s="1" t="s">
        <v>333</v>
      </c>
      <c r="B257" s="1" t="s">
        <v>6</v>
      </c>
      <c r="C257" s="37" t="s">
        <v>227</v>
      </c>
      <c r="D257" s="2">
        <v>44847.443935185198</v>
      </c>
      <c r="E257" s="2">
        <v>44851.452233796299</v>
      </c>
      <c r="F257" s="1" t="s">
        <v>333</v>
      </c>
      <c r="G257" s="1" t="s">
        <v>7</v>
      </c>
    </row>
    <row r="258" spans="1:7" x14ac:dyDescent="0.2">
      <c r="A258" s="1" t="s">
        <v>334</v>
      </c>
      <c r="B258" s="1" t="s">
        <v>6</v>
      </c>
      <c r="C258" s="37" t="s">
        <v>227</v>
      </c>
      <c r="D258" s="2">
        <v>44846.940023148098</v>
      </c>
      <c r="E258" s="2">
        <v>44847.5601157407</v>
      </c>
      <c r="F258" s="1" t="s">
        <v>334</v>
      </c>
      <c r="G258" s="1" t="s">
        <v>7</v>
      </c>
    </row>
    <row r="259" spans="1:7" x14ac:dyDescent="0.2">
      <c r="A259" s="1" t="s">
        <v>335</v>
      </c>
      <c r="B259" s="1" t="s">
        <v>6</v>
      </c>
      <c r="C259" s="37" t="s">
        <v>227</v>
      </c>
      <c r="D259" s="2">
        <v>44846.605624999997</v>
      </c>
      <c r="E259" s="2">
        <v>44848.3925115741</v>
      </c>
      <c r="F259" s="1" t="s">
        <v>335</v>
      </c>
      <c r="G259" s="1" t="s">
        <v>7</v>
      </c>
    </row>
    <row r="260" spans="1:7" x14ac:dyDescent="0.2">
      <c r="A260" s="1" t="s">
        <v>336</v>
      </c>
      <c r="B260" s="1" t="s">
        <v>6</v>
      </c>
      <c r="C260" s="37" t="s">
        <v>225</v>
      </c>
      <c r="D260" s="2">
        <v>44846.532708333303</v>
      </c>
      <c r="E260" s="2">
        <v>44847.5140509259</v>
      </c>
      <c r="F260" s="1" t="s">
        <v>336</v>
      </c>
      <c r="G260" s="1" t="s">
        <v>7</v>
      </c>
    </row>
    <row r="261" spans="1:7" x14ac:dyDescent="0.2">
      <c r="A261" s="1" t="s">
        <v>337</v>
      </c>
      <c r="B261" s="1" t="s">
        <v>6</v>
      </c>
      <c r="C261" s="37" t="s">
        <v>227</v>
      </c>
      <c r="D261" s="2">
        <v>44846.432245370401</v>
      </c>
      <c r="E261" s="2">
        <v>44846.550636574102</v>
      </c>
      <c r="F261" s="1" t="s">
        <v>337</v>
      </c>
      <c r="G261" s="1" t="s">
        <v>7</v>
      </c>
    </row>
    <row r="262" spans="1:7" x14ac:dyDescent="0.2">
      <c r="A262" s="1" t="s">
        <v>338</v>
      </c>
      <c r="B262" s="1" t="s">
        <v>6</v>
      </c>
      <c r="C262" s="37" t="s">
        <v>225</v>
      </c>
      <c r="D262" s="2">
        <v>44845.803576388898</v>
      </c>
      <c r="E262" s="2">
        <v>44846.441388888903</v>
      </c>
      <c r="F262" s="1" t="s">
        <v>338</v>
      </c>
      <c r="G262" s="1" t="s">
        <v>7</v>
      </c>
    </row>
    <row r="263" spans="1:7" x14ac:dyDescent="0.2">
      <c r="A263" s="1" t="s">
        <v>339</v>
      </c>
      <c r="B263" s="1" t="s">
        <v>6</v>
      </c>
      <c r="C263" s="37" t="s">
        <v>225</v>
      </c>
      <c r="D263" s="2">
        <v>44845.739791666703</v>
      </c>
      <c r="E263" s="2">
        <v>44846.433043981502</v>
      </c>
      <c r="F263" s="1" t="s">
        <v>339</v>
      </c>
      <c r="G263" s="1" t="s">
        <v>7</v>
      </c>
    </row>
    <row r="264" spans="1:7" x14ac:dyDescent="0.2">
      <c r="A264" s="1" t="s">
        <v>340</v>
      </c>
      <c r="B264" s="1" t="s">
        <v>6</v>
      </c>
      <c r="C264" s="37" t="s">
        <v>229</v>
      </c>
      <c r="D264" s="2">
        <v>44844.993182870399</v>
      </c>
      <c r="E264" s="2">
        <v>44846.719803240703</v>
      </c>
      <c r="F264" s="1" t="s">
        <v>340</v>
      </c>
      <c r="G264" s="1" t="s">
        <v>7</v>
      </c>
    </row>
    <row r="265" spans="1:7" x14ac:dyDescent="0.2">
      <c r="A265" s="1" t="s">
        <v>341</v>
      </c>
      <c r="B265" s="1" t="s">
        <v>6</v>
      </c>
      <c r="C265" s="37" t="s">
        <v>225</v>
      </c>
      <c r="D265" s="2">
        <v>44844.972986111097</v>
      </c>
      <c r="E265" s="2">
        <v>44845.6875</v>
      </c>
      <c r="F265" s="1" t="s">
        <v>341</v>
      </c>
      <c r="G265" s="1" t="s">
        <v>7</v>
      </c>
    </row>
    <row r="266" spans="1:7" x14ac:dyDescent="0.2">
      <c r="A266" s="1" t="s">
        <v>342</v>
      </c>
      <c r="B266" s="1" t="s">
        <v>6</v>
      </c>
      <c r="C266" s="37" t="s">
        <v>225</v>
      </c>
      <c r="D266" s="2">
        <v>44842.909490740698</v>
      </c>
      <c r="E266" s="2">
        <v>44845.542696759301</v>
      </c>
      <c r="F266" s="1" t="s">
        <v>342</v>
      </c>
      <c r="G266" s="1" t="s">
        <v>7</v>
      </c>
    </row>
    <row r="267" spans="1:7" x14ac:dyDescent="0.2">
      <c r="A267" s="1" t="s">
        <v>343</v>
      </c>
      <c r="B267" s="1" t="s">
        <v>6</v>
      </c>
      <c r="C267" s="37" t="s">
        <v>229</v>
      </c>
      <c r="D267" s="2">
        <v>44841.769351851901</v>
      </c>
      <c r="E267" s="2">
        <v>44845.521782407399</v>
      </c>
      <c r="F267" s="1" t="s">
        <v>343</v>
      </c>
      <c r="G267" s="1" t="s">
        <v>7</v>
      </c>
    </row>
    <row r="268" spans="1:7" x14ac:dyDescent="0.2">
      <c r="A268" s="1" t="s">
        <v>344</v>
      </c>
      <c r="B268" s="1" t="s">
        <v>6</v>
      </c>
      <c r="C268" s="37" t="s">
        <v>229</v>
      </c>
      <c r="D268" s="2">
        <v>44841.641423611101</v>
      </c>
      <c r="E268" s="2">
        <v>44841.714988425898</v>
      </c>
      <c r="F268" s="1" t="s">
        <v>344</v>
      </c>
      <c r="G268" s="1" t="s">
        <v>7</v>
      </c>
    </row>
    <row r="269" spans="1:7" x14ac:dyDescent="0.2">
      <c r="A269" s="1" t="s">
        <v>345</v>
      </c>
      <c r="B269" s="1" t="s">
        <v>6</v>
      </c>
      <c r="C269" s="37" t="s">
        <v>229</v>
      </c>
      <c r="D269" s="2">
        <v>44841.614999999998</v>
      </c>
      <c r="E269" s="2">
        <v>44846.716435185197</v>
      </c>
      <c r="F269" s="1" t="s">
        <v>345</v>
      </c>
      <c r="G269" s="1" t="s">
        <v>7</v>
      </c>
    </row>
    <row r="270" spans="1:7" x14ac:dyDescent="0.2">
      <c r="A270" s="1" t="s">
        <v>346</v>
      </c>
      <c r="B270" s="1" t="s">
        <v>6</v>
      </c>
      <c r="C270" s="37" t="s">
        <v>229</v>
      </c>
      <c r="D270" s="2">
        <v>44841.603657407402</v>
      </c>
      <c r="E270" s="2">
        <v>44846.549861111103</v>
      </c>
      <c r="F270" s="1" t="s">
        <v>346</v>
      </c>
      <c r="G270" s="1" t="s">
        <v>7</v>
      </c>
    </row>
    <row r="271" spans="1:7" x14ac:dyDescent="0.2">
      <c r="A271" s="1" t="s">
        <v>347</v>
      </c>
      <c r="B271" s="1" t="s">
        <v>6</v>
      </c>
      <c r="C271" s="37" t="s">
        <v>229</v>
      </c>
      <c r="D271" s="2">
        <v>44841.600972222201</v>
      </c>
      <c r="E271" s="2">
        <v>44841.725624999999</v>
      </c>
      <c r="F271" s="1" t="s">
        <v>347</v>
      </c>
      <c r="G271" s="1" t="s">
        <v>7</v>
      </c>
    </row>
    <row r="272" spans="1:7" x14ac:dyDescent="0.2">
      <c r="A272" s="1" t="s">
        <v>348</v>
      </c>
      <c r="B272" s="1" t="s">
        <v>6</v>
      </c>
      <c r="C272" s="37" t="s">
        <v>229</v>
      </c>
      <c r="D272" s="2">
        <v>44840.9304050926</v>
      </c>
      <c r="E272" s="2">
        <v>44845.513136574104</v>
      </c>
      <c r="F272" s="1" t="s">
        <v>348</v>
      </c>
      <c r="G272" s="1" t="s">
        <v>7</v>
      </c>
    </row>
    <row r="273" spans="1:7" x14ac:dyDescent="0.2">
      <c r="A273" s="1" t="s">
        <v>349</v>
      </c>
      <c r="B273" s="1" t="s">
        <v>6</v>
      </c>
      <c r="C273" s="37" t="s">
        <v>229</v>
      </c>
      <c r="D273" s="2">
        <v>44840.553124999999</v>
      </c>
      <c r="E273" s="2">
        <v>44845.493692129603</v>
      </c>
      <c r="F273" s="1" t="s">
        <v>349</v>
      </c>
      <c r="G273" s="1" t="s">
        <v>7</v>
      </c>
    </row>
    <row r="274" spans="1:7" x14ac:dyDescent="0.2">
      <c r="A274" s="1" t="s">
        <v>350</v>
      </c>
      <c r="B274" s="1" t="s">
        <v>6</v>
      </c>
      <c r="C274" s="37" t="s">
        <v>227</v>
      </c>
      <c r="D274" s="2">
        <v>44840.471886574102</v>
      </c>
      <c r="E274" s="2">
        <v>44846.536643518499</v>
      </c>
      <c r="F274" s="1" t="s">
        <v>350</v>
      </c>
      <c r="G274" s="1" t="s">
        <v>7</v>
      </c>
    </row>
    <row r="275" spans="1:7" x14ac:dyDescent="0.2">
      <c r="A275" s="1" t="s">
        <v>351</v>
      </c>
      <c r="B275" s="1" t="s">
        <v>6</v>
      </c>
      <c r="C275" s="37" t="s">
        <v>227</v>
      </c>
      <c r="D275" s="2">
        <v>44840.436493055597</v>
      </c>
      <c r="E275" s="2">
        <v>44845.719988425903</v>
      </c>
      <c r="F275" s="1" t="s">
        <v>351</v>
      </c>
      <c r="G275" s="1" t="s">
        <v>7</v>
      </c>
    </row>
    <row r="276" spans="1:7" x14ac:dyDescent="0.2">
      <c r="A276" s="1" t="s">
        <v>352</v>
      </c>
      <c r="B276" s="1" t="s">
        <v>6</v>
      </c>
      <c r="C276" s="37" t="s">
        <v>229</v>
      </c>
      <c r="D276" s="2">
        <v>44839.997025463003</v>
      </c>
      <c r="E276" s="2">
        <v>44841.708969907399</v>
      </c>
      <c r="F276" s="1" t="s">
        <v>352</v>
      </c>
      <c r="G276" s="1" t="s">
        <v>7</v>
      </c>
    </row>
    <row r="277" spans="1:7" x14ac:dyDescent="0.2">
      <c r="A277" s="1" t="s">
        <v>353</v>
      </c>
      <c r="B277" s="1" t="s">
        <v>6</v>
      </c>
      <c r="C277" s="37" t="s">
        <v>229</v>
      </c>
      <c r="D277" s="2">
        <v>44839.892175925903</v>
      </c>
      <c r="E277" s="2">
        <v>44841.707268518498</v>
      </c>
      <c r="F277" s="1" t="s">
        <v>353</v>
      </c>
      <c r="G277" s="1" t="s">
        <v>7</v>
      </c>
    </row>
    <row r="278" spans="1:7" x14ac:dyDescent="0.2">
      <c r="A278" s="1" t="s">
        <v>354</v>
      </c>
      <c r="B278" s="1" t="s">
        <v>6</v>
      </c>
      <c r="C278" s="37" t="s">
        <v>227</v>
      </c>
      <c r="D278" s="2">
        <v>44839.497372685197</v>
      </c>
      <c r="E278" s="2">
        <v>44840.451388888898</v>
      </c>
      <c r="F278" s="1" t="s">
        <v>354</v>
      </c>
      <c r="G278" s="1" t="s">
        <v>7</v>
      </c>
    </row>
    <row r="279" spans="1:7" x14ac:dyDescent="0.2">
      <c r="A279" s="1" t="s">
        <v>355</v>
      </c>
      <c r="B279" s="1" t="s">
        <v>6</v>
      </c>
      <c r="C279" s="37" t="s">
        <v>229</v>
      </c>
      <c r="D279" s="2">
        <v>44839.442800925899</v>
      </c>
      <c r="E279" s="2">
        <v>44839.709305555603</v>
      </c>
      <c r="F279" s="1" t="s">
        <v>355</v>
      </c>
      <c r="G279" s="1" t="s">
        <v>7</v>
      </c>
    </row>
    <row r="280" spans="1:7" x14ac:dyDescent="0.2">
      <c r="A280" s="1" t="s">
        <v>356</v>
      </c>
      <c r="B280" s="1" t="s">
        <v>6</v>
      </c>
      <c r="C280" s="37" t="s">
        <v>229</v>
      </c>
      <c r="D280" s="2">
        <v>44838.835358796299</v>
      </c>
      <c r="E280" s="2">
        <v>44839.475046296298</v>
      </c>
      <c r="F280" s="1" t="s">
        <v>356</v>
      </c>
      <c r="G280" s="1" t="s">
        <v>7</v>
      </c>
    </row>
    <row r="281" spans="1:7" x14ac:dyDescent="0.2">
      <c r="A281" s="1" t="s">
        <v>357</v>
      </c>
      <c r="B281" s="1" t="s">
        <v>6</v>
      </c>
      <c r="C281" s="37" t="s">
        <v>225</v>
      </c>
      <c r="D281" s="2">
        <v>44838.711712962999</v>
      </c>
      <c r="E281" s="2">
        <v>44839.463275463</v>
      </c>
      <c r="F281" s="1" t="s">
        <v>357</v>
      </c>
      <c r="G281" s="1" t="s">
        <v>7</v>
      </c>
    </row>
    <row r="282" spans="1:7" x14ac:dyDescent="0.2">
      <c r="A282" s="1" t="s">
        <v>358</v>
      </c>
      <c r="B282" s="1" t="s">
        <v>6</v>
      </c>
      <c r="C282" s="37" t="s">
        <v>229</v>
      </c>
      <c r="D282" s="2">
        <v>44838.665902777801</v>
      </c>
      <c r="E282" s="2">
        <v>44839.694340277798</v>
      </c>
      <c r="F282" s="1" t="s">
        <v>358</v>
      </c>
      <c r="G282" s="1" t="s">
        <v>7</v>
      </c>
    </row>
    <row r="283" spans="1:7" x14ac:dyDescent="0.2">
      <c r="A283" s="1" t="s">
        <v>359</v>
      </c>
      <c r="B283" s="1" t="s">
        <v>6</v>
      </c>
      <c r="C283" s="37" t="s">
        <v>229</v>
      </c>
      <c r="D283" s="2">
        <v>44838.634513888901</v>
      </c>
      <c r="E283" s="2">
        <v>44839.453379629602</v>
      </c>
      <c r="F283" s="1" t="s">
        <v>359</v>
      </c>
      <c r="G283" s="1" t="s">
        <v>7</v>
      </c>
    </row>
    <row r="284" spans="1:7" x14ac:dyDescent="0.2">
      <c r="A284" s="1" t="s">
        <v>360</v>
      </c>
      <c r="B284" s="1" t="s">
        <v>6</v>
      </c>
      <c r="C284" s="37" t="s">
        <v>229</v>
      </c>
      <c r="D284" s="2">
        <v>44838.521678240701</v>
      </c>
      <c r="E284" s="2">
        <v>44839.438460648104</v>
      </c>
      <c r="F284" s="1" t="s">
        <v>360</v>
      </c>
      <c r="G284" s="1" t="s">
        <v>7</v>
      </c>
    </row>
    <row r="285" spans="1:7" x14ac:dyDescent="0.2">
      <c r="A285" s="1" t="s">
        <v>361</v>
      </c>
      <c r="B285" s="1" t="s">
        <v>6</v>
      </c>
      <c r="C285" s="37" t="s">
        <v>227</v>
      </c>
      <c r="D285" s="2">
        <v>44838.391736111102</v>
      </c>
      <c r="E285" s="2">
        <v>44839.709907407399</v>
      </c>
      <c r="F285" s="1" t="s">
        <v>361</v>
      </c>
      <c r="G285" s="1" t="s">
        <v>7</v>
      </c>
    </row>
    <row r="286" spans="1:7" x14ac:dyDescent="0.2">
      <c r="A286" s="1" t="s">
        <v>362</v>
      </c>
      <c r="B286" s="1" t="s">
        <v>6</v>
      </c>
      <c r="C286" s="37" t="s">
        <v>225</v>
      </c>
      <c r="D286" s="2">
        <v>44837.856307870403</v>
      </c>
      <c r="E286" s="2">
        <v>44839.406527777799</v>
      </c>
      <c r="F286" s="1" t="s">
        <v>362</v>
      </c>
      <c r="G286" s="1" t="s">
        <v>7</v>
      </c>
    </row>
    <row r="287" spans="1:7" x14ac:dyDescent="0.2">
      <c r="A287" s="1" t="s">
        <v>363</v>
      </c>
      <c r="B287" s="1" t="s">
        <v>6</v>
      </c>
      <c r="C287" s="37" t="s">
        <v>227</v>
      </c>
      <c r="D287" s="2">
        <v>44837.653622685197</v>
      </c>
      <c r="E287" s="2">
        <v>44838.696909722203</v>
      </c>
      <c r="F287" s="1" t="s">
        <v>363</v>
      </c>
      <c r="G287" s="1" t="s">
        <v>7</v>
      </c>
    </row>
    <row r="288" spans="1:7" x14ac:dyDescent="0.2">
      <c r="A288" s="1" t="s">
        <v>364</v>
      </c>
      <c r="B288" s="1" t="s">
        <v>6</v>
      </c>
      <c r="C288" s="37" t="s">
        <v>227</v>
      </c>
      <c r="D288" s="2">
        <v>44837.6505555556</v>
      </c>
      <c r="E288" s="2">
        <v>44839.482326388897</v>
      </c>
      <c r="F288" s="1" t="s">
        <v>364</v>
      </c>
      <c r="G288" s="1" t="s">
        <v>7</v>
      </c>
    </row>
    <row r="289" spans="1:7" x14ac:dyDescent="0.2">
      <c r="A289" s="1" t="s">
        <v>365</v>
      </c>
      <c r="B289" s="1" t="s">
        <v>6</v>
      </c>
      <c r="C289" s="37" t="s">
        <v>227</v>
      </c>
      <c r="D289" s="2">
        <v>44837.601388888899</v>
      </c>
      <c r="E289" s="2">
        <v>44838.680601851898</v>
      </c>
      <c r="F289" s="1" t="s">
        <v>365</v>
      </c>
      <c r="G289" s="1" t="s">
        <v>7</v>
      </c>
    </row>
    <row r="290" spans="1:7" x14ac:dyDescent="0.2">
      <c r="A290" s="1" t="s">
        <v>366</v>
      </c>
      <c r="B290" s="1" t="s">
        <v>6</v>
      </c>
      <c r="C290" s="37" t="s">
        <v>227</v>
      </c>
      <c r="D290" s="2">
        <v>44837.589895833298</v>
      </c>
      <c r="E290" s="2">
        <v>44839.647002314799</v>
      </c>
      <c r="F290" s="1" t="s">
        <v>366</v>
      </c>
      <c r="G290" s="1" t="s">
        <v>7</v>
      </c>
    </row>
    <row r="291" spans="1:7" x14ac:dyDescent="0.2">
      <c r="A291" s="1" t="s">
        <v>367</v>
      </c>
      <c r="B291" s="1" t="s">
        <v>6</v>
      </c>
      <c r="C291" s="37" t="s">
        <v>227</v>
      </c>
      <c r="D291" s="2">
        <v>44837.589432870402</v>
      </c>
      <c r="E291" s="2">
        <v>44838.716666666704</v>
      </c>
      <c r="F291" s="1" t="s">
        <v>367</v>
      </c>
      <c r="G291" s="1" t="s">
        <v>7</v>
      </c>
    </row>
    <row r="292" spans="1:7" x14ac:dyDescent="0.2">
      <c r="A292" s="1" t="s">
        <v>368</v>
      </c>
      <c r="B292" s="1" t="s">
        <v>6</v>
      </c>
      <c r="C292" s="37" t="s">
        <v>227</v>
      </c>
      <c r="D292" s="2">
        <v>44837.540752314802</v>
      </c>
      <c r="E292" s="2">
        <v>44838.664930555598</v>
      </c>
      <c r="F292" s="1" t="s">
        <v>368</v>
      </c>
      <c r="G292" s="1" t="s">
        <v>7</v>
      </c>
    </row>
    <row r="293" spans="1:7" x14ac:dyDescent="0.2">
      <c r="A293" s="1" t="s">
        <v>369</v>
      </c>
      <c r="B293" s="1" t="s">
        <v>6</v>
      </c>
      <c r="C293" s="37" t="s">
        <v>229</v>
      </c>
      <c r="D293" s="2">
        <v>44837.523113425901</v>
      </c>
      <c r="E293" s="2">
        <v>44837.678981481498</v>
      </c>
      <c r="F293" s="1" t="s">
        <v>369</v>
      </c>
      <c r="G293" s="1" t="s">
        <v>7</v>
      </c>
    </row>
    <row r="294" spans="1:7" x14ac:dyDescent="0.2">
      <c r="A294" s="1" t="s">
        <v>370</v>
      </c>
      <c r="B294" s="1" t="s">
        <v>6</v>
      </c>
      <c r="C294" s="37" t="s">
        <v>229</v>
      </c>
      <c r="D294" s="2">
        <v>44837.417662036998</v>
      </c>
      <c r="E294" s="2">
        <v>44837.4383101852</v>
      </c>
      <c r="F294" s="1" t="s">
        <v>370</v>
      </c>
      <c r="G294" s="1" t="s">
        <v>7</v>
      </c>
    </row>
    <row r="295" spans="1:7" x14ac:dyDescent="0.2">
      <c r="A295" s="1" t="s">
        <v>371</v>
      </c>
      <c r="B295" s="1" t="s">
        <v>6</v>
      </c>
      <c r="C295" s="37" t="s">
        <v>225</v>
      </c>
      <c r="D295" s="2">
        <v>44836.5676157407</v>
      </c>
      <c r="E295" s="2">
        <v>44837.435949074097</v>
      </c>
      <c r="F295" s="1" t="s">
        <v>371</v>
      </c>
      <c r="G295" s="1" t="s">
        <v>7</v>
      </c>
    </row>
    <row r="296" spans="1:7" x14ac:dyDescent="0.2">
      <c r="A296" s="1" t="s">
        <v>372</v>
      </c>
      <c r="B296" s="1" t="s">
        <v>6</v>
      </c>
      <c r="C296" s="37" t="s">
        <v>225</v>
      </c>
      <c r="D296" s="2">
        <v>44836.567581018498</v>
      </c>
      <c r="E296" s="2">
        <v>44837.429363425901</v>
      </c>
      <c r="F296" s="1" t="s">
        <v>372</v>
      </c>
      <c r="G296" s="1" t="s">
        <v>7</v>
      </c>
    </row>
    <row r="297" spans="1:7" x14ac:dyDescent="0.2">
      <c r="A297" s="1" t="s">
        <v>373</v>
      </c>
      <c r="B297" s="1" t="s">
        <v>6</v>
      </c>
      <c r="C297" s="37" t="s">
        <v>227</v>
      </c>
      <c r="D297" s="2">
        <v>44834.624560185199</v>
      </c>
      <c r="E297" s="2">
        <v>44837.709212962996</v>
      </c>
      <c r="F297" s="1" t="s">
        <v>373</v>
      </c>
      <c r="G297" s="1" t="s">
        <v>7</v>
      </c>
    </row>
    <row r="298" spans="1:7" x14ac:dyDescent="0.2">
      <c r="A298" s="1" t="s">
        <v>374</v>
      </c>
      <c r="B298" s="1" t="s">
        <v>6</v>
      </c>
      <c r="C298" s="37" t="s">
        <v>225</v>
      </c>
      <c r="D298" s="2">
        <v>44833.883460648103</v>
      </c>
      <c r="E298" s="2">
        <v>44837.420844907399</v>
      </c>
      <c r="F298" s="1" t="s">
        <v>374</v>
      </c>
      <c r="G298" s="1" t="s">
        <v>7</v>
      </c>
    </row>
    <row r="299" spans="1:7" x14ac:dyDescent="0.2">
      <c r="A299" s="1" t="s">
        <v>375</v>
      </c>
      <c r="B299" s="1" t="s">
        <v>6</v>
      </c>
      <c r="C299" s="37" t="s">
        <v>229</v>
      </c>
      <c r="D299" s="2">
        <v>44833.628449074102</v>
      </c>
      <c r="E299" s="2">
        <v>44837.4031944444</v>
      </c>
      <c r="F299" s="1" t="s">
        <v>375</v>
      </c>
      <c r="G299" s="1" t="s">
        <v>7</v>
      </c>
    </row>
    <row r="300" spans="1:7" x14ac:dyDescent="0.2">
      <c r="A300" s="1" t="s">
        <v>376</v>
      </c>
      <c r="B300" s="1" t="s">
        <v>6</v>
      </c>
      <c r="C300" s="37" t="s">
        <v>229</v>
      </c>
      <c r="D300" s="2">
        <v>44833.628425925897</v>
      </c>
      <c r="E300" s="2">
        <v>44837.402326388903</v>
      </c>
      <c r="F300" s="1" t="s">
        <v>376</v>
      </c>
      <c r="G300" s="1" t="s">
        <v>7</v>
      </c>
    </row>
    <row r="301" spans="1:7" x14ac:dyDescent="0.2">
      <c r="A301" s="1" t="s">
        <v>377</v>
      </c>
      <c r="B301" s="1" t="s">
        <v>6</v>
      </c>
      <c r="C301" s="37" t="s">
        <v>229</v>
      </c>
      <c r="D301" s="2">
        <v>44832.969317129602</v>
      </c>
      <c r="E301" s="2">
        <v>44837.416840277801</v>
      </c>
      <c r="F301" s="1" t="s">
        <v>377</v>
      </c>
      <c r="G301" s="1" t="s">
        <v>7</v>
      </c>
    </row>
    <row r="302" spans="1:7" x14ac:dyDescent="0.2">
      <c r="A302" s="1" t="s">
        <v>378</v>
      </c>
      <c r="B302" s="1" t="s">
        <v>6</v>
      </c>
      <c r="C302" s="37" t="s">
        <v>229</v>
      </c>
      <c r="D302" s="2">
        <v>44832.942349536999</v>
      </c>
      <c r="E302" s="2">
        <v>44837.414224537002</v>
      </c>
      <c r="F302" s="1" t="s">
        <v>378</v>
      </c>
      <c r="G302" s="1" t="s">
        <v>7</v>
      </c>
    </row>
    <row r="303" spans="1:7" x14ac:dyDescent="0.2">
      <c r="A303" s="1" t="s">
        <v>379</v>
      </c>
      <c r="B303" s="1" t="s">
        <v>6</v>
      </c>
      <c r="C303" s="37" t="s">
        <v>227</v>
      </c>
      <c r="D303" s="2">
        <v>44832.464699074102</v>
      </c>
      <c r="E303" s="2">
        <v>44833.698460648098</v>
      </c>
      <c r="F303" s="1" t="s">
        <v>379</v>
      </c>
      <c r="G303" s="1" t="s">
        <v>7</v>
      </c>
    </row>
    <row r="304" spans="1:7" x14ac:dyDescent="0.2">
      <c r="A304" s="1" t="s">
        <v>380</v>
      </c>
      <c r="B304" s="1" t="s">
        <v>6</v>
      </c>
      <c r="C304" s="37" t="s">
        <v>229</v>
      </c>
      <c r="D304" s="2">
        <v>44831.996041666702</v>
      </c>
      <c r="E304" s="2">
        <v>44832.563900462999</v>
      </c>
      <c r="F304" s="1" t="s">
        <v>380</v>
      </c>
      <c r="G304" s="1" t="s">
        <v>7</v>
      </c>
    </row>
    <row r="305" spans="1:7" x14ac:dyDescent="0.2">
      <c r="A305" s="1" t="s">
        <v>381</v>
      </c>
      <c r="B305" s="1" t="s">
        <v>6</v>
      </c>
      <c r="C305" s="37" t="s">
        <v>229</v>
      </c>
      <c r="D305" s="2">
        <v>44831.996018518497</v>
      </c>
      <c r="E305" s="2">
        <v>44832.562696759298</v>
      </c>
      <c r="F305" s="1" t="s">
        <v>381</v>
      </c>
      <c r="G305" s="1" t="s">
        <v>7</v>
      </c>
    </row>
    <row r="306" spans="1:7" x14ac:dyDescent="0.2">
      <c r="A306" s="1" t="s">
        <v>382</v>
      </c>
      <c r="B306" s="1" t="s">
        <v>6</v>
      </c>
      <c r="C306" s="37" t="s">
        <v>227</v>
      </c>
      <c r="D306" s="2">
        <v>44831.494918981502</v>
      </c>
      <c r="E306" s="2">
        <v>44837.711099537002</v>
      </c>
      <c r="F306" s="1" t="s">
        <v>382</v>
      </c>
      <c r="G306" s="1" t="s">
        <v>7</v>
      </c>
    </row>
    <row r="307" spans="1:7" x14ac:dyDescent="0.2">
      <c r="A307" s="1" t="s">
        <v>383</v>
      </c>
      <c r="B307" s="1" t="s">
        <v>6</v>
      </c>
      <c r="C307" s="37" t="s">
        <v>229</v>
      </c>
      <c r="D307" s="2">
        <v>44831.396249999998</v>
      </c>
      <c r="E307" s="2">
        <v>44831.490787037001</v>
      </c>
      <c r="F307" s="1" t="s">
        <v>383</v>
      </c>
      <c r="G307" s="1" t="s">
        <v>7</v>
      </c>
    </row>
    <row r="308" spans="1:7" x14ac:dyDescent="0.2">
      <c r="A308" s="1" t="s">
        <v>384</v>
      </c>
      <c r="B308" s="1" t="s">
        <v>6</v>
      </c>
      <c r="C308" s="37" t="s">
        <v>229</v>
      </c>
      <c r="D308" s="2">
        <v>44830.971550925897</v>
      </c>
      <c r="E308" s="2">
        <v>44831.489872685197</v>
      </c>
      <c r="F308" s="1" t="s">
        <v>384</v>
      </c>
      <c r="G308" s="1" t="s">
        <v>7</v>
      </c>
    </row>
    <row r="309" spans="1:7" x14ac:dyDescent="0.2">
      <c r="A309" s="1" t="s">
        <v>385</v>
      </c>
      <c r="B309" s="1" t="s">
        <v>6</v>
      </c>
      <c r="C309" s="37" t="s">
        <v>227</v>
      </c>
      <c r="D309" s="2">
        <v>44830.6066782407</v>
      </c>
      <c r="E309" s="2">
        <v>44830.642476851899</v>
      </c>
      <c r="F309" s="1" t="s">
        <v>385</v>
      </c>
      <c r="G309" s="1" t="s">
        <v>7</v>
      </c>
    </row>
    <row r="310" spans="1:7" x14ac:dyDescent="0.2">
      <c r="A310" s="1" t="s">
        <v>386</v>
      </c>
      <c r="B310" s="1" t="s">
        <v>6</v>
      </c>
      <c r="C310" s="37" t="s">
        <v>225</v>
      </c>
      <c r="D310" s="2">
        <v>44830.606655092597</v>
      </c>
      <c r="E310" s="2">
        <v>44830.6414351852</v>
      </c>
      <c r="F310" s="1" t="s">
        <v>386</v>
      </c>
      <c r="G310" s="1" t="s">
        <v>7</v>
      </c>
    </row>
    <row r="311" spans="1:7" x14ac:dyDescent="0.2">
      <c r="A311" s="1" t="s">
        <v>387</v>
      </c>
      <c r="B311" s="1" t="s">
        <v>6</v>
      </c>
      <c r="C311" s="37" t="s">
        <v>227</v>
      </c>
      <c r="D311" s="2">
        <v>44830.547627314802</v>
      </c>
      <c r="E311" s="2">
        <v>44830.718530092599</v>
      </c>
      <c r="F311" s="1" t="s">
        <v>387</v>
      </c>
      <c r="G311" s="1" t="s">
        <v>7</v>
      </c>
    </row>
    <row r="312" spans="1:7" x14ac:dyDescent="0.2">
      <c r="A312" s="1" t="s">
        <v>388</v>
      </c>
      <c r="B312" s="1" t="s">
        <v>6</v>
      </c>
      <c r="C312" s="37" t="s">
        <v>227</v>
      </c>
      <c r="D312" s="2">
        <v>44830.543194444399</v>
      </c>
      <c r="E312" s="2">
        <v>44837.691921296297</v>
      </c>
      <c r="F312" s="1" t="s">
        <v>388</v>
      </c>
      <c r="G312" s="1" t="s">
        <v>7</v>
      </c>
    </row>
    <row r="313" spans="1:7" x14ac:dyDescent="0.2">
      <c r="A313" s="1" t="s">
        <v>389</v>
      </c>
      <c r="B313" s="1" t="s">
        <v>6</v>
      </c>
      <c r="C313" s="37" t="s">
        <v>227</v>
      </c>
      <c r="D313" s="2">
        <v>44829.837280092601</v>
      </c>
      <c r="E313" s="2">
        <v>44830.446875000001</v>
      </c>
      <c r="F313" s="1" t="s">
        <v>389</v>
      </c>
      <c r="G313" s="1" t="s">
        <v>7</v>
      </c>
    </row>
    <row r="314" spans="1:7" x14ac:dyDescent="0.2">
      <c r="A314" s="1" t="s">
        <v>390</v>
      </c>
      <c r="B314" s="1" t="s">
        <v>6</v>
      </c>
      <c r="C314" s="37" t="s">
        <v>229</v>
      </c>
      <c r="D314" s="2">
        <v>44829.837256944404</v>
      </c>
      <c r="E314" s="2">
        <v>44830.445868055598</v>
      </c>
      <c r="F314" s="1" t="s">
        <v>390</v>
      </c>
      <c r="G314" s="1" t="s">
        <v>7</v>
      </c>
    </row>
    <row r="315" spans="1:7" x14ac:dyDescent="0.2">
      <c r="A315" s="1" t="s">
        <v>391</v>
      </c>
      <c r="B315" s="1" t="s">
        <v>6</v>
      </c>
      <c r="C315" s="37" t="s">
        <v>227</v>
      </c>
      <c r="D315" s="2">
        <v>44827.741006944401</v>
      </c>
      <c r="E315" s="2">
        <v>44830.444629629601</v>
      </c>
      <c r="F315" s="1" t="s">
        <v>391</v>
      </c>
      <c r="G315" s="1" t="s">
        <v>7</v>
      </c>
    </row>
    <row r="316" spans="1:7" x14ac:dyDescent="0.2">
      <c r="A316" s="1" t="s">
        <v>392</v>
      </c>
      <c r="B316" s="1" t="s">
        <v>6</v>
      </c>
      <c r="C316" s="37" t="s">
        <v>225</v>
      </c>
      <c r="D316" s="2">
        <v>44827.645613425899</v>
      </c>
      <c r="E316" s="2">
        <v>44830.440949074102</v>
      </c>
      <c r="F316" s="1" t="s">
        <v>392</v>
      </c>
      <c r="G316" s="1" t="s">
        <v>7</v>
      </c>
    </row>
    <row r="317" spans="1:7" x14ac:dyDescent="0.2">
      <c r="A317" s="1" t="s">
        <v>393</v>
      </c>
      <c r="B317" s="1" t="s">
        <v>6</v>
      </c>
      <c r="C317" s="37" t="s">
        <v>227</v>
      </c>
      <c r="D317" s="2">
        <v>44826.944340277798</v>
      </c>
      <c r="E317" s="2">
        <v>44830.482222222199</v>
      </c>
      <c r="F317" s="1" t="s">
        <v>393</v>
      </c>
      <c r="G317" s="1" t="s">
        <v>7</v>
      </c>
    </row>
    <row r="318" spans="1:7" x14ac:dyDescent="0.2">
      <c r="A318" s="1" t="s">
        <v>394</v>
      </c>
      <c r="B318" s="1" t="s">
        <v>6</v>
      </c>
      <c r="C318" s="37" t="s">
        <v>229</v>
      </c>
      <c r="D318" s="2">
        <v>44826.772303240701</v>
      </c>
      <c r="E318" s="2">
        <v>44830.380057870403</v>
      </c>
      <c r="F318" s="1" t="s">
        <v>394</v>
      </c>
      <c r="G318" s="1" t="s">
        <v>7</v>
      </c>
    </row>
    <row r="319" spans="1:7" x14ac:dyDescent="0.2">
      <c r="A319" s="1" t="s">
        <v>395</v>
      </c>
      <c r="B319" s="1" t="s">
        <v>6</v>
      </c>
      <c r="C319" s="37" t="s">
        <v>227</v>
      </c>
      <c r="D319" s="2">
        <v>44826.719363425902</v>
      </c>
      <c r="E319" s="2">
        <v>44831.4607986111</v>
      </c>
      <c r="F319" s="1" t="s">
        <v>395</v>
      </c>
      <c r="G319" s="1" t="s">
        <v>7</v>
      </c>
    </row>
    <row r="320" spans="1:7" x14ac:dyDescent="0.2">
      <c r="A320" s="1" t="s">
        <v>396</v>
      </c>
      <c r="B320" s="1" t="s">
        <v>6</v>
      </c>
      <c r="C320" s="37" t="s">
        <v>227</v>
      </c>
      <c r="D320" s="2">
        <v>44826.305567129602</v>
      </c>
      <c r="E320" s="2">
        <v>44826.471701388902</v>
      </c>
      <c r="F320" s="1" t="s">
        <v>396</v>
      </c>
      <c r="G320" s="1" t="s">
        <v>7</v>
      </c>
    </row>
    <row r="321" spans="1:7" x14ac:dyDescent="0.2">
      <c r="A321" s="1" t="s">
        <v>397</v>
      </c>
      <c r="B321" s="1" t="s">
        <v>6</v>
      </c>
      <c r="C321" s="37" t="s">
        <v>227</v>
      </c>
      <c r="D321" s="2">
        <v>44826.305520833303</v>
      </c>
      <c r="E321" s="2">
        <v>44837.671134259297</v>
      </c>
      <c r="F321" s="1" t="s">
        <v>397</v>
      </c>
      <c r="G321" s="1" t="s">
        <v>7</v>
      </c>
    </row>
    <row r="322" spans="1:7" x14ac:dyDescent="0.2">
      <c r="A322" s="1" t="s">
        <v>398</v>
      </c>
      <c r="B322" s="1" t="s">
        <v>6</v>
      </c>
      <c r="C322" s="37" t="s">
        <v>227</v>
      </c>
      <c r="D322" s="2">
        <v>44825.9535763889</v>
      </c>
      <c r="E322" s="2">
        <v>44827.681400463</v>
      </c>
      <c r="F322" s="1" t="s">
        <v>398</v>
      </c>
      <c r="G322" s="1" t="s">
        <v>7</v>
      </c>
    </row>
    <row r="323" spans="1:7" x14ac:dyDescent="0.2">
      <c r="A323" s="1" t="s">
        <v>399</v>
      </c>
      <c r="B323" s="1" t="s">
        <v>6</v>
      </c>
      <c r="C323" s="37" t="s">
        <v>227</v>
      </c>
      <c r="D323" s="2">
        <v>44825.651898148099</v>
      </c>
      <c r="E323" s="2">
        <v>44826.709467592598</v>
      </c>
      <c r="F323" s="1" t="s">
        <v>399</v>
      </c>
      <c r="G323" s="1" t="s">
        <v>7</v>
      </c>
    </row>
    <row r="324" spans="1:7" x14ac:dyDescent="0.2">
      <c r="A324" s="1" t="s">
        <v>400</v>
      </c>
      <c r="B324" s="1" t="s">
        <v>6</v>
      </c>
      <c r="C324" s="37" t="s">
        <v>229</v>
      </c>
      <c r="D324" s="2">
        <v>44825.645706018498</v>
      </c>
      <c r="E324" s="2">
        <v>44825.658576388902</v>
      </c>
      <c r="F324" s="1" t="s">
        <v>400</v>
      </c>
      <c r="G324" s="1" t="s">
        <v>7</v>
      </c>
    </row>
    <row r="325" spans="1:7" x14ac:dyDescent="0.2">
      <c r="A325" s="1" t="s">
        <v>401</v>
      </c>
      <c r="B325" s="1" t="s">
        <v>6</v>
      </c>
      <c r="C325" s="37" t="s">
        <v>225</v>
      </c>
      <c r="D325" s="2">
        <v>44825.5225347222</v>
      </c>
      <c r="E325" s="2">
        <v>44830.554108796299</v>
      </c>
      <c r="F325" s="1" t="s">
        <v>401</v>
      </c>
      <c r="G325" s="1" t="s">
        <v>7</v>
      </c>
    </row>
    <row r="326" spans="1:7" x14ac:dyDescent="0.2">
      <c r="A326" s="1" t="s">
        <v>402</v>
      </c>
      <c r="B326" s="1" t="s">
        <v>6</v>
      </c>
      <c r="C326" s="37" t="s">
        <v>225</v>
      </c>
      <c r="D326" s="2">
        <v>44824.882754629602</v>
      </c>
      <c r="E326" s="2">
        <v>44825.648229166698</v>
      </c>
      <c r="F326" s="1" t="s">
        <v>402</v>
      </c>
      <c r="G326" s="1" t="s">
        <v>7</v>
      </c>
    </row>
    <row r="327" spans="1:7" x14ac:dyDescent="0.2">
      <c r="A327" s="1" t="s">
        <v>403</v>
      </c>
      <c r="B327" s="1" t="s">
        <v>6</v>
      </c>
      <c r="C327" s="37" t="s">
        <v>225</v>
      </c>
      <c r="D327" s="2">
        <v>44824.7050578704</v>
      </c>
      <c r="E327" s="2">
        <v>44824.731134259302</v>
      </c>
      <c r="F327" s="1" t="s">
        <v>403</v>
      </c>
      <c r="G327" s="1" t="s">
        <v>7</v>
      </c>
    </row>
    <row r="328" spans="1:7" x14ac:dyDescent="0.2">
      <c r="A328" s="1" t="s">
        <v>404</v>
      </c>
      <c r="B328" s="1" t="s">
        <v>6</v>
      </c>
      <c r="C328" s="37" t="s">
        <v>229</v>
      </c>
      <c r="D328" s="2">
        <v>44824.704305555599</v>
      </c>
      <c r="E328" s="2">
        <v>44824.727905092601</v>
      </c>
      <c r="F328" s="1" t="s">
        <v>404</v>
      </c>
      <c r="G328" s="1" t="s">
        <v>7</v>
      </c>
    </row>
    <row r="329" spans="1:7" x14ac:dyDescent="0.2">
      <c r="A329" s="1" t="s">
        <v>405</v>
      </c>
      <c r="B329" s="1" t="s">
        <v>6</v>
      </c>
      <c r="C329" s="37" t="s">
        <v>229</v>
      </c>
      <c r="D329" s="2">
        <v>44824.626562500001</v>
      </c>
      <c r="E329" s="2">
        <v>44824.655416666697</v>
      </c>
      <c r="F329" s="1" t="s">
        <v>405</v>
      </c>
      <c r="G329" s="1" t="s">
        <v>7</v>
      </c>
    </row>
    <row r="330" spans="1:7" x14ac:dyDescent="0.2">
      <c r="A330" s="1" t="s">
        <v>406</v>
      </c>
      <c r="B330" s="1" t="s">
        <v>6</v>
      </c>
      <c r="C330" s="37" t="s">
        <v>227</v>
      </c>
      <c r="D330" s="2">
        <v>44824.620555555601</v>
      </c>
      <c r="E330" s="2">
        <v>44824.701099537</v>
      </c>
      <c r="F330" s="1" t="s">
        <v>406</v>
      </c>
      <c r="G330" s="1" t="s">
        <v>7</v>
      </c>
    </row>
    <row r="331" spans="1:7" x14ac:dyDescent="0.2">
      <c r="A331" s="1" t="s">
        <v>407</v>
      </c>
      <c r="B331" s="1" t="s">
        <v>6</v>
      </c>
      <c r="C331" s="37" t="s">
        <v>229</v>
      </c>
      <c r="D331" s="2">
        <v>44824.572118055599</v>
      </c>
      <c r="E331" s="2">
        <v>44824.653090277803</v>
      </c>
      <c r="F331" s="1" t="s">
        <v>407</v>
      </c>
      <c r="G331" s="1" t="s">
        <v>7</v>
      </c>
    </row>
    <row r="332" spans="1:7" x14ac:dyDescent="0.2">
      <c r="A332" s="1" t="s">
        <v>408</v>
      </c>
      <c r="B332" s="1" t="s">
        <v>6</v>
      </c>
      <c r="C332" s="37" t="s">
        <v>229</v>
      </c>
      <c r="D332" s="2">
        <v>44824.522870370398</v>
      </c>
      <c r="E332" s="2">
        <v>44824.547905092601</v>
      </c>
      <c r="F332" s="1" t="s">
        <v>408</v>
      </c>
      <c r="G332" s="1" t="s">
        <v>7</v>
      </c>
    </row>
    <row r="333" spans="1:7" x14ac:dyDescent="0.2">
      <c r="A333" s="1" t="s">
        <v>409</v>
      </c>
      <c r="B333" s="1" t="s">
        <v>6</v>
      </c>
      <c r="C333" s="37" t="s">
        <v>229</v>
      </c>
      <c r="D333" s="2">
        <v>44824.4765625</v>
      </c>
      <c r="E333" s="2">
        <v>44824.545578703699</v>
      </c>
      <c r="F333" s="1" t="s">
        <v>409</v>
      </c>
      <c r="G333" s="1" t="s">
        <v>7</v>
      </c>
    </row>
    <row r="334" spans="1:7" x14ac:dyDescent="0.2">
      <c r="A334" s="1" t="s">
        <v>410</v>
      </c>
      <c r="B334" s="1" t="s">
        <v>6</v>
      </c>
      <c r="C334" s="37" t="s">
        <v>229</v>
      </c>
      <c r="D334" s="2">
        <v>44819.797488425902</v>
      </c>
      <c r="E334" s="2">
        <v>44824.401793981502</v>
      </c>
      <c r="F334" s="1" t="s">
        <v>410</v>
      </c>
      <c r="G334" s="1" t="s">
        <v>7</v>
      </c>
    </row>
    <row r="335" spans="1:7" x14ac:dyDescent="0.2">
      <c r="A335" s="1" t="s">
        <v>411</v>
      </c>
      <c r="B335" s="1" t="s">
        <v>6</v>
      </c>
      <c r="C335" s="37" t="s">
        <v>227</v>
      </c>
      <c r="D335" s="2">
        <v>44819.681851851798</v>
      </c>
      <c r="E335" s="2">
        <v>44819.685277777797</v>
      </c>
      <c r="F335" s="1" t="s">
        <v>411</v>
      </c>
      <c r="G335" s="1" t="s">
        <v>7</v>
      </c>
    </row>
    <row r="336" spans="1:7" x14ac:dyDescent="0.2">
      <c r="A336" s="1" t="s">
        <v>412</v>
      </c>
      <c r="B336" s="1" t="s">
        <v>6</v>
      </c>
      <c r="C336" s="37" t="s">
        <v>227</v>
      </c>
      <c r="D336" s="2">
        <v>44819.681828703702</v>
      </c>
      <c r="E336" s="2">
        <v>44824.678912037001</v>
      </c>
      <c r="F336" s="1" t="s">
        <v>412</v>
      </c>
      <c r="G336" s="1" t="s">
        <v>7</v>
      </c>
    </row>
    <row r="337" spans="1:7" x14ac:dyDescent="0.2">
      <c r="A337" s="1" t="s">
        <v>413</v>
      </c>
      <c r="B337" s="1" t="s">
        <v>6</v>
      </c>
      <c r="C337" s="37" t="s">
        <v>227</v>
      </c>
      <c r="D337" s="2">
        <v>44819.464305555601</v>
      </c>
      <c r="E337" s="2">
        <v>44824.405370370398</v>
      </c>
      <c r="F337" s="1" t="s">
        <v>413</v>
      </c>
      <c r="G337" s="1" t="s">
        <v>7</v>
      </c>
    </row>
    <row r="338" spans="1:7" x14ac:dyDescent="0.2">
      <c r="A338" s="1" t="s">
        <v>414</v>
      </c>
      <c r="B338" s="1" t="s">
        <v>6</v>
      </c>
      <c r="C338" s="37" t="s">
        <v>229</v>
      </c>
      <c r="D338" s="2">
        <v>44818.639270833301</v>
      </c>
      <c r="E338" s="2">
        <v>44818.667511574102</v>
      </c>
      <c r="F338" s="1" t="s">
        <v>414</v>
      </c>
      <c r="G338" s="1" t="s">
        <v>7</v>
      </c>
    </row>
    <row r="339" spans="1:7" x14ac:dyDescent="0.2">
      <c r="A339" s="1" t="s">
        <v>415</v>
      </c>
      <c r="B339" s="1" t="s">
        <v>6</v>
      </c>
      <c r="C339" s="37" t="s">
        <v>229</v>
      </c>
      <c r="D339" s="2">
        <v>44818.578090277799</v>
      </c>
      <c r="E339" s="2">
        <v>44818.666377314803</v>
      </c>
      <c r="F339" s="1" t="s">
        <v>415</v>
      </c>
      <c r="G339" s="1" t="s">
        <v>7</v>
      </c>
    </row>
    <row r="340" spans="1:7" x14ac:dyDescent="0.2">
      <c r="A340" s="1" t="s">
        <v>416</v>
      </c>
      <c r="B340" s="1" t="s">
        <v>6</v>
      </c>
      <c r="C340" s="37" t="s">
        <v>225</v>
      </c>
      <c r="D340" s="2">
        <v>44818.535925925898</v>
      </c>
      <c r="E340" s="2">
        <v>44818.664050925901</v>
      </c>
      <c r="F340" s="1" t="s">
        <v>416</v>
      </c>
      <c r="G340" s="1" t="s">
        <v>7</v>
      </c>
    </row>
    <row r="341" spans="1:7" x14ac:dyDescent="0.2">
      <c r="A341" s="1" t="s">
        <v>417</v>
      </c>
      <c r="B341" s="1" t="s">
        <v>6</v>
      </c>
      <c r="C341" s="37" t="s">
        <v>227</v>
      </c>
      <c r="D341" s="2">
        <v>44817.718773148103</v>
      </c>
      <c r="E341" s="2">
        <v>44819.451770833301</v>
      </c>
      <c r="F341" s="1" t="s">
        <v>417</v>
      </c>
      <c r="G341" s="1" t="s">
        <v>7</v>
      </c>
    </row>
    <row r="342" spans="1:7" x14ac:dyDescent="0.2">
      <c r="A342" s="1" t="s">
        <v>418</v>
      </c>
      <c r="B342" s="1" t="s">
        <v>6</v>
      </c>
      <c r="C342" s="37" t="s">
        <v>227</v>
      </c>
      <c r="D342" s="2">
        <v>44817.684837963003</v>
      </c>
      <c r="E342" s="2">
        <v>44826.534618055601</v>
      </c>
      <c r="F342" s="1" t="s">
        <v>418</v>
      </c>
      <c r="G342" s="1" t="s">
        <v>7</v>
      </c>
    </row>
    <row r="343" spans="1:7" x14ac:dyDescent="0.2">
      <c r="A343" s="1" t="s">
        <v>419</v>
      </c>
      <c r="B343" s="1" t="s">
        <v>6</v>
      </c>
      <c r="C343" s="37" t="s">
        <v>229</v>
      </c>
      <c r="D343" s="2">
        <v>44817.465613425898</v>
      </c>
      <c r="E343" s="2">
        <v>44817.698159722197</v>
      </c>
      <c r="F343" s="1" t="s">
        <v>419</v>
      </c>
      <c r="G343" s="1" t="s">
        <v>7</v>
      </c>
    </row>
    <row r="344" spans="1:7" x14ac:dyDescent="0.2">
      <c r="A344" s="1" t="s">
        <v>420</v>
      </c>
      <c r="B344" s="1" t="s">
        <v>6</v>
      </c>
      <c r="C344" s="37" t="s">
        <v>229</v>
      </c>
      <c r="D344" s="2">
        <v>44817.4518634259</v>
      </c>
      <c r="E344" s="2">
        <v>44817.697060185201</v>
      </c>
      <c r="F344" s="1" t="s">
        <v>420</v>
      </c>
      <c r="G344" s="1" t="s">
        <v>7</v>
      </c>
    </row>
    <row r="345" spans="1:7" x14ac:dyDescent="0.2">
      <c r="A345" s="1" t="s">
        <v>421</v>
      </c>
      <c r="B345" s="1" t="s">
        <v>6</v>
      </c>
      <c r="C345" s="37" t="s">
        <v>227</v>
      </c>
      <c r="D345" s="2">
        <v>44816.899282407401</v>
      </c>
      <c r="E345" s="2">
        <v>44818.712476851899</v>
      </c>
      <c r="F345" s="1" t="s">
        <v>421</v>
      </c>
      <c r="G345" s="1" t="s">
        <v>7</v>
      </c>
    </row>
    <row r="346" spans="1:7" x14ac:dyDescent="0.2">
      <c r="A346" s="1" t="s">
        <v>422</v>
      </c>
      <c r="B346" s="1" t="s">
        <v>6</v>
      </c>
      <c r="C346" s="37" t="s">
        <v>229</v>
      </c>
      <c r="D346" s="2">
        <v>44816.812662037002</v>
      </c>
      <c r="E346" s="2">
        <v>44817.694745370398</v>
      </c>
      <c r="F346" s="1" t="s">
        <v>422</v>
      </c>
      <c r="G346" s="1" t="s">
        <v>7</v>
      </c>
    </row>
    <row r="347" spans="1:7" x14ac:dyDescent="0.2">
      <c r="A347" s="1" t="s">
        <v>423</v>
      </c>
      <c r="B347" s="1" t="s">
        <v>6</v>
      </c>
      <c r="C347" s="37" t="s">
        <v>229</v>
      </c>
      <c r="D347" s="2">
        <v>44816.712280092601</v>
      </c>
      <c r="E347" s="2">
        <v>44817.693657407399</v>
      </c>
      <c r="F347" s="1" t="s">
        <v>423</v>
      </c>
      <c r="G347" s="1" t="s">
        <v>7</v>
      </c>
    </row>
    <row r="348" spans="1:7" x14ac:dyDescent="0.2">
      <c r="A348" s="1" t="s">
        <v>424</v>
      </c>
      <c r="B348" s="1" t="s">
        <v>6</v>
      </c>
      <c r="C348" s="37" t="s">
        <v>227</v>
      </c>
      <c r="D348" s="2">
        <v>44816.603148148097</v>
      </c>
      <c r="E348" s="2">
        <v>44819.501099537003</v>
      </c>
      <c r="F348" s="1" t="s">
        <v>424</v>
      </c>
      <c r="G348" s="1" t="s">
        <v>7</v>
      </c>
    </row>
    <row r="349" spans="1:7" x14ac:dyDescent="0.2">
      <c r="A349" s="1" t="s">
        <v>425</v>
      </c>
      <c r="B349" s="1" t="s">
        <v>6</v>
      </c>
      <c r="C349" s="37" t="s">
        <v>227</v>
      </c>
      <c r="D349" s="2">
        <v>44816.594594907401</v>
      </c>
      <c r="E349" s="2">
        <v>44817.682511574101</v>
      </c>
      <c r="F349" s="1" t="s">
        <v>425</v>
      </c>
      <c r="G349" s="1" t="s">
        <v>7</v>
      </c>
    </row>
    <row r="350" spans="1:7" x14ac:dyDescent="0.2">
      <c r="A350" s="1" t="s">
        <v>426</v>
      </c>
      <c r="B350" s="1" t="s">
        <v>6</v>
      </c>
      <c r="C350" s="37" t="s">
        <v>227</v>
      </c>
      <c r="D350" s="2">
        <v>44816.591087963003</v>
      </c>
      <c r="E350" s="2">
        <v>44818.6922569444</v>
      </c>
      <c r="F350" s="1" t="s">
        <v>426</v>
      </c>
      <c r="G350" s="1" t="s">
        <v>7</v>
      </c>
    </row>
    <row r="351" spans="1:7" x14ac:dyDescent="0.2">
      <c r="A351" s="1" t="s">
        <v>427</v>
      </c>
      <c r="B351" s="1" t="s">
        <v>6</v>
      </c>
      <c r="C351" s="37" t="s">
        <v>229</v>
      </c>
      <c r="D351" s="2">
        <v>44816.427928240701</v>
      </c>
      <c r="E351" s="2">
        <v>44817.675277777802</v>
      </c>
      <c r="F351" s="1" t="s">
        <v>427</v>
      </c>
      <c r="G351" s="1" t="s">
        <v>7</v>
      </c>
    </row>
    <row r="352" spans="1:7" x14ac:dyDescent="0.2">
      <c r="A352" s="1" t="s">
        <v>428</v>
      </c>
      <c r="B352" s="1" t="s">
        <v>6</v>
      </c>
      <c r="C352" s="37" t="s">
        <v>227</v>
      </c>
      <c r="D352" s="2">
        <v>44816.380497685197</v>
      </c>
      <c r="E352" s="2">
        <v>44819.4686574074</v>
      </c>
      <c r="F352" s="1" t="s">
        <v>428</v>
      </c>
      <c r="G352" s="1" t="s">
        <v>7</v>
      </c>
    </row>
    <row r="353" spans="1:7" x14ac:dyDescent="0.2">
      <c r="A353" s="1" t="s">
        <v>429</v>
      </c>
      <c r="B353" s="1" t="s">
        <v>6</v>
      </c>
      <c r="C353" s="37" t="s">
        <v>229</v>
      </c>
      <c r="D353" s="2">
        <v>44813.634097222202</v>
      </c>
      <c r="E353" s="2">
        <v>44817.6651388889</v>
      </c>
      <c r="F353" s="1" t="s">
        <v>429</v>
      </c>
      <c r="G353" s="1" t="s">
        <v>7</v>
      </c>
    </row>
    <row r="354" spans="1:7" x14ac:dyDescent="0.2">
      <c r="A354" s="1" t="s">
        <v>430</v>
      </c>
      <c r="B354" s="1" t="s">
        <v>6</v>
      </c>
      <c r="C354" s="37" t="s">
        <v>227</v>
      </c>
      <c r="D354" s="2">
        <v>44813.5964930556</v>
      </c>
      <c r="E354" s="2">
        <v>44817.663865740702</v>
      </c>
      <c r="F354" s="1" t="s">
        <v>430</v>
      </c>
      <c r="G354" s="1" t="s">
        <v>7</v>
      </c>
    </row>
    <row r="355" spans="1:7" x14ac:dyDescent="0.2">
      <c r="A355" s="1" t="s">
        <v>431</v>
      </c>
      <c r="B355" s="1" t="s">
        <v>6</v>
      </c>
      <c r="C355" s="37" t="s">
        <v>225</v>
      </c>
      <c r="D355" s="2">
        <v>44813.503229166701</v>
      </c>
      <c r="E355" s="2">
        <v>44813.5303472222</v>
      </c>
      <c r="F355" s="1" t="s">
        <v>431</v>
      </c>
      <c r="G355" s="1" t="s">
        <v>7</v>
      </c>
    </row>
    <row r="356" spans="1:7" x14ac:dyDescent="0.2">
      <c r="A356" s="1" t="s">
        <v>432</v>
      </c>
      <c r="B356" s="1" t="s">
        <v>6</v>
      </c>
      <c r="C356" s="37" t="s">
        <v>227</v>
      </c>
      <c r="D356" s="2">
        <v>44812.952442129601</v>
      </c>
      <c r="E356" s="2">
        <v>44817.663692129601</v>
      </c>
      <c r="F356" s="1" t="s">
        <v>432</v>
      </c>
      <c r="G356" s="1" t="s">
        <v>7</v>
      </c>
    </row>
    <row r="357" spans="1:7" x14ac:dyDescent="0.2">
      <c r="A357" s="1" t="s">
        <v>433</v>
      </c>
      <c r="B357" s="1" t="s">
        <v>6</v>
      </c>
      <c r="C357" s="37" t="s">
        <v>225</v>
      </c>
      <c r="D357" s="2">
        <v>44812.887199074103</v>
      </c>
      <c r="E357" s="2">
        <v>44818.740844907399</v>
      </c>
      <c r="F357" s="1" t="s">
        <v>433</v>
      </c>
      <c r="G357" s="1" t="s">
        <v>7</v>
      </c>
    </row>
    <row r="358" spans="1:7" x14ac:dyDescent="0.2">
      <c r="A358" s="1" t="s">
        <v>434</v>
      </c>
      <c r="B358" s="1" t="s">
        <v>6</v>
      </c>
      <c r="C358" s="37" t="s">
        <v>225</v>
      </c>
      <c r="D358" s="2">
        <v>44812.478379629603</v>
      </c>
      <c r="E358" s="2">
        <v>44818.733749999999</v>
      </c>
      <c r="F358" s="1" t="s">
        <v>434</v>
      </c>
      <c r="G358" s="1" t="s">
        <v>7</v>
      </c>
    </row>
    <row r="359" spans="1:7" x14ac:dyDescent="0.2">
      <c r="A359" s="1" t="s">
        <v>435</v>
      </c>
      <c r="B359" s="1" t="s">
        <v>6</v>
      </c>
      <c r="C359" s="37" t="s">
        <v>229</v>
      </c>
      <c r="D359" s="2">
        <v>44811.693668981497</v>
      </c>
      <c r="E359" s="2">
        <v>44812.542627314797</v>
      </c>
      <c r="F359" s="1" t="s">
        <v>435</v>
      </c>
      <c r="G359" s="1" t="s">
        <v>7</v>
      </c>
    </row>
    <row r="360" spans="1:7" x14ac:dyDescent="0.2">
      <c r="A360" s="1" t="s">
        <v>436</v>
      </c>
      <c r="B360" s="1" t="s">
        <v>6</v>
      </c>
      <c r="C360" s="37" t="s">
        <v>229</v>
      </c>
      <c r="D360" s="2">
        <v>44811.581724536998</v>
      </c>
      <c r="E360" s="2">
        <v>44812.503530092603</v>
      </c>
      <c r="F360" s="1" t="s">
        <v>436</v>
      </c>
      <c r="G360" s="1" t="s">
        <v>7</v>
      </c>
    </row>
    <row r="361" spans="1:7" x14ac:dyDescent="0.2">
      <c r="A361" s="1" t="s">
        <v>437</v>
      </c>
      <c r="B361" s="1" t="s">
        <v>6</v>
      </c>
      <c r="C361" s="37" t="s">
        <v>227</v>
      </c>
      <c r="D361" s="2">
        <v>44811.577395833301</v>
      </c>
      <c r="E361" s="2">
        <v>44818.702152777798</v>
      </c>
      <c r="F361" s="1" t="s">
        <v>437</v>
      </c>
      <c r="G361" s="1" t="s">
        <v>7</v>
      </c>
    </row>
    <row r="362" spans="1:7" x14ac:dyDescent="0.2">
      <c r="A362" s="1" t="s">
        <v>438</v>
      </c>
      <c r="B362" s="1" t="s">
        <v>6</v>
      </c>
      <c r="C362" s="37" t="s">
        <v>225</v>
      </c>
      <c r="D362" s="2">
        <v>44811.557650463001</v>
      </c>
      <c r="E362" s="2">
        <v>44812.675011574102</v>
      </c>
      <c r="F362" s="1" t="s">
        <v>438</v>
      </c>
      <c r="G362" s="1" t="s">
        <v>7</v>
      </c>
    </row>
    <row r="363" spans="1:7" x14ac:dyDescent="0.2">
      <c r="A363" s="1" t="s">
        <v>439</v>
      </c>
      <c r="B363" s="1" t="s">
        <v>6</v>
      </c>
      <c r="C363" s="37" t="s">
        <v>227</v>
      </c>
      <c r="D363" s="2">
        <v>44811.001562500001</v>
      </c>
      <c r="E363" s="2">
        <v>44818.705312500002</v>
      </c>
      <c r="F363" s="1" t="s">
        <v>439</v>
      </c>
      <c r="G363" s="1" t="s">
        <v>7</v>
      </c>
    </row>
    <row r="364" spans="1:7" x14ac:dyDescent="0.2">
      <c r="A364" s="1" t="s">
        <v>440</v>
      </c>
      <c r="B364" s="1" t="s">
        <v>6</v>
      </c>
      <c r="C364" s="37" t="s">
        <v>229</v>
      </c>
      <c r="D364" s="2">
        <v>44810.980844907397</v>
      </c>
      <c r="E364" s="2">
        <v>44811.706504629597</v>
      </c>
      <c r="F364" s="1" t="s">
        <v>440</v>
      </c>
      <c r="G364" s="1" t="s">
        <v>7</v>
      </c>
    </row>
    <row r="365" spans="1:7" x14ac:dyDescent="0.2">
      <c r="A365" s="1" t="s">
        <v>441</v>
      </c>
      <c r="B365" s="1" t="s">
        <v>6</v>
      </c>
      <c r="C365" s="37" t="s">
        <v>225</v>
      </c>
      <c r="D365" s="2">
        <v>44810.974849537</v>
      </c>
      <c r="E365" s="2">
        <v>44812.735393518502</v>
      </c>
      <c r="F365" s="1" t="s">
        <v>441</v>
      </c>
      <c r="G365" s="1" t="s">
        <v>7</v>
      </c>
    </row>
    <row r="366" spans="1:7" x14ac:dyDescent="0.2">
      <c r="A366" s="1" t="s">
        <v>442</v>
      </c>
      <c r="B366" s="1" t="s">
        <v>6</v>
      </c>
      <c r="C366" s="37" t="s">
        <v>229</v>
      </c>
      <c r="D366" s="2">
        <v>44810.707488425898</v>
      </c>
      <c r="E366" s="2">
        <v>44810.707523148201</v>
      </c>
      <c r="F366" s="1" t="s">
        <v>442</v>
      </c>
      <c r="G366" s="1" t="s">
        <v>7</v>
      </c>
    </row>
    <row r="367" spans="1:7" x14ac:dyDescent="0.2">
      <c r="A367" s="1" t="s">
        <v>443</v>
      </c>
      <c r="B367" s="1" t="s">
        <v>6</v>
      </c>
      <c r="C367" s="37" t="s">
        <v>229</v>
      </c>
      <c r="D367" s="2">
        <v>44810.703159722201</v>
      </c>
      <c r="E367" s="2">
        <v>44810.706666666701</v>
      </c>
      <c r="F367" s="1" t="s">
        <v>443</v>
      </c>
      <c r="G367" s="1" t="s">
        <v>7</v>
      </c>
    </row>
    <row r="368" spans="1:7" x14ac:dyDescent="0.2">
      <c r="A368" s="1" t="s">
        <v>444</v>
      </c>
      <c r="B368" s="1" t="s">
        <v>6</v>
      </c>
      <c r="C368" s="37" t="s">
        <v>227</v>
      </c>
      <c r="D368" s="2">
        <v>44810.618912037004</v>
      </c>
      <c r="E368" s="2">
        <v>44810.700150463003</v>
      </c>
      <c r="F368" s="1" t="s">
        <v>444</v>
      </c>
      <c r="G368" s="1" t="s">
        <v>7</v>
      </c>
    </row>
    <row r="369" spans="1:7" x14ac:dyDescent="0.2">
      <c r="A369" s="1" t="s">
        <v>445</v>
      </c>
      <c r="B369" s="1" t="s">
        <v>6</v>
      </c>
      <c r="C369" s="37" t="s">
        <v>227</v>
      </c>
      <c r="D369" s="2">
        <v>44810.618900463</v>
      </c>
      <c r="E369" s="2">
        <v>44810.699571759302</v>
      </c>
      <c r="F369" s="1" t="s">
        <v>445</v>
      </c>
      <c r="G369" s="1" t="s">
        <v>7</v>
      </c>
    </row>
    <row r="370" spans="1:7" x14ac:dyDescent="0.2">
      <c r="A370" s="1" t="s">
        <v>446</v>
      </c>
      <c r="B370" s="1" t="s">
        <v>6</v>
      </c>
      <c r="C370" s="37" t="s">
        <v>227</v>
      </c>
      <c r="D370" s="2">
        <v>44810.618877314802</v>
      </c>
      <c r="E370" s="2">
        <v>44810.698935185203</v>
      </c>
      <c r="F370" s="1" t="s">
        <v>446</v>
      </c>
      <c r="G370" s="1" t="s">
        <v>7</v>
      </c>
    </row>
    <row r="371" spans="1:7" x14ac:dyDescent="0.2">
      <c r="A371" s="1" t="s">
        <v>447</v>
      </c>
      <c r="B371" s="1" t="s">
        <v>6</v>
      </c>
      <c r="C371" s="37" t="s">
        <v>227</v>
      </c>
      <c r="D371" s="2">
        <v>44810.618865740696</v>
      </c>
      <c r="E371" s="2">
        <v>44810.6983680556</v>
      </c>
      <c r="F371" s="1" t="s">
        <v>447</v>
      </c>
      <c r="G371" s="1" t="s">
        <v>7</v>
      </c>
    </row>
    <row r="372" spans="1:7" x14ac:dyDescent="0.2">
      <c r="A372" s="1" t="s">
        <v>448</v>
      </c>
      <c r="B372" s="1" t="s">
        <v>6</v>
      </c>
      <c r="C372" s="37" t="s">
        <v>227</v>
      </c>
      <c r="D372" s="2">
        <v>44810.618842592601</v>
      </c>
      <c r="E372" s="2">
        <v>44810.697442129604</v>
      </c>
      <c r="F372" s="1" t="s">
        <v>448</v>
      </c>
      <c r="G372" s="1" t="s">
        <v>7</v>
      </c>
    </row>
    <row r="373" spans="1:7" x14ac:dyDescent="0.2">
      <c r="A373" s="1" t="s">
        <v>449</v>
      </c>
      <c r="B373" s="1" t="s">
        <v>6</v>
      </c>
      <c r="C373" s="37" t="s">
        <v>227</v>
      </c>
      <c r="D373" s="2">
        <v>44810.618831018503</v>
      </c>
      <c r="E373" s="2">
        <v>44810.6962152778</v>
      </c>
      <c r="F373" s="1" t="s">
        <v>449</v>
      </c>
      <c r="G373" s="1" t="s">
        <v>7</v>
      </c>
    </row>
    <row r="374" spans="1:7" x14ac:dyDescent="0.2">
      <c r="A374" s="1" t="s">
        <v>450</v>
      </c>
      <c r="B374" s="1" t="s">
        <v>6</v>
      </c>
      <c r="C374" s="37" t="s">
        <v>227</v>
      </c>
      <c r="D374" s="2">
        <v>44810.618819444397</v>
      </c>
      <c r="E374" s="2">
        <v>44810.6955787037</v>
      </c>
      <c r="F374" s="1" t="s">
        <v>450</v>
      </c>
      <c r="G374" s="1" t="s">
        <v>7</v>
      </c>
    </row>
    <row r="375" spans="1:7" x14ac:dyDescent="0.2">
      <c r="A375" s="1" t="s">
        <v>451</v>
      </c>
      <c r="B375" s="1" t="s">
        <v>6</v>
      </c>
      <c r="C375" s="37" t="s">
        <v>227</v>
      </c>
      <c r="D375" s="2">
        <v>44810.6188078704</v>
      </c>
      <c r="E375" s="2">
        <v>44810.694733796299</v>
      </c>
      <c r="F375" s="1" t="s">
        <v>451</v>
      </c>
      <c r="G375" s="1" t="s">
        <v>7</v>
      </c>
    </row>
    <row r="376" spans="1:7" x14ac:dyDescent="0.2">
      <c r="A376" s="1" t="s">
        <v>452</v>
      </c>
      <c r="B376" s="1" t="s">
        <v>6</v>
      </c>
      <c r="C376" s="37" t="s">
        <v>227</v>
      </c>
      <c r="D376" s="2">
        <v>44810.618796296301</v>
      </c>
      <c r="E376" s="2">
        <v>44810.693865740701</v>
      </c>
      <c r="F376" s="1" t="s">
        <v>452</v>
      </c>
      <c r="G376" s="1" t="s">
        <v>7</v>
      </c>
    </row>
    <row r="377" spans="1:7" x14ac:dyDescent="0.2">
      <c r="A377" s="1" t="s">
        <v>453</v>
      </c>
      <c r="B377" s="1" t="s">
        <v>6</v>
      </c>
      <c r="C377" s="37" t="s">
        <v>227</v>
      </c>
      <c r="D377" s="2">
        <v>44810.618784722203</v>
      </c>
      <c r="E377" s="2">
        <v>44810.692766203698</v>
      </c>
      <c r="F377" s="1" t="s">
        <v>453</v>
      </c>
      <c r="G377" s="1" t="s">
        <v>7</v>
      </c>
    </row>
    <row r="378" spans="1:7" x14ac:dyDescent="0.2">
      <c r="A378" s="1" t="s">
        <v>454</v>
      </c>
      <c r="B378" s="1" t="s">
        <v>6</v>
      </c>
      <c r="C378" s="37" t="s">
        <v>227</v>
      </c>
      <c r="D378" s="2">
        <v>44810.6187615741</v>
      </c>
      <c r="E378" s="2">
        <v>44812.637199074103</v>
      </c>
      <c r="F378" s="1" t="s">
        <v>454</v>
      </c>
      <c r="G378" s="1" t="s">
        <v>7</v>
      </c>
    </row>
    <row r="379" spans="1:7" x14ac:dyDescent="0.2">
      <c r="A379" s="1" t="s">
        <v>455</v>
      </c>
      <c r="B379" s="1" t="s">
        <v>6</v>
      </c>
      <c r="C379" s="37" t="s">
        <v>229</v>
      </c>
      <c r="D379" s="2">
        <v>44810.576331018499</v>
      </c>
      <c r="E379" s="2">
        <v>44810.686134259297</v>
      </c>
      <c r="F379" s="1" t="s">
        <v>455</v>
      </c>
      <c r="G379" s="1" t="s">
        <v>7</v>
      </c>
    </row>
    <row r="380" spans="1:7" x14ac:dyDescent="0.2">
      <c r="A380" s="1" t="s">
        <v>456</v>
      </c>
      <c r="B380" s="1" t="s">
        <v>6</v>
      </c>
      <c r="C380" s="37" t="s">
        <v>227</v>
      </c>
      <c r="D380" s="2">
        <v>44810.374803240702</v>
      </c>
      <c r="E380" s="2">
        <v>44812.692731481497</v>
      </c>
      <c r="F380" s="1" t="s">
        <v>456</v>
      </c>
      <c r="G380" s="1" t="s">
        <v>7</v>
      </c>
    </row>
    <row r="381" spans="1:7" x14ac:dyDescent="0.2">
      <c r="A381" s="1" t="s">
        <v>457</v>
      </c>
      <c r="B381" s="1" t="s">
        <v>6</v>
      </c>
      <c r="C381" s="37" t="s">
        <v>225</v>
      </c>
      <c r="D381" s="2">
        <v>44809.733275462997</v>
      </c>
      <c r="E381" s="2">
        <v>44812.679027777798</v>
      </c>
      <c r="F381" s="1" t="s">
        <v>457</v>
      </c>
      <c r="G381" s="1" t="s">
        <v>7</v>
      </c>
    </row>
    <row r="382" spans="1:7" x14ac:dyDescent="0.2">
      <c r="A382" s="1" t="s">
        <v>458</v>
      </c>
      <c r="B382" s="1" t="s">
        <v>6</v>
      </c>
      <c r="C382" s="37" t="s">
        <v>227</v>
      </c>
      <c r="D382" s="2">
        <v>44809.5609259259</v>
      </c>
      <c r="E382" s="2">
        <v>44813.674189814803</v>
      </c>
      <c r="F382" s="1" t="s">
        <v>458</v>
      </c>
      <c r="G382" s="1" t="s">
        <v>7</v>
      </c>
    </row>
    <row r="383" spans="1:7" x14ac:dyDescent="0.2">
      <c r="A383" s="1" t="s">
        <v>459</v>
      </c>
      <c r="B383" s="1" t="s">
        <v>6</v>
      </c>
      <c r="C383" s="37" t="s">
        <v>227</v>
      </c>
      <c r="D383" s="2">
        <v>44809.546412037002</v>
      </c>
      <c r="E383" s="2">
        <v>44818.685023148202</v>
      </c>
      <c r="F383" s="1" t="s">
        <v>459</v>
      </c>
      <c r="G383" s="1" t="s">
        <v>7</v>
      </c>
    </row>
    <row r="384" spans="1:7" x14ac:dyDescent="0.2">
      <c r="A384" s="1" t="s">
        <v>460</v>
      </c>
      <c r="B384" s="1" t="s">
        <v>6</v>
      </c>
      <c r="C384" s="37" t="s">
        <v>227</v>
      </c>
      <c r="D384" s="2">
        <v>44809.463194444397</v>
      </c>
      <c r="E384" s="2">
        <v>44812.746979166703</v>
      </c>
      <c r="F384" s="1" t="s">
        <v>460</v>
      </c>
      <c r="G384" s="1" t="s">
        <v>7</v>
      </c>
    </row>
    <row r="385" spans="1:7" x14ac:dyDescent="0.2">
      <c r="A385" s="1" t="s">
        <v>461</v>
      </c>
      <c r="B385" s="1" t="s">
        <v>6</v>
      </c>
      <c r="C385" s="37" t="s">
        <v>227</v>
      </c>
      <c r="D385" s="2">
        <v>44806.704166666699</v>
      </c>
      <c r="E385" s="2">
        <v>44817.659895833298</v>
      </c>
      <c r="F385" s="1" t="s">
        <v>461</v>
      </c>
      <c r="G385" s="1" t="s">
        <v>7</v>
      </c>
    </row>
    <row r="386" spans="1:7" x14ac:dyDescent="0.2">
      <c r="A386" s="1" t="s">
        <v>462</v>
      </c>
      <c r="B386" s="1" t="s">
        <v>6</v>
      </c>
      <c r="C386" s="37" t="s">
        <v>229</v>
      </c>
      <c r="D386" s="2">
        <v>44806.508472222202</v>
      </c>
      <c r="E386" s="2">
        <v>44812.646064814799</v>
      </c>
      <c r="F386" s="1" t="s">
        <v>462</v>
      </c>
      <c r="G386" s="1" t="s">
        <v>7</v>
      </c>
    </row>
    <row r="387" spans="1:7" x14ac:dyDescent="0.2">
      <c r="A387" s="1" t="s">
        <v>463</v>
      </c>
      <c r="B387" s="1" t="s">
        <v>6</v>
      </c>
      <c r="C387" s="37" t="s">
        <v>225</v>
      </c>
      <c r="D387" s="2">
        <v>44806.442106481503</v>
      </c>
      <c r="E387" s="2">
        <v>44817.716076388897</v>
      </c>
      <c r="F387" s="1" t="s">
        <v>463</v>
      </c>
      <c r="G387" s="1" t="s">
        <v>7</v>
      </c>
    </row>
    <row r="388" spans="1:7" x14ac:dyDescent="0.2">
      <c r="A388" s="1" t="s">
        <v>464</v>
      </c>
      <c r="B388" s="1" t="s">
        <v>6</v>
      </c>
      <c r="C388" s="37" t="s">
        <v>225</v>
      </c>
      <c r="D388" s="2">
        <v>44806.011527777802</v>
      </c>
      <c r="E388" s="2">
        <v>44817.707997685196</v>
      </c>
      <c r="F388" s="1" t="s">
        <v>464</v>
      </c>
      <c r="G388" s="1" t="s">
        <v>7</v>
      </c>
    </row>
    <row r="389" spans="1:7" x14ac:dyDescent="0.2">
      <c r="A389" s="1" t="s">
        <v>465</v>
      </c>
      <c r="B389" s="1" t="s">
        <v>6</v>
      </c>
      <c r="C389" s="37" t="s">
        <v>229</v>
      </c>
      <c r="D389" s="2">
        <v>44805.774675925903</v>
      </c>
      <c r="E389" s="2">
        <v>44812.554212962998</v>
      </c>
      <c r="F389" s="1" t="s">
        <v>465</v>
      </c>
      <c r="G389" s="1" t="s">
        <v>7</v>
      </c>
    </row>
    <row r="390" spans="1:7" x14ac:dyDescent="0.2">
      <c r="A390" s="1" t="s">
        <v>466</v>
      </c>
      <c r="B390" s="1" t="s">
        <v>6</v>
      </c>
      <c r="C390" s="37" t="s">
        <v>229</v>
      </c>
      <c r="D390" s="2">
        <v>44805.774236111101</v>
      </c>
      <c r="E390" s="2">
        <v>44812.553391203699</v>
      </c>
      <c r="F390" s="1" t="s">
        <v>466</v>
      </c>
      <c r="G390" s="1" t="s">
        <v>7</v>
      </c>
    </row>
    <row r="391" spans="1:7" x14ac:dyDescent="0.2">
      <c r="A391" s="1" t="s">
        <v>467</v>
      </c>
      <c r="B391" s="1" t="s">
        <v>6</v>
      </c>
      <c r="C391" s="37" t="s">
        <v>229</v>
      </c>
      <c r="D391" s="2">
        <v>44805.738425925898</v>
      </c>
      <c r="E391" s="2">
        <v>44812.469131944403</v>
      </c>
      <c r="F391" s="1" t="s">
        <v>467</v>
      </c>
      <c r="G391" s="1" t="s">
        <v>7</v>
      </c>
    </row>
    <row r="392" spans="1:7" x14ac:dyDescent="0.2">
      <c r="A392" s="1" t="s">
        <v>468</v>
      </c>
      <c r="B392" s="1" t="s">
        <v>6</v>
      </c>
      <c r="C392" s="37" t="s">
        <v>229</v>
      </c>
      <c r="D392" s="2">
        <v>44805.727141203701</v>
      </c>
      <c r="E392" s="2">
        <v>44811.697800925896</v>
      </c>
      <c r="F392" s="1" t="s">
        <v>468</v>
      </c>
      <c r="G392" s="1" t="s">
        <v>7</v>
      </c>
    </row>
    <row r="393" spans="1:7" x14ac:dyDescent="0.2">
      <c r="A393" s="1" t="s">
        <v>469</v>
      </c>
      <c r="B393" s="1" t="s">
        <v>6</v>
      </c>
      <c r="C393" s="37" t="s">
        <v>227</v>
      </c>
      <c r="D393" s="2">
        <v>44805.604027777801</v>
      </c>
      <c r="E393" s="2">
        <v>44817.704837963</v>
      </c>
      <c r="F393" s="1" t="s">
        <v>469</v>
      </c>
      <c r="G393" s="1" t="s">
        <v>7</v>
      </c>
    </row>
    <row r="394" spans="1:7" x14ac:dyDescent="0.2">
      <c r="A394" s="1" t="s">
        <v>470</v>
      </c>
      <c r="B394" s="1" t="s">
        <v>6</v>
      </c>
      <c r="C394" s="37" t="s">
        <v>229</v>
      </c>
      <c r="D394" s="2">
        <v>44805.587361111102</v>
      </c>
      <c r="E394" s="2">
        <v>44812.700347222199</v>
      </c>
      <c r="F394" s="1" t="s">
        <v>470</v>
      </c>
      <c r="G394" s="1" t="s">
        <v>7</v>
      </c>
    </row>
    <row r="395" spans="1:7" x14ac:dyDescent="0.2">
      <c r="A395" s="1" t="s">
        <v>471</v>
      </c>
      <c r="B395" s="1" t="s">
        <v>6</v>
      </c>
      <c r="C395" s="37" t="s">
        <v>225</v>
      </c>
      <c r="D395" s="2">
        <v>44804.853125000001</v>
      </c>
      <c r="E395" s="2">
        <v>44805.514016203699</v>
      </c>
      <c r="F395" s="1" t="s">
        <v>471</v>
      </c>
      <c r="G395" s="1" t="s">
        <v>7</v>
      </c>
    </row>
    <row r="396" spans="1:7" x14ac:dyDescent="0.2">
      <c r="A396" s="1" t="s">
        <v>472</v>
      </c>
      <c r="B396" s="1" t="s">
        <v>6</v>
      </c>
      <c r="C396" s="37" t="s">
        <v>229</v>
      </c>
      <c r="D396" s="2">
        <v>44804.654074074097</v>
      </c>
      <c r="E396" s="2">
        <v>44804.749305555597</v>
      </c>
      <c r="F396" s="1" t="s">
        <v>472</v>
      </c>
      <c r="G396" s="1" t="s">
        <v>7</v>
      </c>
    </row>
    <row r="397" spans="1:7" x14ac:dyDescent="0.2">
      <c r="A397" s="1" t="s">
        <v>473</v>
      </c>
      <c r="B397" s="1" t="s">
        <v>6</v>
      </c>
      <c r="C397" s="37" t="s">
        <v>225</v>
      </c>
      <c r="D397" s="2">
        <v>44804.5883680556</v>
      </c>
      <c r="E397" s="2">
        <v>44805.500937500001</v>
      </c>
      <c r="F397" s="1" t="s">
        <v>473</v>
      </c>
      <c r="G397" s="1" t="s">
        <v>7</v>
      </c>
    </row>
    <row r="398" spans="1:7" x14ac:dyDescent="0.2">
      <c r="A398" s="1" t="s">
        <v>474</v>
      </c>
      <c r="B398" s="1" t="s">
        <v>6</v>
      </c>
      <c r="C398" s="37" t="s">
        <v>229</v>
      </c>
      <c r="D398" s="2">
        <v>44803.819803240702</v>
      </c>
      <c r="E398" s="2">
        <v>44804.419039351902</v>
      </c>
      <c r="F398" s="1" t="s">
        <v>474</v>
      </c>
      <c r="G398" s="1" t="s">
        <v>7</v>
      </c>
    </row>
    <row r="399" spans="1:7" x14ac:dyDescent="0.2">
      <c r="A399" s="1" t="s">
        <v>475</v>
      </c>
      <c r="B399" s="1" t="s">
        <v>6</v>
      </c>
      <c r="C399" s="37" t="s">
        <v>229</v>
      </c>
      <c r="D399" s="2">
        <v>44802.869085648097</v>
      </c>
      <c r="E399" s="2">
        <v>44804.415439814802</v>
      </c>
      <c r="F399" s="1" t="s">
        <v>475</v>
      </c>
      <c r="G399" s="1" t="s">
        <v>7</v>
      </c>
    </row>
    <row r="400" spans="1:7" x14ac:dyDescent="0.2">
      <c r="A400" s="1" t="s">
        <v>476</v>
      </c>
      <c r="B400" s="1" t="s">
        <v>6</v>
      </c>
      <c r="C400" s="37" t="s">
        <v>227</v>
      </c>
      <c r="D400" s="2">
        <v>44802.742534722202</v>
      </c>
      <c r="E400" s="2">
        <v>44804.745046296302</v>
      </c>
      <c r="F400" s="1" t="s">
        <v>476</v>
      </c>
      <c r="G400" s="1" t="s">
        <v>7</v>
      </c>
    </row>
    <row r="401" spans="1:7" x14ac:dyDescent="0.2">
      <c r="A401" s="1" t="s">
        <v>477</v>
      </c>
      <c r="B401" s="1" t="s">
        <v>6</v>
      </c>
      <c r="C401" s="37" t="s">
        <v>227</v>
      </c>
      <c r="D401" s="2">
        <v>44802.561967592599</v>
      </c>
      <c r="E401" s="2">
        <v>44805.597476851901</v>
      </c>
      <c r="F401" s="1" t="s">
        <v>477</v>
      </c>
      <c r="G401" s="1" t="s">
        <v>7</v>
      </c>
    </row>
    <row r="402" spans="1:7" x14ac:dyDescent="0.2">
      <c r="A402" s="1" t="s">
        <v>478</v>
      </c>
      <c r="B402" s="1" t="s">
        <v>6</v>
      </c>
      <c r="C402" s="37" t="s">
        <v>225</v>
      </c>
      <c r="D402" s="2">
        <v>44801.831516203703</v>
      </c>
      <c r="E402" s="2">
        <v>44804.7117476852</v>
      </c>
      <c r="F402" s="1" t="s">
        <v>478</v>
      </c>
      <c r="G402" s="1" t="s">
        <v>7</v>
      </c>
    </row>
    <row r="403" spans="1:7" x14ac:dyDescent="0.2">
      <c r="A403" s="1" t="s">
        <v>479</v>
      </c>
      <c r="B403" s="1" t="s">
        <v>6</v>
      </c>
      <c r="C403" s="37" t="s">
        <v>227</v>
      </c>
      <c r="D403" s="2">
        <v>44800.904224537</v>
      </c>
      <c r="E403" s="2">
        <v>44804.682465277801</v>
      </c>
      <c r="F403" s="1" t="s">
        <v>479</v>
      </c>
      <c r="G403" s="1" t="s">
        <v>7</v>
      </c>
    </row>
    <row r="404" spans="1:7" x14ac:dyDescent="0.2">
      <c r="A404" s="1" t="s">
        <v>480</v>
      </c>
      <c r="B404" s="1" t="s">
        <v>6</v>
      </c>
      <c r="C404" s="37" t="s">
        <v>227</v>
      </c>
      <c r="D404" s="2">
        <v>44800.847118055601</v>
      </c>
      <c r="E404" s="2">
        <v>44804.664293981499</v>
      </c>
      <c r="F404" s="1" t="s">
        <v>480</v>
      </c>
      <c r="G404" s="1" t="s">
        <v>7</v>
      </c>
    </row>
    <row r="405" spans="1:7" x14ac:dyDescent="0.2">
      <c r="A405" s="1" t="s">
        <v>481</v>
      </c>
      <c r="B405" s="1" t="s">
        <v>6</v>
      </c>
      <c r="C405" s="37" t="s">
        <v>229</v>
      </c>
      <c r="D405" s="2">
        <v>44800.666770833297</v>
      </c>
      <c r="E405" s="2">
        <v>44802.4840625</v>
      </c>
      <c r="F405" s="1" t="s">
        <v>481</v>
      </c>
      <c r="G405" s="1" t="s">
        <v>7</v>
      </c>
    </row>
    <row r="406" spans="1:7" x14ac:dyDescent="0.2">
      <c r="A406" s="1" t="s">
        <v>482</v>
      </c>
      <c r="B406" s="1" t="s">
        <v>6</v>
      </c>
      <c r="C406" s="37" t="s">
        <v>227</v>
      </c>
      <c r="D406" s="2">
        <v>44799.660682870403</v>
      </c>
      <c r="E406" s="2">
        <v>44804.4707291667</v>
      </c>
      <c r="F406" s="1" t="s">
        <v>482</v>
      </c>
      <c r="G406" s="1" t="s">
        <v>7</v>
      </c>
    </row>
    <row r="407" spans="1:7" x14ac:dyDescent="0.2">
      <c r="A407" s="1" t="s">
        <v>483</v>
      </c>
      <c r="B407" s="1" t="s">
        <v>6</v>
      </c>
      <c r="C407" s="37" t="s">
        <v>229</v>
      </c>
      <c r="D407" s="2">
        <v>44799.617696759298</v>
      </c>
      <c r="E407" s="2">
        <v>44802.486793981501</v>
      </c>
      <c r="F407" s="1" t="s">
        <v>483</v>
      </c>
      <c r="G407" s="1" t="s">
        <v>7</v>
      </c>
    </row>
    <row r="408" spans="1:7" x14ac:dyDescent="0.2">
      <c r="A408" s="1" t="s">
        <v>484</v>
      </c>
      <c r="B408" s="1" t="s">
        <v>6</v>
      </c>
      <c r="C408" s="37" t="s">
        <v>227</v>
      </c>
      <c r="D408" s="2">
        <v>44799.591134259303</v>
      </c>
      <c r="E408" s="2">
        <v>44802.712233796301</v>
      </c>
      <c r="F408" s="1" t="s">
        <v>484</v>
      </c>
      <c r="G408" s="1" t="s">
        <v>7</v>
      </c>
    </row>
    <row r="409" spans="1:7" x14ac:dyDescent="0.2">
      <c r="A409" s="1" t="s">
        <v>485</v>
      </c>
      <c r="B409" s="1" t="s">
        <v>6</v>
      </c>
      <c r="C409" s="37" t="s">
        <v>225</v>
      </c>
      <c r="D409" s="2">
        <v>44799.565092592602</v>
      </c>
      <c r="E409" s="2">
        <v>44802.532592592601</v>
      </c>
      <c r="F409" s="1" t="s">
        <v>485</v>
      </c>
      <c r="G409" s="1" t="s">
        <v>7</v>
      </c>
    </row>
    <row r="410" spans="1:7" x14ac:dyDescent="0.2">
      <c r="A410" s="1" t="s">
        <v>486</v>
      </c>
      <c r="B410" s="1" t="s">
        <v>6</v>
      </c>
      <c r="C410" s="37" t="s">
        <v>225</v>
      </c>
      <c r="D410" s="2">
        <v>44799.4867592593</v>
      </c>
      <c r="E410" s="2">
        <v>44802.5483564815</v>
      </c>
      <c r="F410" s="1" t="s">
        <v>486</v>
      </c>
      <c r="G410" s="1" t="s">
        <v>7</v>
      </c>
    </row>
    <row r="411" spans="1:7" x14ac:dyDescent="0.2">
      <c r="A411" s="1" t="s">
        <v>487</v>
      </c>
      <c r="B411" s="1" t="s">
        <v>6</v>
      </c>
      <c r="C411" s="37" t="s">
        <v>229</v>
      </c>
      <c r="D411" s="2">
        <v>44798.545266203699</v>
      </c>
      <c r="E411" s="2">
        <v>44799.597465277802</v>
      </c>
      <c r="F411" s="1" t="s">
        <v>487</v>
      </c>
      <c r="G411" s="1" t="s">
        <v>7</v>
      </c>
    </row>
    <row r="412" spans="1:7" x14ac:dyDescent="0.2">
      <c r="A412" s="1" t="s">
        <v>488</v>
      </c>
      <c r="B412" s="1" t="s">
        <v>6</v>
      </c>
      <c r="C412" s="37" t="s">
        <v>229</v>
      </c>
      <c r="D412" s="2">
        <v>44798.541365740697</v>
      </c>
      <c r="E412" s="2">
        <v>44799.596863425897</v>
      </c>
      <c r="F412" s="1" t="s">
        <v>488</v>
      </c>
      <c r="G412" s="1" t="s">
        <v>7</v>
      </c>
    </row>
    <row r="413" spans="1:7" x14ac:dyDescent="0.2">
      <c r="A413" s="1" t="s">
        <v>489</v>
      </c>
      <c r="B413" s="1" t="s">
        <v>6</v>
      </c>
      <c r="C413" s="37" t="s">
        <v>225</v>
      </c>
      <c r="D413" s="2">
        <v>44797.737719907404</v>
      </c>
      <c r="E413" s="2">
        <v>44798.662974537001</v>
      </c>
      <c r="F413" s="1" t="s">
        <v>489</v>
      </c>
      <c r="G413" s="1" t="s">
        <v>7</v>
      </c>
    </row>
    <row r="414" spans="1:7" x14ac:dyDescent="0.2">
      <c r="A414" s="1" t="s">
        <v>490</v>
      </c>
      <c r="B414" s="1" t="s">
        <v>6</v>
      </c>
      <c r="C414" s="37" t="s">
        <v>227</v>
      </c>
      <c r="D414" s="2">
        <v>44797.408865740697</v>
      </c>
      <c r="E414" s="2">
        <v>44802.539340277799</v>
      </c>
      <c r="F414" s="1" t="s">
        <v>490</v>
      </c>
      <c r="G414" s="1" t="s">
        <v>7</v>
      </c>
    </row>
    <row r="415" spans="1:7" x14ac:dyDescent="0.2">
      <c r="A415" s="1" t="s">
        <v>491</v>
      </c>
      <c r="B415" s="1" t="s">
        <v>6</v>
      </c>
      <c r="C415" s="37" t="s">
        <v>229</v>
      </c>
      <c r="D415" s="2">
        <v>44796.731863425899</v>
      </c>
      <c r="E415" s="2">
        <v>44797.403159722198</v>
      </c>
      <c r="F415" s="1" t="s">
        <v>491</v>
      </c>
      <c r="G415" s="1" t="s">
        <v>7</v>
      </c>
    </row>
    <row r="416" spans="1:7" x14ac:dyDescent="0.2">
      <c r="A416" s="1" t="s">
        <v>492</v>
      </c>
      <c r="B416" s="1" t="s">
        <v>6</v>
      </c>
      <c r="C416" s="37" t="s">
        <v>225</v>
      </c>
      <c r="D416" s="2">
        <v>44795.979849536998</v>
      </c>
      <c r="E416" s="2">
        <v>44796.398761574099</v>
      </c>
      <c r="F416" s="1" t="s">
        <v>492</v>
      </c>
      <c r="G416" s="1" t="s">
        <v>7</v>
      </c>
    </row>
    <row r="417" spans="1:7" x14ac:dyDescent="0.2">
      <c r="A417" s="1" t="s">
        <v>493</v>
      </c>
      <c r="B417" s="1" t="s">
        <v>6</v>
      </c>
      <c r="C417" s="37" t="s">
        <v>225</v>
      </c>
      <c r="D417" s="2">
        <v>44795.882303240702</v>
      </c>
      <c r="E417" s="2">
        <v>44796.395069444399</v>
      </c>
      <c r="F417" s="1" t="s">
        <v>493</v>
      </c>
      <c r="G417" s="1" t="s">
        <v>7</v>
      </c>
    </row>
    <row r="418" spans="1:7" x14ac:dyDescent="0.2">
      <c r="A418" s="1" t="s">
        <v>494</v>
      </c>
      <c r="B418" s="1" t="s">
        <v>6</v>
      </c>
      <c r="C418" s="37" t="s">
        <v>227</v>
      </c>
      <c r="D418" s="2">
        <v>44795.664675925902</v>
      </c>
      <c r="E418" s="2">
        <v>44796.717557870397</v>
      </c>
      <c r="F418" s="1" t="s">
        <v>494</v>
      </c>
      <c r="G418" s="1" t="s">
        <v>7</v>
      </c>
    </row>
    <row r="419" spans="1:7" x14ac:dyDescent="0.2">
      <c r="A419" s="1" t="s">
        <v>495</v>
      </c>
      <c r="B419" s="1" t="s">
        <v>6</v>
      </c>
      <c r="C419" s="37" t="s">
        <v>227</v>
      </c>
      <c r="D419" s="2">
        <v>44795.558148148099</v>
      </c>
      <c r="E419" s="2">
        <v>44795.686249999999</v>
      </c>
      <c r="F419" s="1" t="s">
        <v>495</v>
      </c>
      <c r="G419" s="1" t="s">
        <v>7</v>
      </c>
    </row>
    <row r="420" spans="1:7" x14ac:dyDescent="0.2">
      <c r="A420" s="1" t="s">
        <v>496</v>
      </c>
      <c r="B420" s="1" t="s">
        <v>6</v>
      </c>
      <c r="C420" s="37" t="s">
        <v>227</v>
      </c>
      <c r="D420" s="2">
        <v>44792.885636574101</v>
      </c>
      <c r="E420" s="2">
        <v>44797.698912036998</v>
      </c>
      <c r="F420" s="1" t="s">
        <v>496</v>
      </c>
      <c r="G420" s="1" t="s">
        <v>7</v>
      </c>
    </row>
    <row r="421" spans="1:7" x14ac:dyDescent="0.2">
      <c r="A421" s="1" t="s">
        <v>497</v>
      </c>
      <c r="B421" s="1" t="s">
        <v>6</v>
      </c>
      <c r="C421" s="37" t="s">
        <v>227</v>
      </c>
      <c r="D421" s="2">
        <v>44792.460509259297</v>
      </c>
      <c r="E421" s="2">
        <v>44802.502418981501</v>
      </c>
      <c r="F421" s="1" t="s">
        <v>497</v>
      </c>
      <c r="G421" s="1" t="s">
        <v>7</v>
      </c>
    </row>
    <row r="422" spans="1:7" x14ac:dyDescent="0.2">
      <c r="A422" s="1" t="s">
        <v>498</v>
      </c>
      <c r="B422" s="1" t="s">
        <v>6</v>
      </c>
      <c r="C422" s="37" t="s">
        <v>227</v>
      </c>
      <c r="D422" s="2">
        <v>44791.695902777799</v>
      </c>
      <c r="E422" s="2">
        <v>44792.6718287037</v>
      </c>
      <c r="F422" s="1" t="s">
        <v>498</v>
      </c>
      <c r="G422" s="1" t="s">
        <v>7</v>
      </c>
    </row>
    <row r="423" spans="1:7" x14ac:dyDescent="0.2">
      <c r="A423" s="1" t="s">
        <v>499</v>
      </c>
      <c r="B423" s="1" t="s">
        <v>11</v>
      </c>
      <c r="C423" s="37" t="s">
        <v>225</v>
      </c>
      <c r="D423" s="2">
        <v>44790.6644212963</v>
      </c>
      <c r="E423" s="2">
        <v>44790.784629629597</v>
      </c>
      <c r="F423" s="1" t="s">
        <v>499</v>
      </c>
      <c r="G423" s="1" t="s">
        <v>7</v>
      </c>
    </row>
    <row r="424" spans="1:7" x14ac:dyDescent="0.2">
      <c r="A424" s="1" t="s">
        <v>500</v>
      </c>
      <c r="B424" s="1" t="s">
        <v>11</v>
      </c>
      <c r="C424" s="37" t="s">
        <v>225</v>
      </c>
      <c r="D424" s="2">
        <v>44790.494710648098</v>
      </c>
      <c r="E424" s="2">
        <v>44792.5180092593</v>
      </c>
      <c r="F424" s="1" t="s">
        <v>500</v>
      </c>
      <c r="G424" s="1" t="s">
        <v>7</v>
      </c>
    </row>
    <row r="425" spans="1:7" x14ac:dyDescent="0.2">
      <c r="A425" s="1" t="s">
        <v>501</v>
      </c>
      <c r="B425" s="1" t="s">
        <v>11</v>
      </c>
      <c r="C425" s="37" t="s">
        <v>225</v>
      </c>
      <c r="D425" s="2">
        <v>44790.463831018496</v>
      </c>
      <c r="E425" s="2">
        <v>44790.527094907397</v>
      </c>
      <c r="F425" s="1" t="s">
        <v>501</v>
      </c>
      <c r="G425" s="1" t="s">
        <v>7</v>
      </c>
    </row>
    <row r="426" spans="1:7" x14ac:dyDescent="0.2">
      <c r="A426" s="1" t="s">
        <v>502</v>
      </c>
      <c r="B426" s="1" t="s">
        <v>6</v>
      </c>
      <c r="C426" s="37" t="s">
        <v>227</v>
      </c>
      <c r="D426" s="2">
        <v>44789.844328703701</v>
      </c>
      <c r="E426" s="2">
        <v>44790.5222222222</v>
      </c>
      <c r="F426" s="1" t="s">
        <v>502</v>
      </c>
      <c r="G426" s="1" t="s">
        <v>7</v>
      </c>
    </row>
    <row r="427" spans="1:7" x14ac:dyDescent="0.2">
      <c r="A427" s="1" t="s">
        <v>503</v>
      </c>
      <c r="B427" s="1" t="s">
        <v>6</v>
      </c>
      <c r="C427" s="37" t="s">
        <v>227</v>
      </c>
      <c r="D427" s="2">
        <v>44789.715949074103</v>
      </c>
      <c r="E427" s="2">
        <v>44792.497372685197</v>
      </c>
      <c r="F427" s="1" t="s">
        <v>503</v>
      </c>
      <c r="G427" s="1" t="s">
        <v>7</v>
      </c>
    </row>
    <row r="428" spans="1:7" x14ac:dyDescent="0.2">
      <c r="A428" s="1" t="s">
        <v>504</v>
      </c>
      <c r="B428" s="1" t="s">
        <v>6</v>
      </c>
      <c r="C428" s="37" t="s">
        <v>227</v>
      </c>
      <c r="D428" s="2">
        <v>44789.026539351798</v>
      </c>
      <c r="E428" s="2">
        <v>44791.511203703703</v>
      </c>
      <c r="F428" s="1" t="s">
        <v>504</v>
      </c>
      <c r="G428" s="1" t="s">
        <v>7</v>
      </c>
    </row>
    <row r="429" spans="1:7" x14ac:dyDescent="0.2">
      <c r="A429" s="1" t="s">
        <v>505</v>
      </c>
      <c r="B429" s="1" t="s">
        <v>11</v>
      </c>
      <c r="C429" s="37" t="s">
        <v>225</v>
      </c>
      <c r="D429" s="2">
        <v>44785.476354166698</v>
      </c>
      <c r="E429" s="2">
        <v>44790.409432870401</v>
      </c>
      <c r="F429" s="1" t="s">
        <v>505</v>
      </c>
      <c r="G429" s="1" t="s">
        <v>7</v>
      </c>
    </row>
    <row r="430" spans="1:7" x14ac:dyDescent="0.2">
      <c r="A430" s="1" t="s">
        <v>506</v>
      </c>
      <c r="B430" s="1" t="s">
        <v>11</v>
      </c>
      <c r="C430" s="37" t="s">
        <v>225</v>
      </c>
      <c r="D430" s="2">
        <v>44785.429675925901</v>
      </c>
      <c r="E430" s="2">
        <v>44790.781990740703</v>
      </c>
      <c r="F430" s="1" t="s">
        <v>506</v>
      </c>
      <c r="G430" s="1" t="s">
        <v>7</v>
      </c>
    </row>
    <row r="431" spans="1:7" x14ac:dyDescent="0.2">
      <c r="A431" s="1" t="s">
        <v>507</v>
      </c>
      <c r="B431" s="1" t="s">
        <v>6</v>
      </c>
      <c r="C431" s="37" t="s">
        <v>227</v>
      </c>
      <c r="D431" s="2">
        <v>44784.8809259259</v>
      </c>
      <c r="E431" s="2">
        <v>44792.428090277797</v>
      </c>
      <c r="F431" s="1" t="s">
        <v>507</v>
      </c>
      <c r="G431" s="1" t="s">
        <v>7</v>
      </c>
    </row>
    <row r="432" spans="1:7" x14ac:dyDescent="0.2">
      <c r="A432" s="1" t="s">
        <v>508</v>
      </c>
      <c r="B432" s="1" t="s">
        <v>6</v>
      </c>
      <c r="C432" s="37" t="s">
        <v>227</v>
      </c>
      <c r="D432" s="2">
        <v>44784.830034722203</v>
      </c>
      <c r="E432" s="2">
        <v>44791.520671296297</v>
      </c>
      <c r="F432" s="1" t="s">
        <v>508</v>
      </c>
      <c r="G432" s="1" t="s">
        <v>7</v>
      </c>
    </row>
    <row r="433" spans="1:7" x14ac:dyDescent="0.2">
      <c r="A433" s="1" t="s">
        <v>509</v>
      </c>
      <c r="B433" s="1" t="s">
        <v>6</v>
      </c>
      <c r="C433" s="37" t="s">
        <v>227</v>
      </c>
      <c r="D433" s="2">
        <v>44784.086585648103</v>
      </c>
      <c r="E433" s="2">
        <v>44789.676736111098</v>
      </c>
      <c r="F433" s="1" t="s">
        <v>509</v>
      </c>
      <c r="G433" s="1" t="s">
        <v>7</v>
      </c>
    </row>
    <row r="434" spans="1:7" x14ac:dyDescent="0.2">
      <c r="A434" s="1" t="s">
        <v>510</v>
      </c>
      <c r="B434" s="1" t="s">
        <v>11</v>
      </c>
      <c r="C434" s="37" t="s">
        <v>225</v>
      </c>
      <c r="D434" s="2">
        <v>44783.762476851902</v>
      </c>
      <c r="E434" s="2">
        <v>44789.635254629597</v>
      </c>
      <c r="F434" s="1" t="s">
        <v>510</v>
      </c>
      <c r="G434" s="1" t="s">
        <v>7</v>
      </c>
    </row>
    <row r="435" spans="1:7" x14ac:dyDescent="0.2">
      <c r="A435" s="1" t="s">
        <v>511</v>
      </c>
      <c r="B435" s="1" t="s">
        <v>11</v>
      </c>
      <c r="C435" s="37" t="s">
        <v>225</v>
      </c>
      <c r="D435" s="2">
        <v>44783.444756944402</v>
      </c>
      <c r="E435" s="2">
        <v>44783.464918981503</v>
      </c>
      <c r="F435" s="1" t="s">
        <v>511</v>
      </c>
      <c r="G435" s="1" t="s">
        <v>7</v>
      </c>
    </row>
    <row r="436" spans="1:7" x14ac:dyDescent="0.2">
      <c r="A436" s="1" t="s">
        <v>512</v>
      </c>
      <c r="B436" s="1" t="s">
        <v>6</v>
      </c>
      <c r="C436" s="37" t="s">
        <v>227</v>
      </c>
      <c r="D436" s="2">
        <v>44783.400312500002</v>
      </c>
      <c r="E436" s="2">
        <v>44783.722222222197</v>
      </c>
      <c r="F436" s="1" t="s">
        <v>512</v>
      </c>
      <c r="G436" s="1" t="s">
        <v>7</v>
      </c>
    </row>
    <row r="437" spans="1:7" x14ac:dyDescent="0.2">
      <c r="A437" s="1" t="s">
        <v>513</v>
      </c>
      <c r="B437" s="1" t="s">
        <v>6</v>
      </c>
      <c r="C437" s="37" t="s">
        <v>227</v>
      </c>
      <c r="D437" s="2">
        <v>44783.365486111099</v>
      </c>
      <c r="E437" s="2">
        <v>44790.747939814799</v>
      </c>
      <c r="F437" s="1" t="s">
        <v>513</v>
      </c>
      <c r="G437" s="1" t="s">
        <v>7</v>
      </c>
    </row>
    <row r="438" spans="1:7" x14ac:dyDescent="0.2">
      <c r="A438" s="1" t="s">
        <v>514</v>
      </c>
      <c r="B438" s="1" t="s">
        <v>6</v>
      </c>
      <c r="C438" s="37" t="s">
        <v>227</v>
      </c>
      <c r="D438" s="2">
        <v>44780.884236111102</v>
      </c>
      <c r="E438" s="2">
        <v>44789.636643518497</v>
      </c>
      <c r="F438" s="1" t="s">
        <v>514</v>
      </c>
      <c r="G438" s="1" t="s">
        <v>7</v>
      </c>
    </row>
    <row r="439" spans="1:7" x14ac:dyDescent="0.2">
      <c r="A439" s="1" t="s">
        <v>515</v>
      </c>
      <c r="B439" s="1" t="s">
        <v>11</v>
      </c>
      <c r="C439" s="37" t="s">
        <v>225</v>
      </c>
      <c r="D439" s="2">
        <v>44777.569374999999</v>
      </c>
      <c r="E439" s="2">
        <v>44778.477430555598</v>
      </c>
      <c r="F439" s="1" t="s">
        <v>515</v>
      </c>
      <c r="G439" s="1" t="s">
        <v>7</v>
      </c>
    </row>
    <row r="440" spans="1:7" x14ac:dyDescent="0.2">
      <c r="A440" s="1" t="s">
        <v>516</v>
      </c>
      <c r="B440" s="1" t="s">
        <v>6</v>
      </c>
      <c r="C440" s="37" t="s">
        <v>227</v>
      </c>
      <c r="D440" s="2">
        <v>44776.573229166701</v>
      </c>
      <c r="E440" s="2">
        <v>44776.758692129602</v>
      </c>
      <c r="F440" s="1" t="s">
        <v>516</v>
      </c>
      <c r="G440" s="1" t="s">
        <v>7</v>
      </c>
    </row>
    <row r="441" spans="1:7" x14ac:dyDescent="0.2">
      <c r="A441" s="1" t="s">
        <v>517</v>
      </c>
      <c r="B441" s="1" t="s">
        <v>11</v>
      </c>
      <c r="C441" s="37" t="s">
        <v>225</v>
      </c>
      <c r="D441" s="2">
        <v>44776.371273148201</v>
      </c>
      <c r="E441" s="2">
        <v>44776.443217592598</v>
      </c>
      <c r="F441" s="1" t="s">
        <v>517</v>
      </c>
      <c r="G441" s="1" t="s">
        <v>7</v>
      </c>
    </row>
    <row r="442" spans="1:7" x14ac:dyDescent="0.2">
      <c r="A442" s="1" t="s">
        <v>518</v>
      </c>
      <c r="B442" s="1" t="s">
        <v>11</v>
      </c>
      <c r="C442" s="37" t="s">
        <v>225</v>
      </c>
      <c r="D442" s="2">
        <v>44775.855775463002</v>
      </c>
      <c r="E442" s="2">
        <v>44776.441736111097</v>
      </c>
      <c r="F442" s="1" t="s">
        <v>518</v>
      </c>
      <c r="G442" s="1" t="s">
        <v>7</v>
      </c>
    </row>
    <row r="443" spans="1:7" x14ac:dyDescent="0.2">
      <c r="A443" s="1" t="s">
        <v>519</v>
      </c>
      <c r="B443" s="1" t="s">
        <v>6</v>
      </c>
      <c r="C443" s="37" t="s">
        <v>227</v>
      </c>
      <c r="D443" s="2">
        <v>44775.706030092602</v>
      </c>
      <c r="E443" s="2">
        <v>44776.630138888897</v>
      </c>
      <c r="F443" s="1" t="s">
        <v>519</v>
      </c>
      <c r="G443" s="1" t="s">
        <v>7</v>
      </c>
    </row>
    <row r="444" spans="1:7" x14ac:dyDescent="0.2">
      <c r="A444" s="1" t="s">
        <v>520</v>
      </c>
      <c r="B444" s="1" t="s">
        <v>6</v>
      </c>
      <c r="C444" s="37" t="s">
        <v>227</v>
      </c>
      <c r="D444" s="2">
        <v>44774.788831018501</v>
      </c>
      <c r="E444" s="2">
        <v>44776.454756944397</v>
      </c>
      <c r="F444" s="1" t="s">
        <v>520</v>
      </c>
      <c r="G444" s="1" t="s">
        <v>7</v>
      </c>
    </row>
    <row r="445" spans="1:7" x14ac:dyDescent="0.2">
      <c r="A445" s="1" t="s">
        <v>521</v>
      </c>
      <c r="B445" s="1" t="s">
        <v>11</v>
      </c>
      <c r="C445" s="37" t="s">
        <v>225</v>
      </c>
      <c r="D445" s="2">
        <v>44774.725682870398</v>
      </c>
      <c r="E445" s="2">
        <v>44774.7285416667</v>
      </c>
      <c r="F445" s="1" t="s">
        <v>521</v>
      </c>
      <c r="G445" s="1" t="s">
        <v>7</v>
      </c>
    </row>
    <row r="446" spans="1:7" x14ac:dyDescent="0.2">
      <c r="A446" s="1" t="s">
        <v>522</v>
      </c>
      <c r="B446" s="1" t="s">
        <v>6</v>
      </c>
      <c r="C446" s="37" t="s">
        <v>227</v>
      </c>
      <c r="D446" s="2">
        <v>44774.650972222204</v>
      </c>
      <c r="E446" s="2">
        <v>44774.714965277803</v>
      </c>
      <c r="F446" s="1" t="s">
        <v>522</v>
      </c>
      <c r="G446" s="1" t="s">
        <v>7</v>
      </c>
    </row>
    <row r="447" spans="1:7" x14ac:dyDescent="0.2">
      <c r="A447" s="1" t="s">
        <v>523</v>
      </c>
      <c r="B447" s="1" t="s">
        <v>6</v>
      </c>
      <c r="C447" s="37" t="s">
        <v>227</v>
      </c>
      <c r="D447" s="2">
        <v>44774.648206018501</v>
      </c>
      <c r="E447" s="2">
        <v>44790.742615740703</v>
      </c>
      <c r="F447" s="1" t="s">
        <v>523</v>
      </c>
      <c r="G447" s="1" t="s">
        <v>7</v>
      </c>
    </row>
    <row r="448" spans="1:7" x14ac:dyDescent="0.2">
      <c r="A448" s="1" t="s">
        <v>524</v>
      </c>
      <c r="B448" s="1" t="s">
        <v>11</v>
      </c>
      <c r="C448" s="37" t="s">
        <v>225</v>
      </c>
      <c r="D448" s="2">
        <v>44770.520185185203</v>
      </c>
      <c r="E448" s="2">
        <v>44774.514328703699</v>
      </c>
      <c r="F448" s="1" t="s">
        <v>524</v>
      </c>
      <c r="G448" s="1" t="s">
        <v>7</v>
      </c>
    </row>
    <row r="449" spans="1:7" x14ac:dyDescent="0.2">
      <c r="A449" s="1" t="s">
        <v>525</v>
      </c>
      <c r="B449" s="1" t="s">
        <v>11</v>
      </c>
      <c r="C449" s="37" t="s">
        <v>225</v>
      </c>
      <c r="D449" s="2">
        <v>44769.829351851899</v>
      </c>
      <c r="E449" s="2">
        <v>44774.509803240697</v>
      </c>
      <c r="F449" s="1" t="s">
        <v>525</v>
      </c>
      <c r="G449" s="1" t="s">
        <v>7</v>
      </c>
    </row>
    <row r="450" spans="1:7" x14ac:dyDescent="0.2">
      <c r="A450" s="45" t="s">
        <v>526</v>
      </c>
      <c r="B450" s="45" t="s">
        <v>6</v>
      </c>
      <c r="C450" s="45" t="s">
        <v>227</v>
      </c>
      <c r="D450" s="46">
        <v>44859.594814814802</v>
      </c>
      <c r="E450" s="46">
        <v>44859.594930555599</v>
      </c>
      <c r="F450" s="45" t="s">
        <v>526</v>
      </c>
      <c r="G450" s="45" t="s">
        <v>258</v>
      </c>
    </row>
    <row r="451" spans="1:7" x14ac:dyDescent="0.2">
      <c r="A451" s="45" t="s">
        <v>527</v>
      </c>
      <c r="B451" s="45" t="s">
        <v>6</v>
      </c>
      <c r="C451" s="45" t="s">
        <v>227</v>
      </c>
      <c r="D451" s="46">
        <v>44859.5773611111</v>
      </c>
      <c r="E451" s="46">
        <v>44859.5774537037</v>
      </c>
      <c r="F451" s="45" t="s">
        <v>527</v>
      </c>
      <c r="G451" s="45" t="s">
        <v>258</v>
      </c>
    </row>
  </sheetData>
  <autoFilter ref="A1:G451" xr:uid="{00000000-0001-0000-0000-000000000000}"/>
  <dataValidations count="1">
    <dataValidation type="list" allowBlank="1" showInputMessage="1" showErrorMessage="1" sqref="C2:C169 C171:C451" xr:uid="{94976CEE-4888-4D47-8E2A-9FFC75C507AA}">
      <formula1>$BH$2:$BH$6</formula1>
    </dataValidation>
  </dataValidation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396E-19D7-48E3-833B-6604B9E474E7}">
  <dimension ref="B1:F18"/>
  <sheetViews>
    <sheetView workbookViewId="0"/>
  </sheetViews>
  <sheetFormatPr baseColWidth="10" defaultColWidth="11.42578125" defaultRowHeight="14.25" x14ac:dyDescent="0.2"/>
  <cols>
    <col min="1" max="1" width="4.140625" style="14" customWidth="1"/>
    <col min="2" max="2" width="35.42578125" style="14" customWidth="1"/>
    <col min="3" max="3" width="41.140625" style="14" customWidth="1"/>
    <col min="4" max="4" width="37.28515625" style="14" customWidth="1"/>
    <col min="5" max="5" width="103.28515625" style="14" customWidth="1"/>
    <col min="6" max="6" width="55.5703125" style="14" customWidth="1"/>
    <col min="7" max="16384" width="11.42578125" style="14"/>
  </cols>
  <sheetData>
    <row r="1" spans="2:6" ht="15" x14ac:dyDescent="0.2">
      <c r="B1" s="42" t="s">
        <v>231</v>
      </c>
      <c r="C1" s="42"/>
      <c r="D1" s="42"/>
    </row>
    <row r="3" spans="2:6" ht="30" x14ac:dyDescent="0.2">
      <c r="B3" s="15" t="s">
        <v>232</v>
      </c>
      <c r="C3" s="15" t="s">
        <v>233</v>
      </c>
      <c r="D3" s="16" t="s">
        <v>234</v>
      </c>
      <c r="E3" s="17" t="s">
        <v>235</v>
      </c>
    </row>
    <row r="4" spans="2:6" ht="45" customHeight="1" x14ac:dyDescent="0.2">
      <c r="B4" s="17" t="s">
        <v>236</v>
      </c>
      <c r="C4" s="18" t="s">
        <v>0</v>
      </c>
      <c r="D4" s="19" t="s">
        <v>237</v>
      </c>
      <c r="E4" s="41" t="s">
        <v>284</v>
      </c>
    </row>
    <row r="5" spans="2:6" ht="58.5" customHeight="1" x14ac:dyDescent="0.2">
      <c r="B5" s="17" t="s">
        <v>238</v>
      </c>
      <c r="C5" s="18" t="s">
        <v>0</v>
      </c>
      <c r="D5" s="19" t="s">
        <v>239</v>
      </c>
      <c r="E5" s="41"/>
      <c r="F5" s="20"/>
    </row>
    <row r="6" spans="2:6" ht="42.75" x14ac:dyDescent="0.2">
      <c r="B6" s="17" t="s">
        <v>240</v>
      </c>
      <c r="C6" s="18" t="s">
        <v>226</v>
      </c>
      <c r="D6" s="19" t="s">
        <v>241</v>
      </c>
      <c r="E6" s="19" t="s">
        <v>282</v>
      </c>
    </row>
    <row r="7" spans="2:6" x14ac:dyDescent="0.2">
      <c r="B7" s="43" t="s">
        <v>242</v>
      </c>
      <c r="C7" s="18" t="s">
        <v>6</v>
      </c>
      <c r="D7" s="19" t="s">
        <v>241</v>
      </c>
      <c r="E7" s="18" t="s">
        <v>243</v>
      </c>
    </row>
    <row r="8" spans="2:6" ht="28.5" x14ac:dyDescent="0.2">
      <c r="B8" s="43"/>
      <c r="C8" s="18" t="s">
        <v>11</v>
      </c>
      <c r="D8" s="19" t="s">
        <v>244</v>
      </c>
      <c r="E8" s="19" t="s">
        <v>245</v>
      </c>
    </row>
    <row r="9" spans="2:6" ht="99.75" x14ac:dyDescent="0.2">
      <c r="B9" s="17" t="s">
        <v>246</v>
      </c>
      <c r="C9" s="19" t="s">
        <v>3</v>
      </c>
      <c r="D9" s="19" t="s">
        <v>247</v>
      </c>
      <c r="E9" s="19" t="s">
        <v>283</v>
      </c>
    </row>
    <row r="10" spans="2:6" ht="15" x14ac:dyDescent="0.2">
      <c r="B10" s="17" t="s">
        <v>248</v>
      </c>
      <c r="C10" s="18" t="s">
        <v>1</v>
      </c>
      <c r="D10" s="19" t="s">
        <v>249</v>
      </c>
      <c r="E10" s="18"/>
    </row>
    <row r="11" spans="2:6" ht="15" x14ac:dyDescent="0.2">
      <c r="B11" s="17" t="s">
        <v>250</v>
      </c>
      <c r="C11" s="18" t="s">
        <v>2</v>
      </c>
      <c r="D11" s="19" t="s">
        <v>251</v>
      </c>
      <c r="E11" s="18"/>
    </row>
    <row r="12" spans="2:6" ht="15" x14ac:dyDescent="0.2">
      <c r="B12" s="17" t="s">
        <v>252</v>
      </c>
      <c r="C12" s="18" t="s">
        <v>4</v>
      </c>
      <c r="D12" s="19" t="s">
        <v>253</v>
      </c>
      <c r="E12" s="18"/>
    </row>
    <row r="13" spans="2:6" x14ac:dyDescent="0.2">
      <c r="B13" s="43" t="s">
        <v>254</v>
      </c>
      <c r="C13" s="44" t="s">
        <v>7</v>
      </c>
      <c r="D13" s="19" t="s">
        <v>255</v>
      </c>
      <c r="E13" s="18"/>
    </row>
    <row r="14" spans="2:6" ht="42.75" x14ac:dyDescent="0.2">
      <c r="B14" s="43"/>
      <c r="C14" s="44"/>
      <c r="D14" s="19" t="s">
        <v>244</v>
      </c>
      <c r="E14" s="19" t="s">
        <v>282</v>
      </c>
    </row>
    <row r="15" spans="2:6" x14ac:dyDescent="0.2">
      <c r="B15" s="43"/>
      <c r="C15" s="44"/>
      <c r="D15" s="19" t="s">
        <v>256</v>
      </c>
      <c r="E15" s="18" t="s">
        <v>257</v>
      </c>
    </row>
    <row r="16" spans="2:6" x14ac:dyDescent="0.2">
      <c r="B16" s="43"/>
      <c r="C16" s="44" t="s">
        <v>258</v>
      </c>
      <c r="D16" s="19" t="s">
        <v>259</v>
      </c>
      <c r="E16" s="18"/>
    </row>
    <row r="17" spans="2:5" x14ac:dyDescent="0.2">
      <c r="B17" s="43"/>
      <c r="C17" s="44"/>
      <c r="D17" s="19" t="s">
        <v>260</v>
      </c>
      <c r="E17" s="18"/>
    </row>
    <row r="18" spans="2:5" ht="15" x14ac:dyDescent="0.2">
      <c r="B18" s="21"/>
      <c r="C18" s="22"/>
      <c r="D18" s="20"/>
    </row>
  </sheetData>
  <mergeCells count="6">
    <mergeCell ref="E4:E5"/>
    <mergeCell ref="B1:D1"/>
    <mergeCell ref="B7:B8"/>
    <mergeCell ref="B13:B17"/>
    <mergeCell ref="C13:C15"/>
    <mergeCell ref="C16:C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del indicador</vt:lpstr>
      <vt:lpstr>Reclamos Servicio al 31.10.22</vt:lpstr>
      <vt:lpstr>Tabla de 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subject/>
  <dc:creator>Cristina Fernández Zapata</dc:creator>
  <cp:keywords/>
  <dc:description>Exportado de Microsoft Dynamics CRM: martes, 02 de agosto de 2022 2:01:10</dc:description>
  <cp:lastModifiedBy>Cindy Marambio Godoy</cp:lastModifiedBy>
  <cp:revision/>
  <dcterms:created xsi:type="dcterms:W3CDTF">2022-08-02T06:05:44Z</dcterms:created>
  <dcterms:modified xsi:type="dcterms:W3CDTF">2022-11-11T20:13:18Z</dcterms:modified>
  <cp:category>Atenciones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5.0.9690.2839</vt:lpwstr>
  </property>
</Properties>
</file>