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checkCompatibility="1" defaultThemeVersion="166925"/>
  <mc:AlternateContent xmlns:mc="http://schemas.openxmlformats.org/markup-compatibility/2006">
    <mc:Choice Requires="x15">
      <x15ac:absPath xmlns:x15ac="http://schemas.microsoft.com/office/spreadsheetml/2010/11/ac" url="https://mmambiente-my.sharepoint.com/personal/esther_gonzalez_mma_gob_cl/Documents/Compartido/Control de Gestión/1_Instrumentos/2_PMG/2022/4_Monitoreo y Seguimiento/Reclamos/"/>
    </mc:Choice>
  </mc:AlternateContent>
  <xr:revisionPtr revIDLastSave="0" documentId="8_{CC747C05-FC3E-41BE-AF40-B06E8A40DFDD}" xr6:coauthVersionLast="47" xr6:coauthVersionMax="47" xr10:uidLastSave="{00000000-0000-0000-0000-000000000000}"/>
  <bookViews>
    <workbookView xWindow="-120" yWindow="-120" windowWidth="29040" windowHeight="15840" tabRatio="814" firstSheet="1" activeTab="1" xr2:uid="{00000000-000D-0000-FFFF-FFFF00000000}"/>
  </bookViews>
  <sheets>
    <sheet name="Resultado" sheetId="9" state="hidden" r:id="rId1"/>
    <sheet name="Resultados General" sheetId="6" r:id="rId2"/>
    <sheet name="Resultado por región" sheetId="11" state="hidden" r:id="rId3"/>
    <sheet name="Base Reclamos" sheetId="3" r:id="rId4"/>
    <sheet name="Tabla de Homologación" sheetId="5" r:id="rId5"/>
    <sheet name="Tablas" sheetId="7" state="hidden" r:id="rId6"/>
  </sheets>
  <definedNames>
    <definedName name="_xlnm._FilterDatabase" localSheetId="3" hidden="1">'Base Reclamos'!$A$1:$O$475</definedName>
    <definedName name="BASE_MES_ANTERIOR">#REF!</definedName>
    <definedName name="BIENES_Y_SERVICIOS">Tablas!$C$2:$C$12</definedName>
    <definedName name="RESOLUTIVO">Tablas!$B$2:$B$3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8" i="11" l="1"/>
  <c r="F18" i="11"/>
  <c r="G18" i="11"/>
  <c r="H18" i="11"/>
  <c r="I18" i="11"/>
  <c r="J18" i="11"/>
  <c r="K18" i="11"/>
  <c r="L18" i="11"/>
  <c r="M18" i="11"/>
  <c r="N18" i="11"/>
  <c r="O18" i="11"/>
  <c r="P18" i="11"/>
  <c r="Q18" i="11"/>
  <c r="R18" i="11"/>
  <c r="S18" i="11"/>
  <c r="T18" i="11"/>
  <c r="D18" i="11"/>
  <c r="D6" i="11"/>
  <c r="E6" i="11"/>
  <c r="F6" i="11"/>
  <c r="G6" i="11"/>
  <c r="H6" i="11"/>
  <c r="I6" i="11"/>
  <c r="J6" i="11"/>
  <c r="K6" i="11"/>
  <c r="L6" i="11"/>
  <c r="M6" i="11"/>
  <c r="N6" i="11"/>
  <c r="O6" i="11"/>
  <c r="P6" i="11"/>
  <c r="Q6" i="11"/>
  <c r="R6" i="11"/>
  <c r="S6" i="11"/>
  <c r="T6" i="11"/>
  <c r="D7" i="11"/>
  <c r="E7" i="11"/>
  <c r="F7" i="11"/>
  <c r="G7" i="11"/>
  <c r="H7" i="11"/>
  <c r="I7" i="11"/>
  <c r="J7" i="11"/>
  <c r="K7" i="11"/>
  <c r="L7" i="11"/>
  <c r="M7" i="11"/>
  <c r="N7" i="11"/>
  <c r="O7" i="11"/>
  <c r="P7" i="11"/>
  <c r="Q7" i="11"/>
  <c r="R7" i="11"/>
  <c r="S7" i="11"/>
  <c r="T7" i="11"/>
  <c r="D8" i="11"/>
  <c r="E8" i="11"/>
  <c r="F8" i="11"/>
  <c r="G8" i="11"/>
  <c r="H8" i="11"/>
  <c r="I8" i="11"/>
  <c r="J8" i="11"/>
  <c r="K8" i="11"/>
  <c r="L8" i="11"/>
  <c r="M8" i="11"/>
  <c r="N8" i="11"/>
  <c r="O8" i="11"/>
  <c r="P8" i="11"/>
  <c r="Q8" i="11"/>
  <c r="R8" i="11"/>
  <c r="S8" i="11"/>
  <c r="T8" i="11"/>
  <c r="D9" i="11"/>
  <c r="E9" i="11"/>
  <c r="F9" i="11"/>
  <c r="G9" i="11"/>
  <c r="H9" i="11"/>
  <c r="I9" i="11"/>
  <c r="J9" i="11"/>
  <c r="K9" i="11"/>
  <c r="L9" i="11"/>
  <c r="M9" i="11"/>
  <c r="N9" i="11"/>
  <c r="O9" i="11"/>
  <c r="P9" i="11"/>
  <c r="Q9" i="11"/>
  <c r="R9" i="11"/>
  <c r="S9" i="11"/>
  <c r="T9" i="11"/>
  <c r="D10" i="11"/>
  <c r="E10" i="11"/>
  <c r="F10" i="11"/>
  <c r="G10" i="11"/>
  <c r="H10" i="11"/>
  <c r="I10" i="11"/>
  <c r="J10" i="11"/>
  <c r="K10" i="11"/>
  <c r="L10" i="11"/>
  <c r="M10" i="11"/>
  <c r="N10" i="11"/>
  <c r="O10" i="11"/>
  <c r="P10" i="11"/>
  <c r="Q10" i="11"/>
  <c r="R10" i="11"/>
  <c r="S10" i="11"/>
  <c r="T10" i="11"/>
  <c r="D11" i="11"/>
  <c r="E11" i="11"/>
  <c r="F11" i="11"/>
  <c r="G11" i="11"/>
  <c r="H11" i="11"/>
  <c r="I11" i="11"/>
  <c r="J11" i="11"/>
  <c r="K11" i="11"/>
  <c r="L11" i="11"/>
  <c r="M11" i="11"/>
  <c r="N11" i="11"/>
  <c r="O11" i="11"/>
  <c r="P11" i="11"/>
  <c r="Q11" i="11"/>
  <c r="R11" i="11"/>
  <c r="S11" i="11"/>
  <c r="T11" i="11"/>
  <c r="E5" i="11"/>
  <c r="F5" i="11"/>
  <c r="G5" i="11"/>
  <c r="H5" i="11"/>
  <c r="I5" i="11"/>
  <c r="J5" i="11"/>
  <c r="K5" i="11"/>
  <c r="L5" i="11"/>
  <c r="M5" i="11"/>
  <c r="N5" i="11"/>
  <c r="O5" i="11"/>
  <c r="P5" i="11"/>
  <c r="Q5" i="11"/>
  <c r="R5" i="11"/>
  <c r="S5" i="11"/>
  <c r="T5" i="11"/>
  <c r="D5" i="11"/>
  <c r="E6" i="6"/>
  <c r="E7" i="6"/>
  <c r="E8" i="6"/>
  <c r="E9" i="6"/>
  <c r="E10" i="6"/>
  <c r="E11" i="6"/>
  <c r="E5" i="6"/>
  <c r="D6" i="6"/>
  <c r="D7" i="6"/>
  <c r="D8" i="6"/>
  <c r="D9" i="6"/>
  <c r="D10" i="6"/>
  <c r="D11" i="6"/>
  <c r="D5" i="6"/>
  <c r="A6" i="11" l="1"/>
  <c r="B6" i="11" s="1"/>
  <c r="A6" i="6"/>
  <c r="B6" i="6" s="1"/>
  <c r="G12" i="9"/>
  <c r="G11" i="9"/>
  <c r="A7" i="11" l="1"/>
  <c r="B7" i="11" s="1"/>
  <c r="A7" i="6"/>
  <c r="B7" i="6" s="1"/>
  <c r="F5" i="6"/>
  <c r="G14" i="9"/>
  <c r="G16" i="9" s="1"/>
  <c r="A8" i="6" l="1"/>
  <c r="B8" i="6" s="1"/>
  <c r="A9" i="6"/>
  <c r="B9" i="6" s="1"/>
  <c r="A8" i="11"/>
  <c r="B8" i="11" s="1"/>
  <c r="F6" i="6"/>
  <c r="F12" i="6"/>
  <c r="F14" i="6"/>
  <c r="F16" i="6"/>
  <c r="F15" i="6"/>
  <c r="F13" i="6"/>
  <c r="A10" i="6" l="1"/>
  <c r="B10" i="6" s="1"/>
  <c r="F7" i="6"/>
  <c r="A9" i="11"/>
  <c r="B9" i="11" s="1"/>
  <c r="A11" i="6" l="1"/>
  <c r="B11" i="6" s="1"/>
  <c r="F8" i="6"/>
  <c r="F9" i="6"/>
  <c r="A10" i="11"/>
  <c r="B10" i="11"/>
  <c r="F10" i="6" l="1"/>
  <c r="A12" i="6"/>
  <c r="B12" i="6" s="1"/>
  <c r="A13" i="6" s="1"/>
  <c r="B13" i="6" s="1"/>
  <c r="A14" i="6" s="1"/>
  <c r="B14" i="6" s="1"/>
  <c r="A15" i="6" s="1"/>
  <c r="B15" i="6" s="1"/>
  <c r="A16" i="6" s="1"/>
  <c r="B16" i="6" s="1"/>
  <c r="A11" i="11"/>
  <c r="B11" i="11"/>
  <c r="F11" i="6" l="1"/>
  <c r="A12" i="11"/>
  <c r="B12" i="11"/>
  <c r="A13" i="11" s="1"/>
  <c r="B13" i="11" l="1"/>
  <c r="A14" i="11" s="1"/>
  <c r="B14" i="11" l="1"/>
  <c r="A15" i="11" s="1"/>
  <c r="B15" i="11" l="1"/>
  <c r="A16" i="11" l="1"/>
  <c r="B16" i="11" s="1"/>
  <c r="L19" i="11" l="1"/>
  <c r="T19" i="11"/>
  <c r="G19" i="11"/>
  <c r="R19" i="11"/>
  <c r="E19" i="11"/>
  <c r="M19" i="11"/>
  <c r="D19" i="11"/>
  <c r="Q19" i="11"/>
  <c r="J19" i="11"/>
  <c r="F19" i="11"/>
  <c r="N19" i="11"/>
  <c r="K19" i="11"/>
  <c r="O19" i="11"/>
  <c r="H19" i="11"/>
  <c r="P19" i="11"/>
  <c r="I19" i="11"/>
  <c r="S1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Huenchucona Matamala</author>
  </authors>
  <commentList>
    <comment ref="C18" authorId="0" shapeId="0" xr:uid="{00000000-0006-0000-0200-000001000000}">
      <text>
        <r>
          <rPr>
            <b/>
            <sz val="9"/>
            <color indexed="81"/>
            <rFont val="Tahoma"/>
            <charset val="1"/>
          </rPr>
          <t>Alex Huenchucona Matamala:</t>
        </r>
        <r>
          <rPr>
            <sz val="9"/>
            <color indexed="81"/>
            <rFont val="Tahoma"/>
            <charset val="1"/>
          </rPr>
          <t xml:space="preserve">
No olvidar ajustar fin de periodo</t>
        </r>
      </text>
    </comment>
  </commentList>
</comments>
</file>

<file path=xl/sharedStrings.xml><?xml version="1.0" encoding="utf-8"?>
<sst xmlns="http://schemas.openxmlformats.org/spreadsheetml/2006/main" count="4885" uniqueCount="807">
  <si>
    <t>Oficina</t>
  </si>
  <si>
    <t>N° de Solicitud</t>
  </si>
  <si>
    <t>Nº ingreso PT</t>
  </si>
  <si>
    <t>Vía de ingreso</t>
  </si>
  <si>
    <t>Tipo Solicitud</t>
  </si>
  <si>
    <t>Estado</t>
  </si>
  <si>
    <t>Solicitante</t>
  </si>
  <si>
    <t>Género</t>
  </si>
  <si>
    <t>Materia</t>
  </si>
  <si>
    <t>Encargado</t>
  </si>
  <si>
    <t>Fecha de ingreso</t>
  </si>
  <si>
    <t>Plazo de repuesta</t>
  </si>
  <si>
    <t>Fecha de cierre</t>
  </si>
  <si>
    <t>Oficina Central</t>
  </si>
  <si>
    <t>Region de Tarapacá</t>
  </si>
  <si>
    <t>Región de Antofagasta</t>
  </si>
  <si>
    <t>Región de Atacama</t>
  </si>
  <si>
    <t>Región de Coquimbo</t>
  </si>
  <si>
    <t>En trámite</t>
  </si>
  <si>
    <t>Región de Valparaiso</t>
  </si>
  <si>
    <t>Ingresada</t>
  </si>
  <si>
    <t>Región Gral. Libertador Bernardo O'Higgins</t>
  </si>
  <si>
    <t>Región del Maule</t>
  </si>
  <si>
    <t>Región del Bio Bio</t>
  </si>
  <si>
    <t>Región de la Araucanía</t>
  </si>
  <si>
    <t>Región de Los Lagos</t>
  </si>
  <si>
    <t>Región Aysén</t>
  </si>
  <si>
    <t>Región de Magallanes y Antártica Chilena</t>
  </si>
  <si>
    <t>Región Metropolitana de Santiago</t>
  </si>
  <si>
    <t>Región de los Ríos</t>
  </si>
  <si>
    <t>Región de Ñuble</t>
  </si>
  <si>
    <t>N° de Oficio o identificación del documento en que se contiene la respuesta</t>
  </si>
  <si>
    <t>Derivación</t>
  </si>
  <si>
    <t>SÍ</t>
  </si>
  <si>
    <t>Atención</t>
  </si>
  <si>
    <t>Economía e Información Ambiental</t>
  </si>
  <si>
    <t>Protección de la Biodiversidad</t>
  </si>
  <si>
    <t>Economía círcular y gestión de residuos</t>
  </si>
  <si>
    <t>Educación Ambiental</t>
  </si>
  <si>
    <t>Control de la contaminación atmosférica</t>
  </si>
  <si>
    <t>NO</t>
  </si>
  <si>
    <t>Regulación Ambiental</t>
  </si>
  <si>
    <t>Evaluación Ambiental Estratégica</t>
  </si>
  <si>
    <t>actuaciones, atenciones o
productos (bien y/o servicio) que aplica</t>
  </si>
  <si>
    <t>A continuación se explica la homologación de las columnas y estados de los reclamos</t>
  </si>
  <si>
    <t>Explicación Homologación Columnas</t>
  </si>
  <si>
    <t>Columna</t>
  </si>
  <si>
    <t>Nombre original</t>
  </si>
  <si>
    <t>A</t>
  </si>
  <si>
    <t>No corresponde</t>
  </si>
  <si>
    <t>B</t>
  </si>
  <si>
    <t>código único de identificación (ID) del reclamo</t>
  </si>
  <si>
    <t>C</t>
  </si>
  <si>
    <t>D</t>
  </si>
  <si>
    <t>E</t>
  </si>
  <si>
    <t>F</t>
  </si>
  <si>
    <t>Estado del reclamo</t>
  </si>
  <si>
    <t>Subcategorías Columna F</t>
  </si>
  <si>
    <t>Ingresado</t>
  </si>
  <si>
    <t>En análisis</t>
  </si>
  <si>
    <t>Cerrada o Respondida</t>
  </si>
  <si>
    <t>Respondido</t>
  </si>
  <si>
    <t>G</t>
  </si>
  <si>
    <t>H</t>
  </si>
  <si>
    <t>I</t>
  </si>
  <si>
    <t>J</t>
  </si>
  <si>
    <t>K</t>
  </si>
  <si>
    <t>L</t>
  </si>
  <si>
    <t>M</t>
  </si>
  <si>
    <t>Fecha de respuesta</t>
  </si>
  <si>
    <t>N</t>
  </si>
  <si>
    <t>Actuaciones, atenciones o productos (bien y/o servicio) que aplica</t>
  </si>
  <si>
    <t>Subcategorías Columna N</t>
  </si>
  <si>
    <t>Adaptación al Cambio Climático</t>
  </si>
  <si>
    <t>Atenciones</t>
  </si>
  <si>
    <t>O</t>
  </si>
  <si>
    <t>Nota 1: La información de las columnas N y O son completadas de manera manual, dado que el sistema no entrega esa información y fueron nombradas de la misma forma en que el requisito técnico las define.</t>
  </si>
  <si>
    <t>Inicio periodo</t>
  </si>
  <si>
    <t>fin periodo</t>
  </si>
  <si>
    <t>Mes</t>
  </si>
  <si>
    <t>Total de reclamos recibidos al año t</t>
  </si>
  <si>
    <t>Número de reclamos respondidos en año t</t>
  </si>
  <si>
    <t>% de reclamos respondidos por mes</t>
  </si>
  <si>
    <t>productos (bien y/o servicio) que aplica</t>
  </si>
  <si>
    <t>Nota 2: La información de las columnas G y J se consideran datos sensibles por lo cual esa información no fue posible entregar.</t>
  </si>
  <si>
    <t>Nota 3: De acuerdo a lo instruido por la red y las orientaciones para informar resultados de compromisos de gestión 2021 de dipres, aplica el caso especial 1, dado que se utiliza un sistema informático (sistema de gestión de solicitudes) mediante el cual se gestionan los reclamos. Es por ello que se agregaron todas las columnas que se extraen de dicho sistema y para aquellas que son adicionales a las exigidas en los requisitos técnicos se homologó con el término "no corresponde".</t>
  </si>
  <si>
    <t>Nombre Indicador</t>
  </si>
  <si>
    <t>Reclamos Respondidos</t>
  </si>
  <si>
    <t>Fórmula</t>
  </si>
  <si>
    <t>(Número de reclamos respondidos en año t/Total de reclamos recibidos al año t) *100</t>
  </si>
  <si>
    <t>Medio de verificación</t>
  </si>
  <si>
    <t>Período evaluado</t>
  </si>
  <si>
    <t>Resumen</t>
  </si>
  <si>
    <t>Numerador: Número de reclamos respondidos en año t</t>
  </si>
  <si>
    <t>Denominador: Total de reclamos recibidos al año t</t>
  </si>
  <si>
    <t>Base de datos con código único de identificación (ID) del reclamo, actuaciones, atenciones o productos (bien y/o sevicio) que aplica, fecha de ingreso del reclamo, fecha de respuesta, N° de oficio o identificación del documento en que se contiene la respuesta y estado del reclamo.</t>
  </si>
  <si>
    <t>Porcentaje de Reclamos Respondidos. Resultados Mensuales</t>
  </si>
  <si>
    <t>Valor efectivo 2022</t>
  </si>
  <si>
    <t>Meta 2022</t>
  </si>
  <si>
    <t>Cumplimiento 2022</t>
  </si>
  <si>
    <t>Porcentaje de Reclamos Respondidos. Resultados por Región</t>
  </si>
  <si>
    <t>Región de Arica y Parinacota</t>
  </si>
  <si>
    <t>Tendencia</t>
  </si>
  <si>
    <t>3-2022-OC-1</t>
  </si>
  <si>
    <t>Web</t>
  </si>
  <si>
    <t>Reclamos</t>
  </si>
  <si>
    <t>Cerrada</t>
  </si>
  <si>
    <t>Femenino</t>
  </si>
  <si>
    <t>Residuos</t>
  </si>
  <si>
    <t>3-2022-OC-8</t>
  </si>
  <si>
    <t>Masculino</t>
  </si>
  <si>
    <t>Olores - norma</t>
  </si>
  <si>
    <t>3-2022-OC-9</t>
  </si>
  <si>
    <t>Academia Ambiental Adriana Hoffmann</t>
  </si>
  <si>
    <t>3-2022-OC-7</t>
  </si>
  <si>
    <t>Humedales</t>
  </si>
  <si>
    <t>3-2022-OC-12</t>
  </si>
  <si>
    <t>3-2022-OC-13</t>
  </si>
  <si>
    <t>3-2022-OC-11</t>
  </si>
  <si>
    <t>Normativa contaminantes criterio</t>
  </si>
  <si>
    <t xml:space="preserve">Carta N° 220928 </t>
  </si>
  <si>
    <t>3-2022-OC-4</t>
  </si>
  <si>
    <t>Personal y Recursos Humanos</t>
  </si>
  <si>
    <t>3-2022-OC-10</t>
  </si>
  <si>
    <t>Áreas Protegidas del Estado: Parques Nacionales, Reservas Nacionales y Monumentos Naturales</t>
  </si>
  <si>
    <t>3-2022-IV-7</t>
  </si>
  <si>
    <t>Proceso Reclamación Evaluación</t>
  </si>
  <si>
    <t>3-2021-IV-69</t>
  </si>
  <si>
    <t>Proceso reclamación evaluación</t>
  </si>
  <si>
    <t>3-2021-IV-68</t>
  </si>
  <si>
    <t>3-2022-VI-7</t>
  </si>
  <si>
    <t>Programa de recambio de calefactores</t>
  </si>
  <si>
    <t>3-2022-VI-9</t>
  </si>
  <si>
    <t>3-2022-VI-4</t>
  </si>
  <si>
    <t>3-2022-VI-11</t>
  </si>
  <si>
    <t>3-2021-VI-106</t>
  </si>
  <si>
    <t>3-2021-VI-108</t>
  </si>
  <si>
    <t>3-2022-VI-3</t>
  </si>
  <si>
    <t>3-2021-VI-107</t>
  </si>
  <si>
    <t>3-2022-VI-10</t>
  </si>
  <si>
    <t>3-2022-VI-5</t>
  </si>
  <si>
    <t>3-2022-VI-6</t>
  </si>
  <si>
    <t>3-2022-VI-2</t>
  </si>
  <si>
    <t>3-2022-VII-8</t>
  </si>
  <si>
    <t>3-2022-VII-1</t>
  </si>
  <si>
    <t>Calidad de Aire</t>
  </si>
  <si>
    <t>3-2022-VII-2</t>
  </si>
  <si>
    <t>Planes de Descontaminación y Prevención Atmosféricos</t>
  </si>
  <si>
    <t>3-2022-VII-3</t>
  </si>
  <si>
    <t>3-2022-VIII-5</t>
  </si>
  <si>
    <t>3-2022-VIII-4</t>
  </si>
  <si>
    <t>3-2022-VIII-7</t>
  </si>
  <si>
    <t>3-2022-VIII-6</t>
  </si>
  <si>
    <t>3-2022-VIII-3</t>
  </si>
  <si>
    <t>3-2022-VIII-2</t>
  </si>
  <si>
    <t>3-2022-IX-15</t>
  </si>
  <si>
    <t>3-2021-IX-94</t>
  </si>
  <si>
    <t>3-2022-IX-16</t>
  </si>
  <si>
    <t>3-2022-IX-14</t>
  </si>
  <si>
    <t>3-2022-X-3</t>
  </si>
  <si>
    <t>3-2022-X-1</t>
  </si>
  <si>
    <t>General / no categoria</t>
  </si>
  <si>
    <t>3-2021-X-103</t>
  </si>
  <si>
    <t>3-2021-X-102</t>
  </si>
  <si>
    <t>3-2022-X-2</t>
  </si>
  <si>
    <t>3-2022-OC-2</t>
  </si>
  <si>
    <t>3-2022-X-6</t>
  </si>
  <si>
    <t>3-2022-XI-1</t>
  </si>
  <si>
    <t>Reciclaje</t>
  </si>
  <si>
    <t>3-2021-XI-18</t>
  </si>
  <si>
    <t>3-2021-XI-17</t>
  </si>
  <si>
    <t>3-2022-XII-1</t>
  </si>
  <si>
    <t>3-2021-RM-245</t>
  </si>
  <si>
    <t>3-2022-RM-17</t>
  </si>
  <si>
    <t>RETC (incluye Sinader, Sidrep, F138, Riles, 5081, Huella de carbono,?)</t>
  </si>
  <si>
    <t>3-2022-OC-3</t>
  </si>
  <si>
    <t>Publicaciones</t>
  </si>
  <si>
    <t>3-2022-RM-30</t>
  </si>
  <si>
    <t>Sistema Nacional de Certificación Ambiental de Escuelas</t>
  </si>
  <si>
    <t>3-2022-RM-15</t>
  </si>
  <si>
    <t>3-2022-RM-10</t>
  </si>
  <si>
    <t>3-2022-RM-11</t>
  </si>
  <si>
    <t>3-2022-RM-20</t>
  </si>
  <si>
    <t>3-2022-RM-23</t>
  </si>
  <si>
    <t>3-2022-RM-28</t>
  </si>
  <si>
    <t>3-2022-RM-41</t>
  </si>
  <si>
    <t>3-2021-XIV-73</t>
  </si>
  <si>
    <t>3-2022-XIV-3</t>
  </si>
  <si>
    <t>3-2022-XIV-2</t>
  </si>
  <si>
    <t>3-2022-XIV-7</t>
  </si>
  <si>
    <t>3-2022-XIV-5</t>
  </si>
  <si>
    <t>3-2022-XIV-6</t>
  </si>
  <si>
    <t>3-2022-RM-26</t>
  </si>
  <si>
    <t>3-2022-XIV-10</t>
  </si>
  <si>
    <t>3-2022-XIV-4</t>
  </si>
  <si>
    <t>3-2022-XVI-1</t>
  </si>
  <si>
    <t>3-2021-XVI-52</t>
  </si>
  <si>
    <t>3-2022-XVI-2</t>
  </si>
  <si>
    <t>3-2022-I-3</t>
  </si>
  <si>
    <t>Escrito</t>
  </si>
  <si>
    <t>Solicitud de fiscalización de otro tipo</t>
  </si>
  <si>
    <t>OF. 22006</t>
  </si>
  <si>
    <t>3-2022-I-7</t>
  </si>
  <si>
    <t>Solicitud Fiscalización por ruidos</t>
  </si>
  <si>
    <t>OF. 22050</t>
  </si>
  <si>
    <t>3-2022-I-2</t>
  </si>
  <si>
    <t>OF. 22005</t>
  </si>
  <si>
    <t>3-2022-I-8</t>
  </si>
  <si>
    <t>3-2022-I-5</t>
  </si>
  <si>
    <t>3-2022-I-1</t>
  </si>
  <si>
    <t>OF. 1444</t>
  </si>
  <si>
    <t>3-2022-I-4</t>
  </si>
  <si>
    <t>Clasificación de Especies</t>
  </si>
  <si>
    <t>OF. 22013</t>
  </si>
  <si>
    <t>3-2022-I-6</t>
  </si>
  <si>
    <t>Presencial</t>
  </si>
  <si>
    <t>OF. 22048</t>
  </si>
  <si>
    <t>3-2022-II-2</t>
  </si>
  <si>
    <t>General sin categoría</t>
  </si>
  <si>
    <t>OF. 129</t>
  </si>
  <si>
    <t>3-2022-II-1</t>
  </si>
  <si>
    <t>OF. 451</t>
  </si>
  <si>
    <t>3-2022-III-1</t>
  </si>
  <si>
    <t>OF. 3</t>
  </si>
  <si>
    <t>3-2022-IV-6</t>
  </si>
  <si>
    <t>Material Particulado</t>
  </si>
  <si>
    <t>OF. 032</t>
  </si>
  <si>
    <t>3-2022-IV-4</t>
  </si>
  <si>
    <t>OF. 031</t>
  </si>
  <si>
    <t>3-2022-IV-1</t>
  </si>
  <si>
    <t>OF. 008</t>
  </si>
  <si>
    <t>3-2022-IV-9</t>
  </si>
  <si>
    <t>OF. 41</t>
  </si>
  <si>
    <t>3-2022-IV-10</t>
  </si>
  <si>
    <t>OF. 46</t>
  </si>
  <si>
    <t>3-2022-IV-2</t>
  </si>
  <si>
    <t>OF. 12.600/1</t>
  </si>
  <si>
    <t>3-2022-IV-8</t>
  </si>
  <si>
    <t>OF. 056</t>
  </si>
  <si>
    <t>3-2022-IV-14</t>
  </si>
  <si>
    <t>OF.060</t>
  </si>
  <si>
    <t>3-2022-IV-11</t>
  </si>
  <si>
    <t>OF. 50</t>
  </si>
  <si>
    <t>3-2022-IV-5</t>
  </si>
  <si>
    <t>OF. 25</t>
  </si>
  <si>
    <t>3-2022-IV-3</t>
  </si>
  <si>
    <t>OF. 15</t>
  </si>
  <si>
    <t>3-2022-IV-12</t>
  </si>
  <si>
    <t>OF. 054</t>
  </si>
  <si>
    <t>3-2022-IV-13</t>
  </si>
  <si>
    <t>Oficio servicio público</t>
  </si>
  <si>
    <t>OF. 057</t>
  </si>
  <si>
    <t>3-2022-V-6</t>
  </si>
  <si>
    <t>OF. 120</t>
  </si>
  <si>
    <t>3-2021-V-98</t>
  </si>
  <si>
    <t>OF. 04</t>
  </si>
  <si>
    <t>3-2022-V-3</t>
  </si>
  <si>
    <t>OF. 104/105</t>
  </si>
  <si>
    <t>3-2022-V-5</t>
  </si>
  <si>
    <t>Solicitud Fiscalización a industrias</t>
  </si>
  <si>
    <t>OF. 107/108/109</t>
  </si>
  <si>
    <t>3-2022-RM-12</t>
  </si>
  <si>
    <t>OF. 64</t>
  </si>
  <si>
    <t>3-2022-V-2</t>
  </si>
  <si>
    <t>OF. 51/52/53/54/55/56</t>
  </si>
  <si>
    <t>3-2022-V-1</t>
  </si>
  <si>
    <t>Otros servicios públicos</t>
  </si>
  <si>
    <t>OF. 119</t>
  </si>
  <si>
    <t>3-2022-V-7</t>
  </si>
  <si>
    <t>Solicitud de fiscalización por olores</t>
  </si>
  <si>
    <t>OF. 126/127</t>
  </si>
  <si>
    <t>3-2022-V-4</t>
  </si>
  <si>
    <t>OF. 106</t>
  </si>
  <si>
    <t>3-2021-V-108</t>
  </si>
  <si>
    <t>OF. 05</t>
  </si>
  <si>
    <t>3-2022-VI-8</t>
  </si>
  <si>
    <t>Ruido - normas y estudios</t>
  </si>
  <si>
    <t>3-2022-VI-1</t>
  </si>
  <si>
    <t>3-2022-VII-4</t>
  </si>
  <si>
    <t>3-2022-VII-5</t>
  </si>
  <si>
    <t>3-2022-VII-6</t>
  </si>
  <si>
    <t>3-2022-VII-7</t>
  </si>
  <si>
    <t>4-2022-VIII-2</t>
  </si>
  <si>
    <t>OF. 58</t>
  </si>
  <si>
    <t>3-2022-VIII-1</t>
  </si>
  <si>
    <t>OF. 211</t>
  </si>
  <si>
    <t>3-2022-IX-6</t>
  </si>
  <si>
    <t>OF. 220030</t>
  </si>
  <si>
    <t>3-2022-IX-10</t>
  </si>
  <si>
    <t>OF. 220036</t>
  </si>
  <si>
    <t>3-2022-IX-9</t>
  </si>
  <si>
    <t>3-2022-IX-4</t>
  </si>
  <si>
    <t>OF. 220088</t>
  </si>
  <si>
    <t>3-2022-IX-11</t>
  </si>
  <si>
    <t>OF. 220055</t>
  </si>
  <si>
    <t>3-2022-IX-12</t>
  </si>
  <si>
    <t>OF. 220059/58</t>
  </si>
  <si>
    <t>3-2022-IX-3</t>
  </si>
  <si>
    <t>OF. 220015</t>
  </si>
  <si>
    <t>3-2022-IX-13</t>
  </si>
  <si>
    <t>OF. 220070/71</t>
  </si>
  <si>
    <t>3-2022-IX-7</t>
  </si>
  <si>
    <t>OF. 220029</t>
  </si>
  <si>
    <t>3-2022-IX-5</t>
  </si>
  <si>
    <t>OF. 220021</t>
  </si>
  <si>
    <t>3-2022-IX-1</t>
  </si>
  <si>
    <t>OF. 220013</t>
  </si>
  <si>
    <t>3-2022-IX-8</t>
  </si>
  <si>
    <t>Programas de vigilancia de las normas de calidad</t>
  </si>
  <si>
    <t>3-2022-OC-6</t>
  </si>
  <si>
    <t>OF. 220076/74</t>
  </si>
  <si>
    <t>3-2022-IX-2</t>
  </si>
  <si>
    <t>Instalaciones de Disposición Final (rellenos sanitarios, vertederos y basurales)</t>
  </si>
  <si>
    <t>OF. 220014</t>
  </si>
  <si>
    <t>3-2022-X-5</t>
  </si>
  <si>
    <t>OF. 113</t>
  </si>
  <si>
    <t>3-2021-X-104</t>
  </si>
  <si>
    <t>OF. 26</t>
  </si>
  <si>
    <t>3-2022-X-4</t>
  </si>
  <si>
    <t>3-2022-X-10</t>
  </si>
  <si>
    <t>Respondida</t>
  </si>
  <si>
    <t>OF. 116</t>
  </si>
  <si>
    <t>3-2022-OC-5</t>
  </si>
  <si>
    <t>Santuarios de la Naturaleza</t>
  </si>
  <si>
    <t>OF. 61</t>
  </si>
  <si>
    <t>3-2022-X-7</t>
  </si>
  <si>
    <t>OF. 90</t>
  </si>
  <si>
    <t>3-2022-X-8</t>
  </si>
  <si>
    <t>3-2022-X-9</t>
  </si>
  <si>
    <t>3-2022-XII-2</t>
  </si>
  <si>
    <t>3-2022-RM-38</t>
  </si>
  <si>
    <t>OF. 252</t>
  </si>
  <si>
    <t>3-2022-RM-1</t>
  </si>
  <si>
    <t>Puntos Limpios</t>
  </si>
  <si>
    <t>OF. 188</t>
  </si>
  <si>
    <t>3-2022-RM-2</t>
  </si>
  <si>
    <t>OF. 44</t>
  </si>
  <si>
    <t>3-2021-OC-115</t>
  </si>
  <si>
    <t>OF. 13</t>
  </si>
  <si>
    <t>3-2021-RM-247</t>
  </si>
  <si>
    <t>OF. 11</t>
  </si>
  <si>
    <t>3-2022-RM-22</t>
  </si>
  <si>
    <t>OF. 190</t>
  </si>
  <si>
    <t>3-2022-RM-5</t>
  </si>
  <si>
    <t>OF. 189</t>
  </si>
  <si>
    <t>3-2022-RM-33</t>
  </si>
  <si>
    <t>OF. 208</t>
  </si>
  <si>
    <t>3-2022-RM-4</t>
  </si>
  <si>
    <t>3-2022-RM-3</t>
  </si>
  <si>
    <t>OF. 45</t>
  </si>
  <si>
    <t>3-2022-RM-7</t>
  </si>
  <si>
    <t>OF. 69</t>
  </si>
  <si>
    <t>3-2022-RM-6</t>
  </si>
  <si>
    <t>OF. 68</t>
  </si>
  <si>
    <t>3-2022-RM-31</t>
  </si>
  <si>
    <t>OF. 206</t>
  </si>
  <si>
    <t>3-2022-RM-9</t>
  </si>
  <si>
    <t>OF. 104</t>
  </si>
  <si>
    <t>3-2022-RM-8</t>
  </si>
  <si>
    <t>3-2022-RM-14</t>
  </si>
  <si>
    <t>OF. 102</t>
  </si>
  <si>
    <t>3-2022-RM-13</t>
  </si>
  <si>
    <t>OF. 101</t>
  </si>
  <si>
    <t>3-2022-RM-18</t>
  </si>
  <si>
    <t>OF. 125</t>
  </si>
  <si>
    <t>3-2022-RM-19</t>
  </si>
  <si>
    <t>OF. 126</t>
  </si>
  <si>
    <t>3-2022-RM-16</t>
  </si>
  <si>
    <t>OF. 123</t>
  </si>
  <si>
    <t>3-2022-RM-21</t>
  </si>
  <si>
    <t>OF. 132</t>
  </si>
  <si>
    <t>3-2022-RM-32</t>
  </si>
  <si>
    <t>OF. 207</t>
  </si>
  <si>
    <t>3-2022-RM-25</t>
  </si>
  <si>
    <t>OF. 156</t>
  </si>
  <si>
    <t>3-2022-RM-44</t>
  </si>
  <si>
    <t>3-2022-RM-43</t>
  </si>
  <si>
    <t>3-2022-RM-24</t>
  </si>
  <si>
    <t>OF. 155</t>
  </si>
  <si>
    <t>3-2022-RM-34</t>
  </si>
  <si>
    <t>OF. 243</t>
  </si>
  <si>
    <t>3-2022-RM-42</t>
  </si>
  <si>
    <t>3-2022-RM-27</t>
  </si>
  <si>
    <t>OF. 184</t>
  </si>
  <si>
    <t>3-2022-RM-40</t>
  </si>
  <si>
    <t>OF. 264</t>
  </si>
  <si>
    <t>3-2022-RM-29</t>
  </si>
  <si>
    <t>OF. 186</t>
  </si>
  <si>
    <t>3-2022-RM-39</t>
  </si>
  <si>
    <t>3-2022-RM-37</t>
  </si>
  <si>
    <t>3-2022-RM-36</t>
  </si>
  <si>
    <t>Normativa ambiental</t>
  </si>
  <si>
    <t>3-2021-RM-244</t>
  </si>
  <si>
    <t>OF. 10</t>
  </si>
  <si>
    <t>3-2022-RM-35</t>
  </si>
  <si>
    <t>OF. 251</t>
  </si>
  <si>
    <t>3-2022-XIV-8</t>
  </si>
  <si>
    <t>OF. 061</t>
  </si>
  <si>
    <t>3-2022-XIV-9</t>
  </si>
  <si>
    <t>3-2022-XIV-1</t>
  </si>
  <si>
    <t>OF. 069</t>
  </si>
  <si>
    <t>3-2022-XVI-4</t>
  </si>
  <si>
    <t>3-2022-XVI-3</t>
  </si>
  <si>
    <t>3-2022-OC-15</t>
  </si>
  <si>
    <t>3-2022-OC-14</t>
  </si>
  <si>
    <t>3-2022-RM-52</t>
  </si>
  <si>
    <t>3-2022-I-9</t>
  </si>
  <si>
    <t>3-2022-III-2</t>
  </si>
  <si>
    <t>3-2022-IV-16</t>
  </si>
  <si>
    <t>3-2022-IV-15</t>
  </si>
  <si>
    <t>3-2022-RM-59</t>
  </si>
  <si>
    <t>3-2022-V-9</t>
  </si>
  <si>
    <t>3-2022-V-10</t>
  </si>
  <si>
    <t>Sistema de Certificación Ambiental Municipal</t>
  </si>
  <si>
    <t>3-2022-V-8</t>
  </si>
  <si>
    <t>3-2022-V-14</t>
  </si>
  <si>
    <t>3-2022-V-13</t>
  </si>
  <si>
    <t>3-2022-V-15</t>
  </si>
  <si>
    <t>3-2022-V-12</t>
  </si>
  <si>
    <t>3-2022-V-11</t>
  </si>
  <si>
    <t>3-2022-V-16</t>
  </si>
  <si>
    <t>3-2022-VI-13</t>
  </si>
  <si>
    <t>3-2022-VI-14</t>
  </si>
  <si>
    <t>3-2022-VI-15</t>
  </si>
  <si>
    <t>3-2022-OC-16</t>
  </si>
  <si>
    <t>3-2022-VI-16</t>
  </si>
  <si>
    <t>Telefónico</t>
  </si>
  <si>
    <t>3-2022-VI-12</t>
  </si>
  <si>
    <t>3-2022-VII-10</t>
  </si>
  <si>
    <t>3-2022-VII-9</t>
  </si>
  <si>
    <t>3-2022-VII-11</t>
  </si>
  <si>
    <t>3-2022-VIII-12</t>
  </si>
  <si>
    <t>3-2022-VIII-10</t>
  </si>
  <si>
    <t>3-2022-VIII-9</t>
  </si>
  <si>
    <t>3-2022-VIII-8</t>
  </si>
  <si>
    <t>3-2022-VIII-11</t>
  </si>
  <si>
    <t>3-2022-IX-17</t>
  </si>
  <si>
    <t>3-2022-X-16</t>
  </si>
  <si>
    <t>3-2022-X-12</t>
  </si>
  <si>
    <t>3-2022-X-11</t>
  </si>
  <si>
    <t>3-2022-X-17</t>
  </si>
  <si>
    <t>3-2022-X-15</t>
  </si>
  <si>
    <t>Proceso reclamación admisibilidad</t>
  </si>
  <si>
    <t>3-2022-X-14</t>
  </si>
  <si>
    <t>3-2022-X-13</t>
  </si>
  <si>
    <t>3-2022-XI-2</t>
  </si>
  <si>
    <t>Publicaciones y Material de Difusión</t>
  </si>
  <si>
    <t>3-2022-RM-47</t>
  </si>
  <si>
    <t>3-2022-RM-50</t>
  </si>
  <si>
    <t>3-2022-RM-54</t>
  </si>
  <si>
    <t>3-2022-RM-55</t>
  </si>
  <si>
    <t>3-2022-RM-46</t>
  </si>
  <si>
    <t>3-2022-RM-48</t>
  </si>
  <si>
    <t>3-2022-RM-49</t>
  </si>
  <si>
    <t>3-2022-RM-51</t>
  </si>
  <si>
    <t>3-2022-RM-60</t>
  </si>
  <si>
    <t>3-2022-RM-61</t>
  </si>
  <si>
    <t>3-2022-RM-58</t>
  </si>
  <si>
    <t>3-2022-RM-57</t>
  </si>
  <si>
    <t>3-2022-RM-53</t>
  </si>
  <si>
    <t>3-2022-RM-56</t>
  </si>
  <si>
    <t>3-2022-RM-45</t>
  </si>
  <si>
    <t>3-2022-XIV-14</t>
  </si>
  <si>
    <t>3-2022-XIV-15</t>
  </si>
  <si>
    <t>3-2022-XIV-11</t>
  </si>
  <si>
    <t>3-2022-XIV-13</t>
  </si>
  <si>
    <t>3-2022-XIV-12</t>
  </si>
  <si>
    <t>3-2022-XVI-5</t>
  </si>
  <si>
    <t/>
  </si>
  <si>
    <t>OF. 22072</t>
  </si>
  <si>
    <t>OF. 122</t>
  </si>
  <si>
    <t>OF. 082</t>
  </si>
  <si>
    <t>OF. 071</t>
  </si>
  <si>
    <t>OF. 217</t>
  </si>
  <si>
    <t>OF. 247</t>
  </si>
  <si>
    <t>OF. 244</t>
  </si>
  <si>
    <t>OF. 245</t>
  </si>
  <si>
    <t>OF. 144</t>
  </si>
  <si>
    <t>OF. 295</t>
  </si>
  <si>
    <t>OF. 262</t>
  </si>
  <si>
    <t>OF. 335</t>
  </si>
  <si>
    <t>OF. 298</t>
  </si>
  <si>
    <t>OF. 296</t>
  </si>
  <si>
    <t>OF. 351</t>
  </si>
  <si>
    <t>OF. 352</t>
  </si>
  <si>
    <t>OF. 362</t>
  </si>
  <si>
    <t>OF. 392</t>
  </si>
  <si>
    <t>OF. 361</t>
  </si>
  <si>
    <t>OF. 363</t>
  </si>
  <si>
    <t>OF. 301</t>
  </si>
  <si>
    <t>OF. 297</t>
  </si>
  <si>
    <t xml:space="preserve"> OF. 94</t>
  </si>
  <si>
    <t>OF. 56</t>
  </si>
  <si>
    <t>OF. 49</t>
  </si>
  <si>
    <t>OF. 212</t>
  </si>
  <si>
    <t>OF. 246</t>
  </si>
  <si>
    <t>OF. 260</t>
  </si>
  <si>
    <t>Desistido</t>
  </si>
  <si>
    <t>Derivado</t>
  </si>
  <si>
    <t>No existe</t>
  </si>
  <si>
    <t>Nota: Para el "Total de reclamos recibidos al año t" y en el "Número de reclamos respondidos en año t" los cálculos se consideran de manera acumulativa en cada mes.</t>
  </si>
  <si>
    <t>Homologación MV DS N°465/2021</t>
  </si>
  <si>
    <t>Nota 4: Los estados "derivado" o "desistido", se han incluido como estados porque los exige el requisito técnico, pero en la base de datos extraída desde el sistema institucional no existen esos estados por eso se registra como "no existe".</t>
  </si>
  <si>
    <t>Nota: Se ha modificado el estado original registrado en el sistema según lo solicitado por el requisito técnico y la red de expertos al ser solicitudes derivadas y/o desistidas.</t>
  </si>
  <si>
    <t>3-2022-OC-18</t>
  </si>
  <si>
    <t>Forjadores ambientales</t>
  </si>
  <si>
    <t>3-2022-OC-21</t>
  </si>
  <si>
    <t>3-2022-OC-17</t>
  </si>
  <si>
    <t>3-2022-I-11</t>
  </si>
  <si>
    <t>3-2022-I-10</t>
  </si>
  <si>
    <t>3-2022-I-12</t>
  </si>
  <si>
    <t>3-2022-V-25</t>
  </si>
  <si>
    <t>3-2022-V-19</t>
  </si>
  <si>
    <t>3-2022-V-24</t>
  </si>
  <si>
    <t>3-2022-V-17</t>
  </si>
  <si>
    <t>3-2022-V-20</t>
  </si>
  <si>
    <t>Empleo / Prácticas</t>
  </si>
  <si>
    <t>3-2022-V-21</t>
  </si>
  <si>
    <t>3-2022-V-23</t>
  </si>
  <si>
    <t>3-2022-V-18</t>
  </si>
  <si>
    <t>3-2022-V-26</t>
  </si>
  <si>
    <t>3-2022-V-27</t>
  </si>
  <si>
    <t>3-2022-V-22</t>
  </si>
  <si>
    <t>3-2022-VI-17</t>
  </si>
  <si>
    <t>3-2022-VI-19</t>
  </si>
  <si>
    <t>3-2022-VI-18</t>
  </si>
  <si>
    <t>3-2022-VII-12</t>
  </si>
  <si>
    <t>3-2022-VII-13</t>
  </si>
  <si>
    <t>3-2022-VII-14</t>
  </si>
  <si>
    <t>3-2022-VII-15</t>
  </si>
  <si>
    <t>3-2022-VIII-17</t>
  </si>
  <si>
    <t>3-2022-VIII-32</t>
  </si>
  <si>
    <t>3-2022-VIII-25</t>
  </si>
  <si>
    <t>3-2022-VIII-15</t>
  </si>
  <si>
    <t>3-2022-VIII-13</t>
  </si>
  <si>
    <t>3-2022-VIII-14</t>
  </si>
  <si>
    <t>3-2022-VIII-30</t>
  </si>
  <si>
    <t>3-2022-VIII-16</t>
  </si>
  <si>
    <t>3-2022-VIII-18</t>
  </si>
  <si>
    <t>3-2022-VIII-20</t>
  </si>
  <si>
    <t>3-2022-VIII-29</t>
  </si>
  <si>
    <t>3-2022-VIII-27</t>
  </si>
  <si>
    <t>3-2022-VIII-31</t>
  </si>
  <si>
    <t>3-2022-OC-20</t>
  </si>
  <si>
    <t>3-2022-VIII-33</t>
  </si>
  <si>
    <t>3-2022-VIII-35</t>
  </si>
  <si>
    <t>3-2022-VIII-34</t>
  </si>
  <si>
    <t>3-2022-VIII-36</t>
  </si>
  <si>
    <t>3-2022-VIII-39</t>
  </si>
  <si>
    <t>3-2022-VIII-21</t>
  </si>
  <si>
    <t>3-2022-VIII-19</t>
  </si>
  <si>
    <t>3-2022-VIII-23</t>
  </si>
  <si>
    <t>3-2022-VIII-46</t>
  </si>
  <si>
    <t>3-2022-VIII-26</t>
  </si>
  <si>
    <t>3-2022-VIII-28</t>
  </si>
  <si>
    <t>3-2022-VIII-22</t>
  </si>
  <si>
    <t>3-2022-VIII-41</t>
  </si>
  <si>
    <t>3-2022-VIII-40</t>
  </si>
  <si>
    <t>3-2022-VIII-42</t>
  </si>
  <si>
    <t>3-2022-VIII-43</t>
  </si>
  <si>
    <t>3-2022-VIII-44</t>
  </si>
  <si>
    <t>3-2022-VIII-45</t>
  </si>
  <si>
    <t>3-2022-VIII-38</t>
  </si>
  <si>
    <t>3-2022-VIII-47</t>
  </si>
  <si>
    <t>3-2022-VIII-37</t>
  </si>
  <si>
    <t>3-2022-VIII-24</t>
  </si>
  <si>
    <t>3-2022-X-18</t>
  </si>
  <si>
    <t>3-2022-X-20</t>
  </si>
  <si>
    <t>3-2022-X-19</t>
  </si>
  <si>
    <t>3-2022-X-21</t>
  </si>
  <si>
    <t>3-2022-XI-5</t>
  </si>
  <si>
    <t>3-2022-XI-4</t>
  </si>
  <si>
    <t>3-2022-XI-3</t>
  </si>
  <si>
    <t>3-2022-XII-3</t>
  </si>
  <si>
    <t>3-2022-XII-4</t>
  </si>
  <si>
    <t>3-2022-XII-5</t>
  </si>
  <si>
    <t>3-2022-RM-72</t>
  </si>
  <si>
    <t>3-2022-RM-71</t>
  </si>
  <si>
    <t>3-2022-RM-70</t>
  </si>
  <si>
    <t>3-2022-RM-65</t>
  </si>
  <si>
    <t>3-2022-OC-19</t>
  </si>
  <si>
    <t>3-2022-RM-69</t>
  </si>
  <si>
    <t>3-2022-RM-68</t>
  </si>
  <si>
    <t>3-2022-RM-64</t>
  </si>
  <si>
    <t>3-2022-RM-66</t>
  </si>
  <si>
    <t>3-2022-RM-67</t>
  </si>
  <si>
    <t>3-2022-RM-62</t>
  </si>
  <si>
    <t>Contaminación Lumínica - norma</t>
  </si>
  <si>
    <t>3-2022-RM-63</t>
  </si>
  <si>
    <t>3-2022-XIV-16</t>
  </si>
  <si>
    <t>3-2022-XV-2</t>
  </si>
  <si>
    <t>3-2022-XV-3</t>
  </si>
  <si>
    <t>3-2022-XV-1</t>
  </si>
  <si>
    <t>3-2022-XV-4</t>
  </si>
  <si>
    <t>3-2022-XVI-6</t>
  </si>
  <si>
    <t>3-2022-XVI-7</t>
  </si>
  <si>
    <t>¿Resolutivo?</t>
  </si>
  <si>
    <t>OF. 22093</t>
  </si>
  <si>
    <t>OF. 22106</t>
  </si>
  <si>
    <t>OF. 265</t>
  </si>
  <si>
    <t>OF. 306</t>
  </si>
  <si>
    <t>OF. 292</t>
  </si>
  <si>
    <t>OF. 305</t>
  </si>
  <si>
    <t>OF. 281</t>
  </si>
  <si>
    <t>OF. 303</t>
  </si>
  <si>
    <t>OF. 288</t>
  </si>
  <si>
    <t>OF. 312</t>
  </si>
  <si>
    <t>OF. 505</t>
  </si>
  <si>
    <t>OF. 488</t>
  </si>
  <si>
    <t>OF. 489</t>
  </si>
  <si>
    <t>OF. 442</t>
  </si>
  <si>
    <t>OF. 75</t>
  </si>
  <si>
    <t>OF.75</t>
  </si>
  <si>
    <t>OF. 92</t>
  </si>
  <si>
    <t>S/OF</t>
  </si>
  <si>
    <t>3-2022-OC-24</t>
  </si>
  <si>
    <t>3-2022-IX-20</t>
  </si>
  <si>
    <t>Política Nacional de Especies Amenazadas</t>
  </si>
  <si>
    <t>3-2022-OC-23</t>
  </si>
  <si>
    <t>3-2022-OC-25</t>
  </si>
  <si>
    <t>3-2022-RM-79</t>
  </si>
  <si>
    <t>3-2022-OC-26</t>
  </si>
  <si>
    <t>3-2022-OC-28</t>
  </si>
  <si>
    <t>3-2022-OC-27</t>
  </si>
  <si>
    <t>3-2022-I-16</t>
  </si>
  <si>
    <t>3-2022-I-14</t>
  </si>
  <si>
    <t>3-2022-I-13</t>
  </si>
  <si>
    <t>3-2022-I-15</t>
  </si>
  <si>
    <t>3-2022-II-3</t>
  </si>
  <si>
    <t>3-2022-IV-19</t>
  </si>
  <si>
    <t>3-2022-IV-18</t>
  </si>
  <si>
    <t>3-2022-IV-17</t>
  </si>
  <si>
    <t>3-2022-V-30</t>
  </si>
  <si>
    <t>3-2022-V-28</t>
  </si>
  <si>
    <t>3-2022-V-29</t>
  </si>
  <si>
    <t>3-2022-VI-22</t>
  </si>
  <si>
    <t>3-2022-VI-23</t>
  </si>
  <si>
    <t>3-2022-VI-25</t>
  </si>
  <si>
    <t>3-2022-VI-26</t>
  </si>
  <si>
    <t>3-2022-VI-21</t>
  </si>
  <si>
    <t>3-2022-VI-28</t>
  </si>
  <si>
    <t>3-2022-VI-27</t>
  </si>
  <si>
    <t>3-2022-VI-29</t>
  </si>
  <si>
    <t>3-2022-VI-20</t>
  </si>
  <si>
    <t>3-2022-VI-24</t>
  </si>
  <si>
    <t>3-2022-VI-30</t>
  </si>
  <si>
    <t>3-2022-VII-18</t>
  </si>
  <si>
    <t>3-2022-OC-22</t>
  </si>
  <si>
    <t>3-2022-VII-17</t>
  </si>
  <si>
    <t>3-2022-VII-16</t>
  </si>
  <si>
    <t>3-2022-VII-19</t>
  </si>
  <si>
    <t>Gestión Episodios Críticos GEC</t>
  </si>
  <si>
    <t>3-2022-VIII-49</t>
  </si>
  <si>
    <t>3-2022-VIII-48</t>
  </si>
  <si>
    <t>3-2022-VIII-50</t>
  </si>
  <si>
    <t>3-2022-IX-19</t>
  </si>
  <si>
    <t>3-2022-IX-18</t>
  </si>
  <si>
    <t>3-2022-X-23</t>
  </si>
  <si>
    <t>3-2022-X-25</t>
  </si>
  <si>
    <t>3-2022-X-27</t>
  </si>
  <si>
    <t>3-2022-X-24</t>
  </si>
  <si>
    <t>3-2022-X-22</t>
  </si>
  <si>
    <t>3-2022-X-26</t>
  </si>
  <si>
    <t>3-2022-XI-6</t>
  </si>
  <si>
    <t>3-2022-XII-6</t>
  </si>
  <si>
    <t>3-2022-RM-74</t>
  </si>
  <si>
    <t>3-2022-RM-78</t>
  </si>
  <si>
    <t>3-2022-RM-77</t>
  </si>
  <si>
    <t>3-2022-RM-81</t>
  </si>
  <si>
    <t>3-2022-RM-75</t>
  </si>
  <si>
    <t>3-2022-RM-80</t>
  </si>
  <si>
    <t>3-2022-RM-82</t>
  </si>
  <si>
    <t>3-2022-RM-84</t>
  </si>
  <si>
    <t>3-2022-RM-76</t>
  </si>
  <si>
    <t>3-2022-RM-83</t>
  </si>
  <si>
    <t>3-2022-RM-73</t>
  </si>
  <si>
    <t>3-2022-XIV-19</t>
  </si>
  <si>
    <t>3-2022-XIV-18</t>
  </si>
  <si>
    <t>3-2022-XIV-17</t>
  </si>
  <si>
    <t>3-2022-XV-5</t>
  </si>
  <si>
    <t>3-2022-XVI-8</t>
  </si>
  <si>
    <t>Of. 222380</t>
  </si>
  <si>
    <t>OF. 22122</t>
  </si>
  <si>
    <t>OF. 22124</t>
  </si>
  <si>
    <t>Of. 285</t>
  </si>
  <si>
    <t>OF. 112</t>
  </si>
  <si>
    <t>OF. 105</t>
  </si>
  <si>
    <t>OF. 097</t>
  </si>
  <si>
    <t>OF. 408</t>
  </si>
  <si>
    <t>OF. 406</t>
  </si>
  <si>
    <t>OF. 168</t>
  </si>
  <si>
    <t>OF. 136</t>
  </si>
  <si>
    <t>OF. 124</t>
  </si>
  <si>
    <t>OF. 220195</t>
  </si>
  <si>
    <t>OF. 114</t>
  </si>
  <si>
    <t>OF. 516</t>
  </si>
  <si>
    <t>OF. 517</t>
  </si>
  <si>
    <t>OF.545</t>
  </si>
  <si>
    <t>OF. 553</t>
  </si>
  <si>
    <t>OF. 584</t>
  </si>
  <si>
    <t>OF.554</t>
  </si>
  <si>
    <t>OF. 97</t>
  </si>
  <si>
    <t>Reclamos respondidos a la fecha</t>
  </si>
  <si>
    <t>Reclamos ingresados a la fecha</t>
  </si>
  <si>
    <t>3-2022-OC-31</t>
  </si>
  <si>
    <t>3-2022-OC-34</t>
  </si>
  <si>
    <t>3-2022-OC-32</t>
  </si>
  <si>
    <t>3-2022-OC-37</t>
  </si>
  <si>
    <t>Comité de Ministros</t>
  </si>
  <si>
    <t>3-2022-RM-92</t>
  </si>
  <si>
    <t>3-2022-OC-35</t>
  </si>
  <si>
    <t>3-2022-OC-39</t>
  </si>
  <si>
    <t>3-2022-OC-36</t>
  </si>
  <si>
    <t>Gestión interna/resultados</t>
  </si>
  <si>
    <t>3-2022-OC-29</t>
  </si>
  <si>
    <t>3-2022-OC-33</t>
  </si>
  <si>
    <t>3-2022-RM-89</t>
  </si>
  <si>
    <t>3-2022-I-18</t>
  </si>
  <si>
    <t>3-2022-I-17</t>
  </si>
  <si>
    <t>3-2022-II-4</t>
  </si>
  <si>
    <t>3-2022-III-3</t>
  </si>
  <si>
    <t>3-2022-IV-20</t>
  </si>
  <si>
    <t>3-2022-IV-21</t>
  </si>
  <si>
    <t>3-2022-IV-22</t>
  </si>
  <si>
    <t>3-2022-IV-23</t>
  </si>
  <si>
    <t>3-2022-V-31</t>
  </si>
  <si>
    <t>3-2022-VI-32</t>
  </si>
  <si>
    <t>3-2022-VI-33</t>
  </si>
  <si>
    <t>3-2022-VI-35</t>
  </si>
  <si>
    <t>3-2022-VI-34</t>
  </si>
  <si>
    <t>3-2022-VI-31</t>
  </si>
  <si>
    <t>3-2022-VII-45</t>
  </si>
  <si>
    <t>3-2022-VII-46</t>
  </si>
  <si>
    <t>3-2022-VII-38</t>
  </si>
  <si>
    <t>3-2022-VII-25</t>
  </si>
  <si>
    <t>3-2022-VII-40</t>
  </si>
  <si>
    <t>3-2022-VII-33</t>
  </si>
  <si>
    <t>3-2022-VII-22</t>
  </si>
  <si>
    <t>3-2022-VII-36</t>
  </si>
  <si>
    <t>3-2022-VII-26</t>
  </si>
  <si>
    <t>3-2022-VII-31</t>
  </si>
  <si>
    <t>3-2022-VII-24</t>
  </si>
  <si>
    <t>3-2022-VII-42</t>
  </si>
  <si>
    <t>3-2022-VII-27</t>
  </si>
  <si>
    <t>3-2022-VII-43</t>
  </si>
  <si>
    <t>3-2022-VII-44</t>
  </si>
  <si>
    <t>3-2022-VII-37</t>
  </si>
  <si>
    <t>3-2022-VII-41</t>
  </si>
  <si>
    <t>3-2022-VII-39</t>
  </si>
  <si>
    <t>3-2022-VII-35</t>
  </si>
  <si>
    <t>3-2022-VII-34</t>
  </si>
  <si>
    <t>3-2022-VII-29</t>
  </si>
  <si>
    <t>3-2022-VII-23</t>
  </si>
  <si>
    <t>3-2022-VII-21</t>
  </si>
  <si>
    <t>3-2022-VII-30</t>
  </si>
  <si>
    <t>3-2022-VII-47</t>
  </si>
  <si>
    <t>3-2022-VII-32</t>
  </si>
  <si>
    <t>3-2022-VII-28</t>
  </si>
  <si>
    <t>3-2022-VII-20</t>
  </si>
  <si>
    <t>3-2022-VIII-51</t>
  </si>
  <si>
    <t>3-2022-VIII-52</t>
  </si>
  <si>
    <t>3-2022-IX-23</t>
  </si>
  <si>
    <t>3-2022-IX-21</t>
  </si>
  <si>
    <t>3-2022-IX-24</t>
  </si>
  <si>
    <t>3-2022-IX-22</t>
  </si>
  <si>
    <t>3-2022-IX-25</t>
  </si>
  <si>
    <t>3-2022-X-30</t>
  </si>
  <si>
    <t>3-2022-X-29</t>
  </si>
  <si>
    <t>3-2022-OC-38</t>
  </si>
  <si>
    <t>3-2022-RM-95</t>
  </si>
  <si>
    <t>3-2022-X-28</t>
  </si>
  <si>
    <t>3-2022-OC-30</t>
  </si>
  <si>
    <t>3-2022-XI-7</t>
  </si>
  <si>
    <t>3-2022-RM-96</t>
  </si>
  <si>
    <t>3-2022-RM-93</t>
  </si>
  <si>
    <t>3-2022-RM-94</t>
  </si>
  <si>
    <t>Actividades de difusión</t>
  </si>
  <si>
    <t>3-2022-RM-91</t>
  </si>
  <si>
    <t>3-2022-RM-90</t>
  </si>
  <si>
    <t>3-2022-RM-88</t>
  </si>
  <si>
    <t>3-2022-RM-85</t>
  </si>
  <si>
    <t>3-2022-RM-87</t>
  </si>
  <si>
    <t>3-2022-RM-86</t>
  </si>
  <si>
    <t>3-2022-XIV-21</t>
  </si>
  <si>
    <t>3-2022-XIV-22</t>
  </si>
  <si>
    <t>3-2022-XIV-23</t>
  </si>
  <si>
    <t>3-2022-XIV-20</t>
  </si>
  <si>
    <t>3-2022-XVI-10</t>
  </si>
  <si>
    <t>3-2022-XVI-9</t>
  </si>
  <si>
    <t>OF.22145</t>
  </si>
  <si>
    <t>OF.22137</t>
  </si>
  <si>
    <t>OF.342</t>
  </si>
  <si>
    <t>OF.244</t>
  </si>
  <si>
    <t>OF.124</t>
  </si>
  <si>
    <t>OF.127</t>
  </si>
  <si>
    <t>OF.129</t>
  </si>
  <si>
    <t>OF.484</t>
  </si>
  <si>
    <t>OF.178</t>
  </si>
  <si>
    <t>OF.179</t>
  </si>
  <si>
    <t>OF.186</t>
  </si>
  <si>
    <t>Sin Of</t>
  </si>
  <si>
    <t>OF.0911</t>
  </si>
  <si>
    <t>OF. 220223 y 220224</t>
  </si>
  <si>
    <t>S/ OF</t>
  </si>
  <si>
    <t>OF. 118</t>
  </si>
  <si>
    <t>3-2022-VII-44 y 3-2022-VII-43</t>
  </si>
  <si>
    <t xml:space="preserve">Nota: Se descuentan del numerador 2 reclamos porque su respuesta se considera no resolutiva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</si>
</sst>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sz val="10"/>
      <name val="Arial"/>
      <family val="2"/>
    </font>
    <font>
      <b/>
      <sz val="10"/>
      <color theme="0"/>
      <name val="Calibri"/>
      <family val="2"/>
      <scheme val="minor"/>
    </font>
    <font>
      <sz val="10"/>
      <name val="Arial"/>
      <family val="2"/>
    </font>
    <font>
      <u/>
      <sz val="10"/>
      <name val="Arial"/>
      <family val="2"/>
    </font>
    <font>
      <b/>
      <sz val="10"/>
      <color theme="0"/>
      <name val="Arial"/>
      <family val="2"/>
    </font>
    <font>
      <b/>
      <u/>
      <sz val="10"/>
      <name val="Arial"/>
      <family val="2"/>
    </font>
    <font>
      <sz val="10"/>
      <color theme="0"/>
      <name val="Arial"/>
      <family val="2"/>
    </font>
    <font>
      <b/>
      <sz val="11"/>
      <color theme="1"/>
      <name val="Calibri"/>
      <family val="2"/>
      <scheme val="minor"/>
    </font>
    <font>
      <b/>
      <u/>
      <sz val="11"/>
      <color theme="1"/>
      <name val="Calibri"/>
      <family val="2"/>
      <scheme val="minor"/>
    </font>
    <font>
      <b/>
      <sz val="11"/>
      <name val="Calibri"/>
      <family val="2"/>
      <scheme val="minor"/>
    </font>
    <font>
      <b/>
      <sz val="9"/>
      <color indexed="81"/>
      <name val="Tahoma"/>
      <charset val="1"/>
    </font>
    <font>
      <sz val="9"/>
      <color indexed="81"/>
      <name val="Tahoma"/>
      <charset val="1"/>
    </font>
  </fonts>
  <fills count="6">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8"/>
        <bgColor indexed="64"/>
      </patternFill>
    </fill>
    <fill>
      <patternFill patternType="solid">
        <fgColor rgb="FF7030A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4"/>
      </left>
      <right style="thin">
        <color theme="4"/>
      </right>
      <top style="medium">
        <color theme="4"/>
      </top>
      <bottom style="thin">
        <color theme="4"/>
      </bottom>
      <diagonal/>
    </border>
    <border>
      <left style="thin">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medium">
        <color theme="4"/>
      </top>
      <bottom style="thin">
        <color theme="4"/>
      </bottom>
      <diagonal/>
    </border>
    <border>
      <left style="medium">
        <color theme="4"/>
      </left>
      <right style="medium">
        <color theme="4"/>
      </right>
      <top style="medium">
        <color theme="4"/>
      </top>
      <bottom style="thin">
        <color theme="4"/>
      </bottom>
      <diagonal/>
    </border>
    <border>
      <left style="medium">
        <color theme="4"/>
      </left>
      <right/>
      <top style="thin">
        <color theme="4"/>
      </top>
      <bottom style="medium">
        <color theme="4"/>
      </bottom>
      <diagonal/>
    </border>
    <border>
      <left style="medium">
        <color theme="4"/>
      </left>
      <right style="medium">
        <color theme="4"/>
      </right>
      <top style="thin">
        <color theme="4"/>
      </top>
      <bottom style="medium">
        <color theme="4"/>
      </bottom>
      <diagonal/>
    </border>
    <border>
      <left style="medium">
        <color theme="4"/>
      </left>
      <right/>
      <top style="thin">
        <color theme="4"/>
      </top>
      <bottom style="thin">
        <color theme="4"/>
      </bottom>
      <diagonal/>
    </border>
    <border>
      <left style="medium">
        <color theme="4"/>
      </left>
      <right style="medium">
        <color theme="4"/>
      </right>
      <top style="thin">
        <color theme="4"/>
      </top>
      <bottom style="thin">
        <color theme="4"/>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0"/>
      </left>
      <right/>
      <top style="thin">
        <color theme="0"/>
      </top>
      <bottom/>
      <diagonal/>
    </border>
    <border>
      <left style="thin">
        <color theme="8" tint="-0.24994659260841701"/>
      </left>
      <right/>
      <top style="thin">
        <color theme="8" tint="-0.24994659260841701"/>
      </top>
      <bottom style="thin">
        <color theme="8" tint="-0.24994659260841701"/>
      </bottom>
      <diagonal/>
    </border>
    <border>
      <left style="thin">
        <color theme="8" tint="-0.24994659260841701"/>
      </left>
      <right/>
      <top style="thin">
        <color theme="8" tint="-0.24994659260841701"/>
      </top>
      <bottom/>
      <diagonal/>
    </border>
    <border>
      <left style="thin">
        <color theme="8" tint="-0.24994659260841701"/>
      </left>
      <right style="thin">
        <color theme="8" tint="-0.24994659260841701"/>
      </right>
      <top style="thin">
        <color theme="8" tint="-0.24994659260841701"/>
      </top>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4" fillId="0" borderId="0"/>
    <xf numFmtId="9" fontId="1" fillId="0" borderId="0" applyFont="0" applyFill="0" applyBorder="0" applyAlignment="0" applyProtection="0"/>
  </cellStyleXfs>
  <cellXfs count="103">
    <xf numFmtId="0" fontId="0" fillId="0" borderId="0" xfId="0" applyProtection="1">
      <protection locked="0"/>
    </xf>
    <xf numFmtId="0" fontId="4" fillId="0" borderId="0" xfId="0" applyFont="1"/>
    <xf numFmtId="0" fontId="4" fillId="0" borderId="0" xfId="2"/>
    <xf numFmtId="0" fontId="4" fillId="0" borderId="0" xfId="2" applyAlignment="1">
      <alignment horizontal="center"/>
    </xf>
    <xf numFmtId="0" fontId="6" fillId="3" borderId="1" xfId="2" applyFont="1" applyFill="1" applyBorder="1" applyAlignment="1">
      <alignment horizontal="center" vertical="center"/>
    </xf>
    <xf numFmtId="0" fontId="6" fillId="3" borderId="1" xfId="2" applyFont="1" applyFill="1" applyBorder="1" applyAlignment="1">
      <alignment horizontal="center" wrapText="1"/>
    </xf>
    <xf numFmtId="0" fontId="0" fillId="0" borderId="0" xfId="0"/>
    <xf numFmtId="0" fontId="8" fillId="4" borderId="4"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4" xfId="0" applyFont="1" applyFill="1" applyBorder="1" applyAlignment="1">
      <alignment horizontal="justify" vertical="center" wrapText="1"/>
    </xf>
    <xf numFmtId="14" fontId="4" fillId="0" borderId="5" xfId="0" applyNumberFormat="1" applyFont="1" applyBorder="1"/>
    <xf numFmtId="17" fontId="4" fillId="0" borderId="5" xfId="0" applyNumberFormat="1" applyFont="1" applyBorder="1" applyAlignment="1">
      <alignment horizontal="center"/>
    </xf>
    <xf numFmtId="0" fontId="4" fillId="0" borderId="5" xfId="0" applyFont="1" applyBorder="1" applyAlignment="1">
      <alignment horizontal="center" vertical="center"/>
    </xf>
    <xf numFmtId="10" fontId="4" fillId="0" borderId="5" xfId="1" applyNumberFormat="1" applyFont="1" applyBorder="1" applyProtection="1"/>
    <xf numFmtId="0" fontId="4" fillId="0" borderId="0" xfId="2" applyAlignment="1">
      <alignment wrapText="1"/>
    </xf>
    <xf numFmtId="10" fontId="4" fillId="0" borderId="0" xfId="1" applyNumberFormat="1" applyFont="1"/>
    <xf numFmtId="0" fontId="0" fillId="0" borderId="1" xfId="0" applyFill="1" applyBorder="1"/>
    <xf numFmtId="0" fontId="0" fillId="0" borderId="0" xfId="0" applyFill="1" applyProtection="1">
      <protection locked="0"/>
    </xf>
    <xf numFmtId="0" fontId="2" fillId="0" borderId="0" xfId="0" applyFont="1" applyFill="1" applyProtection="1">
      <protection locked="0"/>
    </xf>
    <xf numFmtId="0" fontId="4" fillId="0" borderId="0" xfId="2" applyFill="1"/>
    <xf numFmtId="0" fontId="2" fillId="0" borderId="0" xfId="2" applyFont="1" applyFill="1"/>
    <xf numFmtId="0" fontId="4" fillId="0" borderId="1" xfId="2" applyFill="1" applyBorder="1" applyAlignment="1">
      <alignment horizontal="center"/>
    </xf>
    <xf numFmtId="0" fontId="4" fillId="0" borderId="1" xfId="2" applyFill="1" applyBorder="1"/>
    <xf numFmtId="0" fontId="4" fillId="0" borderId="1" xfId="2" applyFill="1" applyBorder="1" applyAlignment="1">
      <alignment horizontal="center" wrapText="1"/>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10" fontId="0" fillId="0" borderId="24" xfId="3" applyNumberFormat="1" applyFont="1" applyFill="1" applyBorder="1" applyAlignment="1">
      <alignment horizontal="center" vertical="center"/>
    </xf>
    <xf numFmtId="10" fontId="0" fillId="0" borderId="28" xfId="3" applyNumberFormat="1" applyFont="1" applyFill="1" applyBorder="1" applyAlignment="1">
      <alignment horizontal="center" vertical="center"/>
    </xf>
    <xf numFmtId="10" fontId="0" fillId="0" borderId="26" xfId="3" applyNumberFormat="1" applyFont="1" applyFill="1" applyBorder="1" applyAlignment="1">
      <alignment horizontal="center" vertical="center"/>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0" fontId="9" fillId="0" borderId="0" xfId="0" applyFont="1" applyAlignment="1">
      <alignment horizontal="center"/>
    </xf>
    <xf numFmtId="0" fontId="0" fillId="0" borderId="0" xfId="0" applyProtection="1"/>
    <xf numFmtId="0" fontId="3" fillId="2" borderId="0" xfId="0" applyFont="1" applyFill="1" applyAlignment="1" applyProtection="1">
      <alignment horizontal="center" vertical="center" wrapText="1"/>
    </xf>
    <xf numFmtId="0" fontId="0" fillId="0" borderId="0" xfId="0" applyFill="1" applyProtection="1"/>
    <xf numFmtId="15" fontId="0" fillId="0" borderId="0" xfId="0" applyNumberFormat="1" applyFill="1" applyProtection="1"/>
    <xf numFmtId="0" fontId="2" fillId="0" borderId="0" xfId="0" applyFont="1" applyBorder="1" applyAlignment="1" applyProtection="1">
      <alignment horizontal="center"/>
      <protection locked="0"/>
    </xf>
    <xf numFmtId="17" fontId="4" fillId="0" borderId="35" xfId="0" applyNumberFormat="1" applyFont="1" applyBorder="1" applyAlignment="1">
      <alignment horizontal="center"/>
    </xf>
    <xf numFmtId="0" fontId="4" fillId="0" borderId="35" xfId="0" applyFont="1" applyBorder="1" applyAlignment="1">
      <alignment horizontal="center" vertical="center"/>
    </xf>
    <xf numFmtId="10" fontId="4" fillId="0" borderId="35" xfId="1" applyNumberFormat="1" applyFont="1" applyBorder="1" applyProtection="1"/>
    <xf numFmtId="0" fontId="7" fillId="0" borderId="0" xfId="0" applyFont="1" applyAlignment="1" applyProtection="1"/>
    <xf numFmtId="0" fontId="8" fillId="4" borderId="4" xfId="0" applyFont="1" applyFill="1" applyBorder="1" applyAlignment="1" applyProtection="1">
      <alignment horizontal="center" vertical="center"/>
    </xf>
    <xf numFmtId="0" fontId="8" fillId="5" borderId="32" xfId="0" applyFont="1" applyFill="1" applyBorder="1" applyAlignment="1" applyProtection="1">
      <alignment horizontal="center" vertical="center"/>
    </xf>
    <xf numFmtId="0" fontId="2" fillId="0" borderId="1" xfId="0" applyFont="1" applyBorder="1" applyAlignment="1" applyProtection="1">
      <alignment horizontal="justify" vertical="center" wrapText="1"/>
    </xf>
    <xf numFmtId="0" fontId="0" fillId="0" borderId="1" xfId="0" applyBorder="1" applyAlignment="1" applyProtection="1">
      <alignment horizontal="justify" vertical="center" wrapText="1"/>
    </xf>
    <xf numFmtId="14" fontId="4" fillId="0" borderId="5" xfId="0" applyNumberFormat="1" applyFont="1" applyBorder="1" applyProtection="1"/>
    <xf numFmtId="17" fontId="4" fillId="0" borderId="33" xfId="0" applyNumberFormat="1" applyFont="1" applyBorder="1" applyAlignment="1" applyProtection="1">
      <alignment horizontal="center"/>
    </xf>
    <xf numFmtId="10" fontId="0" fillId="0" borderId="1" xfId="1" applyNumberFormat="1" applyFont="1" applyBorder="1" applyAlignment="1" applyProtection="1">
      <alignment horizontal="center"/>
    </xf>
    <xf numFmtId="17" fontId="4" fillId="0" borderId="34" xfId="0" applyNumberFormat="1" applyFont="1" applyBorder="1" applyAlignment="1" applyProtection="1">
      <alignment horizontal="center"/>
    </xf>
    <xf numFmtId="0" fontId="0" fillId="0" borderId="1" xfId="0" applyBorder="1" applyAlignment="1" applyProtection="1">
      <alignment horizontal="center"/>
    </xf>
    <xf numFmtId="0" fontId="0" fillId="0" borderId="1" xfId="0" applyBorder="1" applyAlignment="1" applyProtection="1">
      <alignment horizontal="center" wrapText="1"/>
    </xf>
    <xf numFmtId="14" fontId="0" fillId="0" borderId="0" xfId="0" applyNumberFormat="1" applyFill="1" applyProtection="1"/>
    <xf numFmtId="0" fontId="2" fillId="0" borderId="1" xfId="2" applyFont="1" applyFill="1" applyBorder="1"/>
    <xf numFmtId="0" fontId="2" fillId="0" borderId="0" xfId="2" applyFont="1"/>
    <xf numFmtId="0" fontId="4" fillId="0" borderId="1" xfId="2" applyFill="1" applyBorder="1" applyAlignment="1">
      <alignment wrapText="1"/>
    </xf>
    <xf numFmtId="0" fontId="2" fillId="0" borderId="1" xfId="2" applyFont="1" applyFill="1" applyBorder="1" applyAlignment="1">
      <alignment wrapText="1"/>
    </xf>
    <xf numFmtId="14" fontId="4" fillId="0" borderId="35" xfId="0" applyNumberFormat="1" applyFont="1" applyBorder="1"/>
    <xf numFmtId="0" fontId="2" fillId="0" borderId="0" xfId="0" applyFont="1" applyProtection="1">
      <protection locked="0"/>
    </xf>
    <xf numFmtId="0" fontId="0" fillId="0" borderId="0" xfId="0" applyFill="1" applyAlignment="1" applyProtection="1">
      <alignment horizontal="center"/>
      <protection locked="0"/>
    </xf>
    <xf numFmtId="0" fontId="8" fillId="5" borderId="0" xfId="0" applyFont="1" applyFill="1" applyAlignment="1" applyProtection="1">
      <alignment horizontal="center" vertical="center"/>
    </xf>
    <xf numFmtId="0" fontId="4" fillId="0" borderId="5" xfId="0" applyFont="1" applyFill="1" applyBorder="1" applyAlignment="1">
      <alignment horizontal="center" vertical="center"/>
    </xf>
    <xf numFmtId="9" fontId="0" fillId="0" borderId="1" xfId="1" applyFont="1" applyBorder="1" applyAlignment="1" applyProtection="1">
      <alignment horizontal="center"/>
    </xf>
    <xf numFmtId="0" fontId="0" fillId="0" borderId="1" xfId="0" applyBorder="1" applyAlignment="1" applyProtection="1">
      <alignment horizontal="center"/>
      <protection locked="0"/>
    </xf>
    <xf numFmtId="9" fontId="0" fillId="0" borderId="0" xfId="1" applyFont="1" applyFill="1" applyAlignment="1" applyProtection="1">
      <alignment horizontal="center"/>
    </xf>
    <xf numFmtId="0" fontId="2" fillId="0" borderId="0" xfId="0" applyFont="1"/>
    <xf numFmtId="0" fontId="2" fillId="0" borderId="0" xfId="0" applyFont="1" applyFill="1" applyBorder="1"/>
    <xf numFmtId="0" fontId="9" fillId="0" borderId="25" xfId="0" applyFont="1" applyBorder="1" applyAlignment="1">
      <alignment horizontal="justify" vertical="center" wrapText="1"/>
    </xf>
    <xf numFmtId="0" fontId="9" fillId="0" borderId="22" xfId="0" applyFont="1" applyBorder="1" applyAlignment="1">
      <alignment horizontal="justify" vertical="center" wrapText="1"/>
    </xf>
    <xf numFmtId="0" fontId="0" fillId="0" borderId="23" xfId="0" applyBorder="1" applyAlignment="1">
      <alignment horizontal="left" vertical="center"/>
    </xf>
    <xf numFmtId="0" fontId="0" fillId="0" borderId="14"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0" xfId="0" applyFont="1" applyAlignment="1">
      <alignment horizontal="center" vertical="center" wrapText="1"/>
    </xf>
    <xf numFmtId="0" fontId="11" fillId="0" borderId="23" xfId="0" applyFont="1" applyBorder="1" applyAlignment="1">
      <alignment horizontal="justify" vertical="center" wrapText="1"/>
    </xf>
    <xf numFmtId="0" fontId="11" fillId="0" borderId="14" xfId="0" applyFont="1" applyBorder="1" applyAlignment="1">
      <alignment horizontal="justify" vertical="center" wrapText="1"/>
    </xf>
    <xf numFmtId="0" fontId="7" fillId="0" borderId="0" xfId="0" applyFont="1" applyAlignment="1">
      <alignment horizontal="center"/>
    </xf>
    <xf numFmtId="0" fontId="5" fillId="0" borderId="0" xfId="2" applyFont="1" applyAlignment="1">
      <alignment horizontal="center"/>
    </xf>
    <xf numFmtId="0" fontId="4" fillId="0" borderId="2" xfId="2" applyFill="1" applyBorder="1" applyAlignment="1">
      <alignment horizontal="center" vertical="center" wrapText="1"/>
    </xf>
    <xf numFmtId="0" fontId="4" fillId="0" borderId="3" xfId="2" applyFill="1" applyBorder="1" applyAlignment="1">
      <alignment horizontal="center" vertical="center" wrapText="1"/>
    </xf>
    <xf numFmtId="0" fontId="4" fillId="0" borderId="36" xfId="2" applyFill="1" applyBorder="1" applyAlignment="1">
      <alignment horizontal="center" vertical="center" wrapText="1"/>
    </xf>
  </cellXfs>
  <cellStyles count="4">
    <cellStyle name="Normal" xfId="0" builtinId="0"/>
    <cellStyle name="Normal 3" xfId="2" xr:uid="{00000000-0005-0000-0000-000001000000}"/>
    <cellStyle name="Porcentaje" xfId="1" builtinId="5"/>
    <cellStyle name="Porcentaje 2" xfId="3" xr:uid="{00000000-0005-0000-0000-000003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95250</xdr:rowOff>
    </xdr:from>
    <xdr:to>
      <xdr:col>2</xdr:col>
      <xdr:colOff>205305</xdr:colOff>
      <xdr:row>4</xdr:row>
      <xdr:rowOff>228292</xdr:rowOff>
    </xdr:to>
    <xdr:pic>
      <xdr:nvPicPr>
        <xdr:cNvPr id="2" name="Imagen 1">
          <a:extLst>
            <a:ext uri="{FF2B5EF4-FFF2-40B4-BE49-F238E27FC236}">
              <a16:creationId xmlns:a16="http://schemas.microsoft.com/office/drawing/2014/main" id="{5969E8FE-FC61-4139-A23B-50D864B539ED}"/>
            </a:ext>
          </a:extLst>
        </xdr:cNvPr>
        <xdr:cNvPicPr>
          <a:picLocks noChangeAspect="1"/>
        </xdr:cNvPicPr>
      </xdr:nvPicPr>
      <xdr:blipFill>
        <a:blip xmlns:r="http://schemas.openxmlformats.org/officeDocument/2006/relationships" r:embed="rId1"/>
        <a:stretch>
          <a:fillRect/>
        </a:stretch>
      </xdr:blipFill>
      <xdr:spPr>
        <a:xfrm>
          <a:off x="990600" y="266700"/>
          <a:ext cx="738705" cy="656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showGridLines="0" workbookViewId="0">
      <selection activeCell="G11" sqref="G11"/>
    </sheetView>
  </sheetViews>
  <sheetFormatPr baseColWidth="10" defaultColWidth="0" defaultRowHeight="12.75" customHeight="1" zeroHeight="1" x14ac:dyDescent="0.2"/>
  <cols>
    <col min="1" max="4" width="11.42578125" customWidth="1"/>
    <col min="5" max="5" width="19.42578125" bestFit="1" customWidth="1"/>
    <col min="6" max="6" width="18.140625" bestFit="1" customWidth="1"/>
    <col min="7" max="7" width="15.85546875" customWidth="1"/>
    <col min="8" max="8" width="14.42578125" customWidth="1"/>
    <col min="9" max="12" width="11.42578125" customWidth="1"/>
    <col min="13" max="16384" width="11.42578125" hidden="1"/>
  </cols>
  <sheetData>
    <row r="1" spans="2:10" ht="13.5" thickBot="1" x14ac:dyDescent="0.25"/>
    <row r="2" spans="2:10" x14ac:dyDescent="0.2">
      <c r="B2" s="24"/>
      <c r="C2" s="25"/>
      <c r="D2" s="25"/>
      <c r="E2" s="25"/>
      <c r="F2" s="25"/>
      <c r="G2" s="25"/>
      <c r="H2" s="25"/>
      <c r="I2" s="25"/>
      <c r="J2" s="26"/>
    </row>
    <row r="3" spans="2:10" ht="13.5" thickBot="1" x14ac:dyDescent="0.25">
      <c r="B3" s="27"/>
      <c r="J3" s="28"/>
    </row>
    <row r="4" spans="2:10" ht="15" x14ac:dyDescent="0.2">
      <c r="B4" s="27"/>
      <c r="E4" s="29" t="s">
        <v>86</v>
      </c>
      <c r="F4" s="83" t="s">
        <v>87</v>
      </c>
      <c r="G4" s="84"/>
      <c r="H4" s="85"/>
      <c r="J4" s="28"/>
    </row>
    <row r="5" spans="2:10" ht="36" customHeight="1" x14ac:dyDescent="0.2">
      <c r="B5" s="27"/>
      <c r="E5" s="30" t="s">
        <v>88</v>
      </c>
      <c r="F5" s="86" t="s">
        <v>89</v>
      </c>
      <c r="G5" s="87"/>
      <c r="H5" s="88"/>
      <c r="J5" s="28"/>
    </row>
    <row r="6" spans="2:10" ht="91.5" customHeight="1" x14ac:dyDescent="0.2">
      <c r="B6" s="27"/>
      <c r="E6" s="30" t="s">
        <v>90</v>
      </c>
      <c r="F6" s="89" t="s">
        <v>95</v>
      </c>
      <c r="G6" s="90"/>
      <c r="H6" s="91"/>
      <c r="J6" s="28"/>
    </row>
    <row r="7" spans="2:10" ht="15.75" thickBot="1" x14ac:dyDescent="0.25">
      <c r="B7" s="27"/>
      <c r="E7" s="31" t="s">
        <v>91</v>
      </c>
      <c r="F7" s="92">
        <v>2022</v>
      </c>
      <c r="G7" s="93"/>
      <c r="H7" s="94"/>
      <c r="J7" s="28"/>
    </row>
    <row r="8" spans="2:10" x14ac:dyDescent="0.2">
      <c r="B8" s="27"/>
      <c r="J8" s="28"/>
    </row>
    <row r="9" spans="2:10" ht="15" x14ac:dyDescent="0.2">
      <c r="B9" s="27"/>
      <c r="E9" s="95" t="s">
        <v>92</v>
      </c>
      <c r="F9" s="95"/>
      <c r="G9" s="95"/>
      <c r="J9" s="28"/>
    </row>
    <row r="10" spans="2:10" ht="13.5" thickBot="1" x14ac:dyDescent="0.25">
      <c r="B10" s="27"/>
      <c r="J10" s="28"/>
    </row>
    <row r="11" spans="2:10" ht="33" customHeight="1" x14ac:dyDescent="0.2">
      <c r="B11" s="27"/>
      <c r="E11" s="96" t="s">
        <v>93</v>
      </c>
      <c r="F11" s="97"/>
      <c r="G11" s="32">
        <f>COUNTIFS('Base Reclamos'!$M:$M,"&gt;="&amp;"01-01-2021",'Base Reclamos'!$M:$M,"&lt;="&amp;"31-12-2021")</f>
        <v>0</v>
      </c>
      <c r="J11" s="28"/>
    </row>
    <row r="12" spans="2:10" ht="36" customHeight="1" thickBot="1" x14ac:dyDescent="0.25">
      <c r="B12" s="27"/>
      <c r="E12" s="75" t="s">
        <v>94</v>
      </c>
      <c r="F12" s="76"/>
      <c r="G12" s="33">
        <f>COUNTIFS('Base Reclamos'!$K:$K,"&lt;="&amp;"31-12-2021")</f>
        <v>19</v>
      </c>
      <c r="J12" s="28"/>
    </row>
    <row r="13" spans="2:10" ht="13.5" thickBot="1" x14ac:dyDescent="0.25">
      <c r="B13" s="27"/>
      <c r="E13" s="6"/>
      <c r="F13" s="6"/>
      <c r="G13" s="6"/>
      <c r="J13" s="28"/>
    </row>
    <row r="14" spans="2:10" x14ac:dyDescent="0.2">
      <c r="B14" s="27"/>
      <c r="E14" s="77" t="s">
        <v>97</v>
      </c>
      <c r="F14" s="78"/>
      <c r="G14" s="34">
        <f>$G$11/$G$12</f>
        <v>0</v>
      </c>
      <c r="J14" s="28"/>
    </row>
    <row r="15" spans="2:10" x14ac:dyDescent="0.2">
      <c r="B15" s="27"/>
      <c r="E15" s="79" t="s">
        <v>98</v>
      </c>
      <c r="F15" s="80"/>
      <c r="G15" s="35">
        <v>0.98050000000000004</v>
      </c>
      <c r="J15" s="28"/>
    </row>
    <row r="16" spans="2:10" ht="13.5" thickBot="1" x14ac:dyDescent="0.25">
      <c r="B16" s="27"/>
      <c r="E16" s="81" t="s">
        <v>99</v>
      </c>
      <c r="F16" s="82"/>
      <c r="G16" s="36">
        <f>$G$14/$G$15</f>
        <v>0</v>
      </c>
      <c r="J16" s="28"/>
    </row>
    <row r="17" spans="2:10" x14ac:dyDescent="0.2">
      <c r="B17" s="27"/>
      <c r="J17" s="28"/>
    </row>
    <row r="18" spans="2:10" ht="13.5" thickBot="1" x14ac:dyDescent="0.25">
      <c r="B18" s="37"/>
      <c r="C18" s="38"/>
      <c r="D18" s="38"/>
      <c r="E18" s="38"/>
      <c r="F18" s="38"/>
      <c r="G18" s="38"/>
      <c r="H18" s="38"/>
      <c r="I18" s="38"/>
      <c r="J18" s="39"/>
    </row>
    <row r="19" spans="2:10" ht="15" x14ac:dyDescent="0.25">
      <c r="E19" s="40"/>
      <c r="F19" s="40"/>
      <c r="G19" s="6"/>
    </row>
    <row r="20" spans="2:10" x14ac:dyDescent="0.2"/>
  </sheetData>
  <mergeCells count="10">
    <mergeCell ref="E12:F12"/>
    <mergeCell ref="E14:F14"/>
    <mergeCell ref="E15:F15"/>
    <mergeCell ref="E16:F16"/>
    <mergeCell ref="F4:H4"/>
    <mergeCell ref="F5:H5"/>
    <mergeCell ref="F6:H6"/>
    <mergeCell ref="F7:H7"/>
    <mergeCell ref="E9:G9"/>
    <mergeCell ref="E11: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9"/>
  <sheetViews>
    <sheetView showGridLines="0" tabSelected="1" workbookViewId="0">
      <selection activeCell="H15" sqref="H15"/>
    </sheetView>
  </sheetViews>
  <sheetFormatPr baseColWidth="10" defaultRowHeight="12.75" x14ac:dyDescent="0.2"/>
  <cols>
    <col min="1" max="1" width="11.85546875" bestFit="1" customWidth="1"/>
    <col min="2" max="2" width="10.140625" bestFit="1" customWidth="1"/>
    <col min="4" max="4" width="16.7109375" customWidth="1"/>
    <col min="5" max="5" width="20" customWidth="1"/>
    <col min="6" max="6" width="18.42578125" customWidth="1"/>
    <col min="7" max="7" width="15.85546875" customWidth="1"/>
    <col min="16" max="16" width="12.7109375" bestFit="1" customWidth="1"/>
    <col min="18" max="18" width="11.85546875" bestFit="1" customWidth="1"/>
  </cols>
  <sheetData>
    <row r="1" spans="1:10" s="1" customFormat="1" x14ac:dyDescent="0.2"/>
    <row r="2" spans="1:10" s="1" customFormat="1" x14ac:dyDescent="0.2">
      <c r="A2" s="98" t="s">
        <v>96</v>
      </c>
      <c r="B2" s="98"/>
      <c r="C2" s="98"/>
      <c r="D2" s="98"/>
      <c r="E2" s="98"/>
      <c r="F2" s="98"/>
    </row>
    <row r="3" spans="1:10" s="1" customFormat="1" x14ac:dyDescent="0.2"/>
    <row r="4" spans="1:10" s="1" customFormat="1" ht="25.5" x14ac:dyDescent="0.2">
      <c r="A4" s="7" t="s">
        <v>77</v>
      </c>
      <c r="B4" s="7" t="s">
        <v>78</v>
      </c>
      <c r="C4" s="8" t="s">
        <v>79</v>
      </c>
      <c r="D4" s="9" t="s">
        <v>80</v>
      </c>
      <c r="E4" s="9" t="s">
        <v>81</v>
      </c>
      <c r="F4" s="9" t="s">
        <v>82</v>
      </c>
      <c r="H4"/>
      <c r="I4"/>
    </row>
    <row r="5" spans="1:10" s="1" customFormat="1" x14ac:dyDescent="0.2">
      <c r="A5" s="10">
        <v>44562</v>
      </c>
      <c r="B5" s="10">
        <v>44592</v>
      </c>
      <c r="C5" s="11">
        <v>44562</v>
      </c>
      <c r="D5" s="69">
        <f>COUNTIFS('Base Reclamos'!$K:$K,"&lt;="&amp;$B5,'Base Reclamos'!$N:$N,"&lt;&gt;"&amp;"Derivación",'Base Reclamos'!$N:$N,"&lt;&gt;"&amp;"Desistido")</f>
        <v>32</v>
      </c>
      <c r="E5" s="69">
        <f>COUNTIFS('Base Reclamos'!$M:$M,"&gt;="&amp;$A$5,'Base Reclamos'!$M:$M,"&lt;="&amp;$B5,'Base Reclamos'!$N:$N,"&lt;&gt;"&amp;"Derivación",'Base Reclamos'!$N:$N,"&lt;&gt;"&amp;"Desistido",'Base Reclamos'!$P:$P,"SÍ")</f>
        <v>27</v>
      </c>
      <c r="F5" s="13">
        <f t="shared" ref="F5:F16" si="0">IF(AND($D5&lt;&gt;"",$E5&lt;&gt;""),$E5/$D5,"")</f>
        <v>0.84375</v>
      </c>
      <c r="H5" s="73"/>
      <c r="I5" s="73"/>
    </row>
    <row r="6" spans="1:10" s="1" customFormat="1" x14ac:dyDescent="0.2">
      <c r="A6" s="10">
        <f t="shared" ref="A6:A16" si="1">B5+1</f>
        <v>44593</v>
      </c>
      <c r="B6" s="10">
        <f t="shared" ref="B6:B16" si="2">EOMONTH(A6,0)</f>
        <v>44620</v>
      </c>
      <c r="C6" s="11">
        <v>44593</v>
      </c>
      <c r="D6" s="69">
        <f>COUNTIFS('Base Reclamos'!$K:$K,"&lt;="&amp;$B6,'Base Reclamos'!$N:$N,"&lt;&gt;"&amp;"Derivación",'Base Reclamos'!$N:$N,"&lt;&gt;"&amp;"Desistido")</f>
        <v>50</v>
      </c>
      <c r="E6" s="69">
        <f>COUNTIFS('Base Reclamos'!$M:$M,"&gt;="&amp;$A$5,'Base Reclamos'!$M:$M,"&lt;="&amp;$B6,'Base Reclamos'!$N:$N,"&lt;&gt;"&amp;"Derivación",'Base Reclamos'!$N:$N,"&lt;&gt;"&amp;"Desistido",'Base Reclamos'!$P:$P,"SÍ")</f>
        <v>42</v>
      </c>
      <c r="F6" s="13">
        <f t="shared" si="0"/>
        <v>0.84</v>
      </c>
      <c r="H6" s="73"/>
      <c r="I6" s="73"/>
    </row>
    <row r="7" spans="1:10" s="1" customFormat="1" x14ac:dyDescent="0.2">
      <c r="A7" s="10">
        <f t="shared" si="1"/>
        <v>44621</v>
      </c>
      <c r="B7" s="10">
        <f t="shared" si="2"/>
        <v>44651</v>
      </c>
      <c r="C7" s="11">
        <v>44621</v>
      </c>
      <c r="D7" s="69">
        <f>COUNTIFS('Base Reclamos'!$K:$K,"&lt;="&amp;$B7,'Base Reclamos'!$N:$N,"&lt;&gt;"&amp;"Derivación",'Base Reclamos'!$N:$N,"&lt;&gt;"&amp;"Desistido")</f>
        <v>77</v>
      </c>
      <c r="E7" s="69">
        <f>COUNTIFS('Base Reclamos'!$M:$M,"&gt;="&amp;$A$5,'Base Reclamos'!$M:$M,"&lt;="&amp;$B7,'Base Reclamos'!$N:$N,"&lt;&gt;"&amp;"Derivación",'Base Reclamos'!$N:$N,"&lt;&gt;"&amp;"Desistido",'Base Reclamos'!$P:$P,"SÍ")</f>
        <v>68</v>
      </c>
      <c r="F7" s="13">
        <f t="shared" si="0"/>
        <v>0.88311688311688308</v>
      </c>
      <c r="H7" s="74"/>
      <c r="I7" s="74"/>
    </row>
    <row r="8" spans="1:10" s="1" customFormat="1" x14ac:dyDescent="0.2">
      <c r="A8" s="10">
        <f t="shared" si="1"/>
        <v>44652</v>
      </c>
      <c r="B8" s="10">
        <f t="shared" si="2"/>
        <v>44681</v>
      </c>
      <c r="C8" s="11">
        <v>44652</v>
      </c>
      <c r="D8" s="69">
        <f>COUNTIFS('Base Reclamos'!$K:$K,"&lt;="&amp;$B8,'Base Reclamos'!$N:$N,"&lt;&gt;"&amp;"Derivación",'Base Reclamos'!$N:$N,"&lt;&gt;"&amp;"Desistido")</f>
        <v>105</v>
      </c>
      <c r="E8" s="69">
        <f>COUNTIFS('Base Reclamos'!$M:$M,"&gt;="&amp;$A$5,'Base Reclamos'!$M:$M,"&lt;="&amp;$B8,'Base Reclamos'!$N:$N,"&lt;&gt;"&amp;"Derivación",'Base Reclamos'!$N:$N,"&lt;&gt;"&amp;"Desistido",'Base Reclamos'!$P:$P,"SÍ")</f>
        <v>98</v>
      </c>
      <c r="F8" s="13">
        <f t="shared" si="0"/>
        <v>0.93333333333333335</v>
      </c>
    </row>
    <row r="9" spans="1:10" s="1" customFormat="1" x14ac:dyDescent="0.2">
      <c r="A9" s="10">
        <f t="shared" si="1"/>
        <v>44682</v>
      </c>
      <c r="B9" s="10">
        <f t="shared" si="2"/>
        <v>44712</v>
      </c>
      <c r="C9" s="11">
        <v>44682</v>
      </c>
      <c r="D9" s="69">
        <f>COUNTIFS('Base Reclamos'!$K:$K,"&lt;="&amp;$B9,'Base Reclamos'!$N:$N,"&lt;&gt;"&amp;"Derivación",'Base Reclamos'!$N:$N,"&lt;&gt;"&amp;"Desistido")</f>
        <v>167</v>
      </c>
      <c r="E9" s="69">
        <f>COUNTIFS('Base Reclamos'!$M:$M,"&gt;="&amp;$A$5,'Base Reclamos'!$M:$M,"&lt;="&amp;$B9,'Base Reclamos'!$N:$N,"&lt;&gt;"&amp;"Derivación",'Base Reclamos'!$N:$N,"&lt;&gt;"&amp;"Desistido",'Base Reclamos'!$P:$P,"SÍ")</f>
        <v>162</v>
      </c>
      <c r="F9" s="13">
        <f t="shared" si="0"/>
        <v>0.97005988023952094</v>
      </c>
    </row>
    <row r="10" spans="1:10" s="1" customFormat="1" x14ac:dyDescent="0.2">
      <c r="A10" s="10">
        <f t="shared" si="1"/>
        <v>44713</v>
      </c>
      <c r="B10" s="10">
        <f t="shared" si="2"/>
        <v>44742</v>
      </c>
      <c r="C10" s="11">
        <v>44713</v>
      </c>
      <c r="D10" s="69">
        <f>COUNTIFS('Base Reclamos'!$K:$K,"&lt;="&amp;$B10,'Base Reclamos'!$N:$N,"&lt;&gt;"&amp;"Derivación",'Base Reclamos'!$N:$N,"&lt;&gt;"&amp;"Desistido")</f>
        <v>205</v>
      </c>
      <c r="E10" s="69">
        <f>COUNTIFS('Base Reclamos'!$M:$M,"&gt;="&amp;$A$5,'Base Reclamos'!$M:$M,"&lt;="&amp;$B10,'Base Reclamos'!$N:$N,"&lt;&gt;"&amp;"Derivación",'Base Reclamos'!$N:$N,"&lt;&gt;"&amp;"Desistido",'Base Reclamos'!$P:$P,"SÍ")</f>
        <v>198</v>
      </c>
      <c r="F10" s="13">
        <f t="shared" si="0"/>
        <v>0.96585365853658534</v>
      </c>
    </row>
    <row r="11" spans="1:10" s="1" customFormat="1" x14ac:dyDescent="0.2">
      <c r="A11" s="10">
        <f t="shared" si="1"/>
        <v>44743</v>
      </c>
      <c r="B11" s="10">
        <f t="shared" si="2"/>
        <v>44773</v>
      </c>
      <c r="C11" s="11">
        <v>44743</v>
      </c>
      <c r="D11" s="69">
        <f>COUNTIFS('Base Reclamos'!$K:$K,"&lt;="&amp;$B11,'Base Reclamos'!$N:$N,"&lt;&gt;"&amp;"Derivación",'Base Reclamos'!$N:$N,"&lt;&gt;"&amp;"Desistido")</f>
        <v>272</v>
      </c>
      <c r="E11" s="69">
        <f>COUNTIFS('Base Reclamos'!$M:$M,"&gt;="&amp;$A$5,'Base Reclamos'!$M:$M,"&lt;="&amp;$B11,'Base Reclamos'!$N:$N,"&lt;&gt;"&amp;"Derivación",'Base Reclamos'!$N:$N,"&lt;&gt;"&amp;"Desistido",'Base Reclamos'!$P:$P,"SÍ")</f>
        <v>260</v>
      </c>
      <c r="F11" s="13">
        <f t="shared" si="0"/>
        <v>0.95588235294117652</v>
      </c>
    </row>
    <row r="12" spans="1:10" s="1" customFormat="1" x14ac:dyDescent="0.2">
      <c r="A12" s="10">
        <f t="shared" si="1"/>
        <v>44774</v>
      </c>
      <c r="B12" s="10">
        <f t="shared" si="2"/>
        <v>44804</v>
      </c>
      <c r="C12" s="11">
        <v>44774</v>
      </c>
      <c r="D12" s="12"/>
      <c r="E12" s="12"/>
      <c r="F12" s="13" t="str">
        <f t="shared" si="0"/>
        <v/>
      </c>
    </row>
    <row r="13" spans="1:10" s="1" customFormat="1" x14ac:dyDescent="0.2">
      <c r="A13" s="10">
        <f t="shared" si="1"/>
        <v>44805</v>
      </c>
      <c r="B13" s="10">
        <f t="shared" si="2"/>
        <v>44834</v>
      </c>
      <c r="C13" s="11">
        <v>44805</v>
      </c>
      <c r="D13" s="12"/>
      <c r="E13" s="12"/>
      <c r="F13" s="13" t="str">
        <f t="shared" si="0"/>
        <v/>
      </c>
    </row>
    <row r="14" spans="1:10" s="1" customFormat="1" x14ac:dyDescent="0.2">
      <c r="A14" s="10">
        <f t="shared" si="1"/>
        <v>44835</v>
      </c>
      <c r="B14" s="10">
        <f t="shared" si="2"/>
        <v>44865</v>
      </c>
      <c r="C14" s="11">
        <v>44835</v>
      </c>
      <c r="D14" s="12"/>
      <c r="E14" s="12"/>
      <c r="F14" s="13" t="str">
        <f t="shared" si="0"/>
        <v/>
      </c>
    </row>
    <row r="15" spans="1:10" s="1" customFormat="1" x14ac:dyDescent="0.2">
      <c r="A15" s="65">
        <f t="shared" si="1"/>
        <v>44866</v>
      </c>
      <c r="B15" s="65">
        <f t="shared" si="2"/>
        <v>44895</v>
      </c>
      <c r="C15" s="46">
        <v>44866</v>
      </c>
      <c r="D15" s="47"/>
      <c r="E15" s="47"/>
      <c r="F15" s="48" t="str">
        <f t="shared" si="0"/>
        <v/>
      </c>
    </row>
    <row r="16" spans="1:10" s="1" customFormat="1" x14ac:dyDescent="0.2">
      <c r="A16" s="10">
        <f t="shared" si="1"/>
        <v>44896</v>
      </c>
      <c r="B16" s="10">
        <f t="shared" si="2"/>
        <v>44926</v>
      </c>
      <c r="C16" s="11">
        <v>44896</v>
      </c>
      <c r="D16" s="12"/>
      <c r="E16" s="12"/>
      <c r="F16" s="13" t="str">
        <f t="shared" si="0"/>
        <v/>
      </c>
      <c r="J16" s="15"/>
    </row>
    <row r="17" spans="1:3" x14ac:dyDescent="0.2">
      <c r="C17" s="45"/>
    </row>
    <row r="18" spans="1:3" x14ac:dyDescent="0.2">
      <c r="A18" s="66" t="s">
        <v>500</v>
      </c>
    </row>
    <row r="19" spans="1:3" x14ac:dyDescent="0.2">
      <c r="A19" t="s">
        <v>806</v>
      </c>
    </row>
  </sheetData>
  <mergeCells count="1">
    <mergeCell ref="A2:F2"/>
  </mergeCells>
  <conditionalFormatting sqref="F5:F16">
    <cfRule type="iconSet" priority="2">
      <iconSet iconSet="3Signs">
        <cfvo type="percent" val="0"/>
        <cfvo type="num" val="0.95"/>
        <cfvo type="num" val="0.98070000000000002"/>
      </iconSet>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5"/>
  <sheetViews>
    <sheetView showGridLines="0" workbookViewId="0">
      <selection activeCell="B46" sqref="B46"/>
    </sheetView>
  </sheetViews>
  <sheetFormatPr baseColWidth="10" defaultRowHeight="12.75" x14ac:dyDescent="0.2"/>
  <cols>
    <col min="1" max="2" width="11.42578125" style="41"/>
    <col min="3" max="3" width="24.85546875" style="41" customWidth="1"/>
    <col min="4" max="20" width="15.7109375" style="41" customWidth="1"/>
    <col min="21" max="16384" width="11.42578125" style="41"/>
  </cols>
  <sheetData>
    <row r="1" spans="1:20" x14ac:dyDescent="0.2">
      <c r="B1" s="49"/>
      <c r="C1" s="49" t="s">
        <v>100</v>
      </c>
      <c r="D1" s="49"/>
      <c r="E1" s="49"/>
      <c r="F1" s="49"/>
      <c r="G1" s="49"/>
      <c r="H1" s="49"/>
    </row>
    <row r="4" spans="1:20" ht="51" x14ac:dyDescent="0.2">
      <c r="A4" s="50" t="s">
        <v>77</v>
      </c>
      <c r="B4" s="50" t="s">
        <v>78</v>
      </c>
      <c r="C4" s="51" t="s">
        <v>79</v>
      </c>
      <c r="D4" s="52" t="s">
        <v>13</v>
      </c>
      <c r="E4" s="52" t="s">
        <v>101</v>
      </c>
      <c r="F4" s="53" t="s">
        <v>14</v>
      </c>
      <c r="G4" s="53" t="s">
        <v>15</v>
      </c>
      <c r="H4" s="53" t="s">
        <v>16</v>
      </c>
      <c r="I4" s="53" t="s">
        <v>17</v>
      </c>
      <c r="J4" s="53" t="s">
        <v>19</v>
      </c>
      <c r="K4" s="53" t="s">
        <v>21</v>
      </c>
      <c r="L4" s="53" t="s">
        <v>22</v>
      </c>
      <c r="M4" s="53" t="s">
        <v>23</v>
      </c>
      <c r="N4" s="53" t="s">
        <v>24</v>
      </c>
      <c r="O4" s="53" t="s">
        <v>25</v>
      </c>
      <c r="P4" s="53" t="s">
        <v>26</v>
      </c>
      <c r="Q4" s="53" t="s">
        <v>27</v>
      </c>
      <c r="R4" s="53" t="s">
        <v>28</v>
      </c>
      <c r="S4" s="53" t="s">
        <v>29</v>
      </c>
      <c r="T4" s="53" t="s">
        <v>30</v>
      </c>
    </row>
    <row r="5" spans="1:20" x14ac:dyDescent="0.2">
      <c r="A5" s="54">
        <v>44562</v>
      </c>
      <c r="B5" s="54">
        <v>44592</v>
      </c>
      <c r="C5" s="55">
        <v>44562</v>
      </c>
      <c r="D5" s="70">
        <f>IFERROR((COUNTIFS('Base Reclamos'!$A:$A,D$4,'Base Reclamos'!$M:$M,"&gt;="&amp;$A$5,'Base Reclamos'!$M:$M,"&lt;="&amp;$B5,'Base Reclamos'!$N:$N,"&lt;&gt;"&amp;"Derivación",'Base Reclamos'!$N:$N,"&lt;&gt;"&amp;"Desistido",'Base Reclamos'!$P:$P,"SÍ")/COUNTIFS('Base Reclamos'!$A:$A,D$4,'Base Reclamos'!$K:$K,"&lt;="&amp;$B5,'Base Reclamos'!$N:$N,"&lt;&gt;"&amp;"Derivación",'Base Reclamos'!$N:$N,"&lt;&gt;"&amp;"Desistido")),"")</f>
        <v>1</v>
      </c>
      <c r="E5" s="70" t="str">
        <f>IFERROR((COUNTIFS('Base Reclamos'!$A:$A,E$4,'Base Reclamos'!$M:$M,"&gt;="&amp;$A$5,'Base Reclamos'!$M:$M,"&lt;="&amp;$B5,'Base Reclamos'!$N:$N,"&lt;&gt;"&amp;"Derivación",'Base Reclamos'!$N:$N,"&lt;&gt;"&amp;"Desistido",'Base Reclamos'!$P:$P,"SÍ")/COUNTIFS('Base Reclamos'!$A:$A,E$4,'Base Reclamos'!$K:$K,"&lt;="&amp;$B5,'Base Reclamos'!$N:$N,"&lt;&gt;"&amp;"Derivación",'Base Reclamos'!$N:$N,"&lt;&gt;"&amp;"Desistido")),"")</f>
        <v/>
      </c>
      <c r="F5" s="70" t="str">
        <f>IFERROR((COUNTIFS('Base Reclamos'!$A:$A,F$4,'Base Reclamos'!$M:$M,"&gt;="&amp;$A$5,'Base Reclamos'!$M:$M,"&lt;="&amp;$B5,'Base Reclamos'!$N:$N,"&lt;&gt;"&amp;"Derivación",'Base Reclamos'!$N:$N,"&lt;&gt;"&amp;"Desistido",'Base Reclamos'!$P:$P,"SÍ")/COUNTIFS('Base Reclamos'!$A:$A,F$4,'Base Reclamos'!$K:$K,"&lt;="&amp;$B5,'Base Reclamos'!$N:$N,"&lt;&gt;"&amp;"Derivación",'Base Reclamos'!$N:$N,"&lt;&gt;"&amp;"Desistido")),"")</f>
        <v/>
      </c>
      <c r="G5" s="70" t="str">
        <f>IFERROR((COUNTIFS('Base Reclamos'!$A:$A,G$4,'Base Reclamos'!$M:$M,"&gt;="&amp;$A$5,'Base Reclamos'!$M:$M,"&lt;="&amp;$B5,'Base Reclamos'!$N:$N,"&lt;&gt;"&amp;"Derivación",'Base Reclamos'!$N:$N,"&lt;&gt;"&amp;"Desistido",'Base Reclamos'!$P:$P,"SÍ")/COUNTIFS('Base Reclamos'!$A:$A,G$4,'Base Reclamos'!$K:$K,"&lt;="&amp;$B5,'Base Reclamos'!$N:$N,"&lt;&gt;"&amp;"Derivación",'Base Reclamos'!$N:$N,"&lt;&gt;"&amp;"Desistido")),"")</f>
        <v/>
      </c>
      <c r="H5" s="70" t="str">
        <f>IFERROR((COUNTIFS('Base Reclamos'!$A:$A,H$4,'Base Reclamos'!$M:$M,"&gt;="&amp;$A$5,'Base Reclamos'!$M:$M,"&lt;="&amp;$B5,'Base Reclamos'!$N:$N,"&lt;&gt;"&amp;"Derivación",'Base Reclamos'!$N:$N,"&lt;&gt;"&amp;"Desistido",'Base Reclamos'!$P:$P,"SÍ")/COUNTIFS('Base Reclamos'!$A:$A,H$4,'Base Reclamos'!$K:$K,"&lt;="&amp;$B5,'Base Reclamos'!$N:$N,"&lt;&gt;"&amp;"Derivación",'Base Reclamos'!$N:$N,"&lt;&gt;"&amp;"Desistido")),"")</f>
        <v/>
      </c>
      <c r="I5" s="70">
        <f>IFERROR((COUNTIFS('Base Reclamos'!$A:$A,I$4,'Base Reclamos'!$M:$M,"&gt;="&amp;$A$5,'Base Reclamos'!$M:$M,"&lt;="&amp;$B5,'Base Reclamos'!$N:$N,"&lt;&gt;"&amp;"Derivación",'Base Reclamos'!$N:$N,"&lt;&gt;"&amp;"Desistido",'Base Reclamos'!$P:$P,"SÍ")/COUNTIFS('Base Reclamos'!$A:$A,I$4,'Base Reclamos'!$K:$K,"&lt;="&amp;$B5,'Base Reclamos'!$N:$N,"&lt;&gt;"&amp;"Derivación",'Base Reclamos'!$N:$N,"&lt;&gt;"&amp;"Desistido")),"")</f>
        <v>0.66666666666666663</v>
      </c>
      <c r="J5" s="70" t="str">
        <f>IFERROR((COUNTIFS('Base Reclamos'!$A:$A,J$4,'Base Reclamos'!$M:$M,"&gt;="&amp;$A$5,'Base Reclamos'!$M:$M,"&lt;="&amp;$B5,'Base Reclamos'!$N:$N,"&lt;&gt;"&amp;"Derivación",'Base Reclamos'!$N:$N,"&lt;&gt;"&amp;"Desistido",'Base Reclamos'!$P:$P,"SÍ")/COUNTIFS('Base Reclamos'!$A:$A,J$4,'Base Reclamos'!$K:$K,"&lt;="&amp;$B5,'Base Reclamos'!$N:$N,"&lt;&gt;"&amp;"Derivación",'Base Reclamos'!$N:$N,"&lt;&gt;"&amp;"Desistido")),"")</f>
        <v/>
      </c>
      <c r="K5" s="70">
        <f>IFERROR((COUNTIFS('Base Reclamos'!$A:$A,K$4,'Base Reclamos'!$M:$M,"&gt;="&amp;$A$5,'Base Reclamos'!$M:$M,"&lt;="&amp;$B5,'Base Reclamos'!$N:$N,"&lt;&gt;"&amp;"Derivación",'Base Reclamos'!$N:$N,"&lt;&gt;"&amp;"Desistido",'Base Reclamos'!$P:$P,"SÍ")/COUNTIFS('Base Reclamos'!$A:$A,K$4,'Base Reclamos'!$K:$K,"&lt;="&amp;$B5,'Base Reclamos'!$N:$N,"&lt;&gt;"&amp;"Derivación",'Base Reclamos'!$N:$N,"&lt;&gt;"&amp;"Desistido")),"")</f>
        <v>1</v>
      </c>
      <c r="L5" s="70">
        <f>IFERROR((COUNTIFS('Base Reclamos'!$A:$A,L$4,'Base Reclamos'!$M:$M,"&gt;="&amp;$A$5,'Base Reclamos'!$M:$M,"&lt;="&amp;$B5,'Base Reclamos'!$N:$N,"&lt;&gt;"&amp;"Derivación",'Base Reclamos'!$N:$N,"&lt;&gt;"&amp;"Desistido",'Base Reclamos'!$P:$P,"SÍ")/COUNTIFS('Base Reclamos'!$A:$A,L$4,'Base Reclamos'!$K:$K,"&lt;="&amp;$B5,'Base Reclamos'!$N:$N,"&lt;&gt;"&amp;"Derivación",'Base Reclamos'!$N:$N,"&lt;&gt;"&amp;"Desistido")),"")</f>
        <v>1</v>
      </c>
      <c r="M5" s="70" t="str">
        <f>IFERROR((COUNTIFS('Base Reclamos'!$A:$A,M$4,'Base Reclamos'!$M:$M,"&gt;="&amp;$A$5,'Base Reclamos'!$M:$M,"&lt;="&amp;$B5,'Base Reclamos'!$N:$N,"&lt;&gt;"&amp;"Derivación",'Base Reclamos'!$N:$N,"&lt;&gt;"&amp;"Desistido",'Base Reclamos'!$P:$P,"SÍ")/COUNTIFS('Base Reclamos'!$A:$A,M$4,'Base Reclamos'!$K:$K,"&lt;="&amp;$B5,'Base Reclamos'!$N:$N,"&lt;&gt;"&amp;"Derivación",'Base Reclamos'!$N:$N,"&lt;&gt;"&amp;"Desistido")),"")</f>
        <v/>
      </c>
      <c r="N5" s="70">
        <f>IFERROR((COUNTIFS('Base Reclamos'!$A:$A,N$4,'Base Reclamos'!$M:$M,"&gt;="&amp;$A$5,'Base Reclamos'!$M:$M,"&lt;="&amp;$B5,'Base Reclamos'!$N:$N,"&lt;&gt;"&amp;"Derivación",'Base Reclamos'!$N:$N,"&lt;&gt;"&amp;"Desistido",'Base Reclamos'!$P:$P,"SÍ")/COUNTIFS('Base Reclamos'!$A:$A,N$4,'Base Reclamos'!$K:$K,"&lt;="&amp;$B5,'Base Reclamos'!$N:$N,"&lt;&gt;"&amp;"Derivación",'Base Reclamos'!$N:$N,"&lt;&gt;"&amp;"Desistido")),"")</f>
        <v>1</v>
      </c>
      <c r="O5" s="70">
        <f>IFERROR((COUNTIFS('Base Reclamos'!$A:$A,O$4,'Base Reclamos'!$M:$M,"&gt;="&amp;$A$5,'Base Reclamos'!$M:$M,"&lt;="&amp;$B5,'Base Reclamos'!$N:$N,"&lt;&gt;"&amp;"Derivación",'Base Reclamos'!$N:$N,"&lt;&gt;"&amp;"Desistido",'Base Reclamos'!$P:$P,"SÍ")/COUNTIFS('Base Reclamos'!$A:$A,O$4,'Base Reclamos'!$K:$K,"&lt;="&amp;$B5,'Base Reclamos'!$N:$N,"&lt;&gt;"&amp;"Derivación",'Base Reclamos'!$N:$N,"&lt;&gt;"&amp;"Desistido")),"")</f>
        <v>0.7142857142857143</v>
      </c>
      <c r="P5" s="70">
        <f>IFERROR((COUNTIFS('Base Reclamos'!$A:$A,P$4,'Base Reclamos'!$M:$M,"&gt;="&amp;$A$5,'Base Reclamos'!$M:$M,"&lt;="&amp;$B5,'Base Reclamos'!$N:$N,"&lt;&gt;"&amp;"Derivación",'Base Reclamos'!$N:$N,"&lt;&gt;"&amp;"Desistido",'Base Reclamos'!$P:$P,"SÍ")/COUNTIFS('Base Reclamos'!$A:$A,P$4,'Base Reclamos'!$K:$K,"&lt;="&amp;$B5,'Base Reclamos'!$N:$N,"&lt;&gt;"&amp;"Derivación",'Base Reclamos'!$N:$N,"&lt;&gt;"&amp;"Desistido")),"")</f>
        <v>1</v>
      </c>
      <c r="Q5" s="70" t="str">
        <f>IFERROR((COUNTIFS('Base Reclamos'!$A:$A,Q$4,'Base Reclamos'!$M:$M,"&gt;="&amp;$A$5,'Base Reclamos'!$M:$M,"&lt;="&amp;$B5,'Base Reclamos'!$N:$N,"&lt;&gt;"&amp;"Derivación",'Base Reclamos'!$N:$N,"&lt;&gt;"&amp;"Desistido",'Base Reclamos'!$P:$P,"SÍ")/COUNTIFS('Base Reclamos'!$A:$A,Q$4,'Base Reclamos'!$K:$K,"&lt;="&amp;$B5,'Base Reclamos'!$N:$N,"&lt;&gt;"&amp;"Derivación",'Base Reclamos'!$N:$N,"&lt;&gt;"&amp;"Desistido")),"")</f>
        <v/>
      </c>
      <c r="R5" s="70">
        <f>IFERROR((COUNTIFS('Base Reclamos'!$A:$A,R$4,'Base Reclamos'!$M:$M,"&gt;="&amp;$A$5,'Base Reclamos'!$M:$M,"&lt;="&amp;$B5,'Base Reclamos'!$N:$N,"&lt;&gt;"&amp;"Derivación",'Base Reclamos'!$N:$N,"&lt;&gt;"&amp;"Desistido",'Base Reclamos'!$P:$P,"SÍ")/COUNTIFS('Base Reclamos'!$A:$A,R$4,'Base Reclamos'!$K:$K,"&lt;="&amp;$B5,'Base Reclamos'!$N:$N,"&lt;&gt;"&amp;"Derivación",'Base Reclamos'!$N:$N,"&lt;&gt;"&amp;"Desistido")),"")</f>
        <v>0.8</v>
      </c>
      <c r="S5" s="70">
        <f>IFERROR((COUNTIFS('Base Reclamos'!$A:$A,S$4,'Base Reclamos'!$M:$M,"&gt;="&amp;$A$5,'Base Reclamos'!$M:$M,"&lt;="&amp;$B5,'Base Reclamos'!$N:$N,"&lt;&gt;"&amp;"Derivación",'Base Reclamos'!$N:$N,"&lt;&gt;"&amp;"Desistido",'Base Reclamos'!$P:$P,"SÍ")/COUNTIFS('Base Reclamos'!$A:$A,S$4,'Base Reclamos'!$K:$K,"&lt;="&amp;$B5,'Base Reclamos'!$N:$N,"&lt;&gt;"&amp;"Derivación",'Base Reclamos'!$N:$N,"&lt;&gt;"&amp;"Desistido")),"")</f>
        <v>0.75</v>
      </c>
      <c r="T5" s="70">
        <f>IFERROR((COUNTIFS('Base Reclamos'!$A:$A,T$4,'Base Reclamos'!$M:$M,"&gt;="&amp;$A$5,'Base Reclamos'!$M:$M,"&lt;="&amp;$B5,'Base Reclamos'!$N:$N,"&lt;&gt;"&amp;"Derivación",'Base Reclamos'!$N:$N,"&lt;&gt;"&amp;"Desistido",'Base Reclamos'!$P:$P,"SÍ")/COUNTIFS('Base Reclamos'!$A:$A,T$4,'Base Reclamos'!$K:$K,"&lt;="&amp;$B5,'Base Reclamos'!$N:$N,"&lt;&gt;"&amp;"Derivación",'Base Reclamos'!$N:$N,"&lt;&gt;"&amp;"Desistido")),"")</f>
        <v>1</v>
      </c>
    </row>
    <row r="6" spans="1:20" x14ac:dyDescent="0.2">
      <c r="A6" s="54">
        <f>B5+1</f>
        <v>44593</v>
      </c>
      <c r="B6" s="54">
        <f>EOMONTH(A6,0)</f>
        <v>44620</v>
      </c>
      <c r="C6" s="55">
        <v>44593</v>
      </c>
      <c r="D6" s="70">
        <f>IFERROR((COUNTIFS('Base Reclamos'!$A:$A,D$4,'Base Reclamos'!$M:$M,"&gt;="&amp;$A$5,'Base Reclamos'!$M:$M,"&lt;="&amp;$B6,'Base Reclamos'!$N:$N,"&lt;&gt;"&amp;"Derivación",'Base Reclamos'!$N:$N,"&lt;&gt;"&amp;"Desistido",'Base Reclamos'!$P:$P,"SÍ")/COUNTIFS('Base Reclamos'!$A:$A,D$4,'Base Reclamos'!$K:$K,"&lt;="&amp;$B6,'Base Reclamos'!$N:$N,"&lt;&gt;"&amp;"Derivación",'Base Reclamos'!$N:$N,"&lt;&gt;"&amp;"Desistido")),"")</f>
        <v>0.6</v>
      </c>
      <c r="E6" s="70" t="str">
        <f>IFERROR((COUNTIFS('Base Reclamos'!$A:$A,E$4,'Base Reclamos'!$M:$M,"&gt;="&amp;$A$5,'Base Reclamos'!$M:$M,"&lt;="&amp;$B6,'Base Reclamos'!$N:$N,"&lt;&gt;"&amp;"Derivación",'Base Reclamos'!$N:$N,"&lt;&gt;"&amp;"Desistido",'Base Reclamos'!$P:$P,"SÍ")/COUNTIFS('Base Reclamos'!$A:$A,E$4,'Base Reclamos'!$K:$K,"&lt;="&amp;$B6,'Base Reclamos'!$N:$N,"&lt;&gt;"&amp;"Derivación",'Base Reclamos'!$N:$N,"&lt;&gt;"&amp;"Desistido")),"")</f>
        <v/>
      </c>
      <c r="F6" s="70" t="str">
        <f>IFERROR((COUNTIFS('Base Reclamos'!$A:$A,F$4,'Base Reclamos'!$M:$M,"&gt;="&amp;$A$5,'Base Reclamos'!$M:$M,"&lt;="&amp;$B6,'Base Reclamos'!$N:$N,"&lt;&gt;"&amp;"Derivación",'Base Reclamos'!$N:$N,"&lt;&gt;"&amp;"Desistido",'Base Reclamos'!$P:$P,"SÍ")/COUNTIFS('Base Reclamos'!$A:$A,F$4,'Base Reclamos'!$K:$K,"&lt;="&amp;$B6,'Base Reclamos'!$N:$N,"&lt;&gt;"&amp;"Derivación",'Base Reclamos'!$N:$N,"&lt;&gt;"&amp;"Desistido")),"")</f>
        <v/>
      </c>
      <c r="G6" s="70" t="str">
        <f>IFERROR((COUNTIFS('Base Reclamos'!$A:$A,G$4,'Base Reclamos'!$M:$M,"&gt;="&amp;$A$5,'Base Reclamos'!$M:$M,"&lt;="&amp;$B6,'Base Reclamos'!$N:$N,"&lt;&gt;"&amp;"Derivación",'Base Reclamos'!$N:$N,"&lt;&gt;"&amp;"Desistido",'Base Reclamos'!$P:$P,"SÍ")/COUNTIFS('Base Reclamos'!$A:$A,G$4,'Base Reclamos'!$K:$K,"&lt;="&amp;$B6,'Base Reclamos'!$N:$N,"&lt;&gt;"&amp;"Derivación",'Base Reclamos'!$N:$N,"&lt;&gt;"&amp;"Desistido")),"")</f>
        <v/>
      </c>
      <c r="H6" s="70" t="str">
        <f>IFERROR((COUNTIFS('Base Reclamos'!$A:$A,H$4,'Base Reclamos'!$M:$M,"&gt;="&amp;$A$5,'Base Reclamos'!$M:$M,"&lt;="&amp;$B6,'Base Reclamos'!$N:$N,"&lt;&gt;"&amp;"Derivación",'Base Reclamos'!$N:$N,"&lt;&gt;"&amp;"Desistido",'Base Reclamos'!$P:$P,"SÍ")/COUNTIFS('Base Reclamos'!$A:$A,H$4,'Base Reclamos'!$K:$K,"&lt;="&amp;$B6,'Base Reclamos'!$N:$N,"&lt;&gt;"&amp;"Derivación",'Base Reclamos'!$N:$N,"&lt;&gt;"&amp;"Desistido")),"")</f>
        <v/>
      </c>
      <c r="I6" s="70">
        <f>IFERROR((COUNTIFS('Base Reclamos'!$A:$A,I$4,'Base Reclamos'!$M:$M,"&gt;="&amp;$A$5,'Base Reclamos'!$M:$M,"&lt;="&amp;$B6,'Base Reclamos'!$N:$N,"&lt;&gt;"&amp;"Derivación",'Base Reclamos'!$N:$N,"&lt;&gt;"&amp;"Desistido",'Base Reclamos'!$P:$P,"SÍ")/COUNTIFS('Base Reclamos'!$A:$A,I$4,'Base Reclamos'!$K:$K,"&lt;="&amp;$B6,'Base Reclamos'!$N:$N,"&lt;&gt;"&amp;"Derivación",'Base Reclamos'!$N:$N,"&lt;&gt;"&amp;"Desistido")),"")</f>
        <v>1</v>
      </c>
      <c r="J6" s="70" t="str">
        <f>IFERROR((COUNTIFS('Base Reclamos'!$A:$A,J$4,'Base Reclamos'!$M:$M,"&gt;="&amp;$A$5,'Base Reclamos'!$M:$M,"&lt;="&amp;$B6,'Base Reclamos'!$N:$N,"&lt;&gt;"&amp;"Derivación",'Base Reclamos'!$N:$N,"&lt;&gt;"&amp;"Desistido",'Base Reclamos'!$P:$P,"SÍ")/COUNTIFS('Base Reclamos'!$A:$A,J$4,'Base Reclamos'!$K:$K,"&lt;="&amp;$B6,'Base Reclamos'!$N:$N,"&lt;&gt;"&amp;"Derivación",'Base Reclamos'!$N:$N,"&lt;&gt;"&amp;"Desistido")),"")</f>
        <v/>
      </c>
      <c r="K6" s="70">
        <f>IFERROR((COUNTIFS('Base Reclamos'!$A:$A,K$4,'Base Reclamos'!$M:$M,"&gt;="&amp;$A$5,'Base Reclamos'!$M:$M,"&lt;="&amp;$B6,'Base Reclamos'!$N:$N,"&lt;&gt;"&amp;"Derivación",'Base Reclamos'!$N:$N,"&lt;&gt;"&amp;"Desistido",'Base Reclamos'!$P:$P,"SÍ")/COUNTIFS('Base Reclamos'!$A:$A,K$4,'Base Reclamos'!$K:$K,"&lt;="&amp;$B6,'Base Reclamos'!$N:$N,"&lt;&gt;"&amp;"Derivación",'Base Reclamos'!$N:$N,"&lt;&gt;"&amp;"Desistido")),"")</f>
        <v>0.875</v>
      </c>
      <c r="L6" s="70">
        <f>IFERROR((COUNTIFS('Base Reclamos'!$A:$A,L$4,'Base Reclamos'!$M:$M,"&gt;="&amp;$A$5,'Base Reclamos'!$M:$M,"&lt;="&amp;$B6,'Base Reclamos'!$N:$N,"&lt;&gt;"&amp;"Derivación",'Base Reclamos'!$N:$N,"&lt;&gt;"&amp;"Desistido",'Base Reclamos'!$P:$P,"SÍ")/COUNTIFS('Base Reclamos'!$A:$A,L$4,'Base Reclamos'!$K:$K,"&lt;="&amp;$B6,'Base Reclamos'!$N:$N,"&lt;&gt;"&amp;"Derivación",'Base Reclamos'!$N:$N,"&lt;&gt;"&amp;"Desistido")),"")</f>
        <v>1</v>
      </c>
      <c r="M6" s="70">
        <f>IFERROR((COUNTIFS('Base Reclamos'!$A:$A,M$4,'Base Reclamos'!$M:$M,"&gt;="&amp;$A$5,'Base Reclamos'!$M:$M,"&lt;="&amp;$B6,'Base Reclamos'!$N:$N,"&lt;&gt;"&amp;"Derivación",'Base Reclamos'!$N:$N,"&lt;&gt;"&amp;"Desistido",'Base Reclamos'!$P:$P,"SÍ")/COUNTIFS('Base Reclamos'!$A:$A,M$4,'Base Reclamos'!$K:$K,"&lt;="&amp;$B6,'Base Reclamos'!$N:$N,"&lt;&gt;"&amp;"Derivación",'Base Reclamos'!$N:$N,"&lt;&gt;"&amp;"Desistido")),"")</f>
        <v>1</v>
      </c>
      <c r="N6" s="70">
        <f>IFERROR((COUNTIFS('Base Reclamos'!$A:$A,N$4,'Base Reclamos'!$M:$M,"&gt;="&amp;$A$5,'Base Reclamos'!$M:$M,"&lt;="&amp;$B6,'Base Reclamos'!$N:$N,"&lt;&gt;"&amp;"Derivación",'Base Reclamos'!$N:$N,"&lt;&gt;"&amp;"Desistido",'Base Reclamos'!$P:$P,"SÍ")/COUNTIFS('Base Reclamos'!$A:$A,N$4,'Base Reclamos'!$K:$K,"&lt;="&amp;$B6,'Base Reclamos'!$N:$N,"&lt;&gt;"&amp;"Derivación",'Base Reclamos'!$N:$N,"&lt;&gt;"&amp;"Desistido")),"")</f>
        <v>1</v>
      </c>
      <c r="O6" s="70">
        <f>IFERROR((COUNTIFS('Base Reclamos'!$A:$A,O$4,'Base Reclamos'!$M:$M,"&gt;="&amp;$A$5,'Base Reclamos'!$M:$M,"&lt;="&amp;$B6,'Base Reclamos'!$N:$N,"&lt;&gt;"&amp;"Derivación",'Base Reclamos'!$N:$N,"&lt;&gt;"&amp;"Desistido",'Base Reclamos'!$P:$P,"SÍ")/COUNTIFS('Base Reclamos'!$A:$A,O$4,'Base Reclamos'!$K:$K,"&lt;="&amp;$B6,'Base Reclamos'!$N:$N,"&lt;&gt;"&amp;"Derivación",'Base Reclamos'!$N:$N,"&lt;&gt;"&amp;"Desistido")),"")</f>
        <v>1</v>
      </c>
      <c r="P6" s="70">
        <f>IFERROR((COUNTIFS('Base Reclamos'!$A:$A,P$4,'Base Reclamos'!$M:$M,"&gt;="&amp;$A$5,'Base Reclamos'!$M:$M,"&lt;="&amp;$B6,'Base Reclamos'!$N:$N,"&lt;&gt;"&amp;"Derivación",'Base Reclamos'!$N:$N,"&lt;&gt;"&amp;"Desistido",'Base Reclamos'!$P:$P,"SÍ")/COUNTIFS('Base Reclamos'!$A:$A,P$4,'Base Reclamos'!$K:$K,"&lt;="&amp;$B6,'Base Reclamos'!$N:$N,"&lt;&gt;"&amp;"Derivación",'Base Reclamos'!$N:$N,"&lt;&gt;"&amp;"Desistido")),"")</f>
        <v>1</v>
      </c>
      <c r="Q6" s="70">
        <f>IFERROR((COUNTIFS('Base Reclamos'!$A:$A,Q$4,'Base Reclamos'!$M:$M,"&gt;="&amp;$A$5,'Base Reclamos'!$M:$M,"&lt;="&amp;$B6,'Base Reclamos'!$N:$N,"&lt;&gt;"&amp;"Derivación",'Base Reclamos'!$N:$N,"&lt;&gt;"&amp;"Desistido",'Base Reclamos'!$P:$P,"SÍ")/COUNTIFS('Base Reclamos'!$A:$A,Q$4,'Base Reclamos'!$K:$K,"&lt;="&amp;$B6,'Base Reclamos'!$N:$N,"&lt;&gt;"&amp;"Derivación",'Base Reclamos'!$N:$N,"&lt;&gt;"&amp;"Desistido")),"")</f>
        <v>0</v>
      </c>
      <c r="R6" s="70">
        <f>IFERROR((COUNTIFS('Base Reclamos'!$A:$A,R$4,'Base Reclamos'!$M:$M,"&gt;="&amp;$A$5,'Base Reclamos'!$M:$M,"&lt;="&amp;$B6,'Base Reclamos'!$N:$N,"&lt;&gt;"&amp;"Derivación",'Base Reclamos'!$N:$N,"&lt;&gt;"&amp;"Desistido",'Base Reclamos'!$P:$P,"SÍ")/COUNTIFS('Base Reclamos'!$A:$A,R$4,'Base Reclamos'!$K:$K,"&lt;="&amp;$B6,'Base Reclamos'!$N:$N,"&lt;&gt;"&amp;"Derivación",'Base Reclamos'!$N:$N,"&lt;&gt;"&amp;"Desistido")),"")</f>
        <v>1</v>
      </c>
      <c r="S6" s="70">
        <f>IFERROR((COUNTIFS('Base Reclamos'!$A:$A,S$4,'Base Reclamos'!$M:$M,"&gt;="&amp;$A$5,'Base Reclamos'!$M:$M,"&lt;="&amp;$B6,'Base Reclamos'!$N:$N,"&lt;&gt;"&amp;"Derivación",'Base Reclamos'!$N:$N,"&lt;&gt;"&amp;"Desistido",'Base Reclamos'!$P:$P,"SÍ")/COUNTIFS('Base Reclamos'!$A:$A,S$4,'Base Reclamos'!$K:$K,"&lt;="&amp;$B6,'Base Reclamos'!$N:$N,"&lt;&gt;"&amp;"Derivación",'Base Reclamos'!$N:$N,"&lt;&gt;"&amp;"Desistido")),"")</f>
        <v>0.5714285714285714</v>
      </c>
      <c r="T6" s="70">
        <f>IFERROR((COUNTIFS('Base Reclamos'!$A:$A,T$4,'Base Reclamos'!$M:$M,"&gt;="&amp;$A$5,'Base Reclamos'!$M:$M,"&lt;="&amp;$B6,'Base Reclamos'!$N:$N,"&lt;&gt;"&amp;"Derivación",'Base Reclamos'!$N:$N,"&lt;&gt;"&amp;"Desistido",'Base Reclamos'!$P:$P,"SÍ")/COUNTIFS('Base Reclamos'!$A:$A,T$4,'Base Reclamos'!$K:$K,"&lt;="&amp;$B6,'Base Reclamos'!$N:$N,"&lt;&gt;"&amp;"Derivación",'Base Reclamos'!$N:$N,"&lt;&gt;"&amp;"Desistido")),"")</f>
        <v>0.5</v>
      </c>
    </row>
    <row r="7" spans="1:20" x14ac:dyDescent="0.2">
      <c r="A7" s="54">
        <f t="shared" ref="A7:A16" si="0">B6+1</f>
        <v>44621</v>
      </c>
      <c r="B7" s="54">
        <f t="shared" ref="B7:B16" si="1">EOMONTH(A7,0)</f>
        <v>44651</v>
      </c>
      <c r="C7" s="55">
        <v>44621</v>
      </c>
      <c r="D7" s="70">
        <f>IFERROR((COUNTIFS('Base Reclamos'!$A:$A,D$4,'Base Reclamos'!$M:$M,"&gt;="&amp;$A$5,'Base Reclamos'!$M:$M,"&lt;="&amp;$B7,'Base Reclamos'!$N:$N,"&lt;&gt;"&amp;"Derivación",'Base Reclamos'!$N:$N,"&lt;&gt;"&amp;"Desistido",'Base Reclamos'!$P:$P,"SÍ")/COUNTIFS('Base Reclamos'!$A:$A,D$4,'Base Reclamos'!$K:$K,"&lt;="&amp;$B7,'Base Reclamos'!$N:$N,"&lt;&gt;"&amp;"Derivación",'Base Reclamos'!$N:$N,"&lt;&gt;"&amp;"Desistido")),"")</f>
        <v>0.77777777777777779</v>
      </c>
      <c r="E7" s="70" t="str">
        <f>IFERROR((COUNTIFS('Base Reclamos'!$A:$A,E$4,'Base Reclamos'!$M:$M,"&gt;="&amp;$A$5,'Base Reclamos'!$M:$M,"&lt;="&amp;$B7,'Base Reclamos'!$N:$N,"&lt;&gt;"&amp;"Derivación",'Base Reclamos'!$N:$N,"&lt;&gt;"&amp;"Desistido",'Base Reclamos'!$P:$P,"SÍ")/COUNTIFS('Base Reclamos'!$A:$A,E$4,'Base Reclamos'!$K:$K,"&lt;="&amp;$B7,'Base Reclamos'!$N:$N,"&lt;&gt;"&amp;"Derivación",'Base Reclamos'!$N:$N,"&lt;&gt;"&amp;"Desistido")),"")</f>
        <v/>
      </c>
      <c r="F7" s="70" t="str">
        <f>IFERROR((COUNTIFS('Base Reclamos'!$A:$A,F$4,'Base Reclamos'!$M:$M,"&gt;="&amp;$A$5,'Base Reclamos'!$M:$M,"&lt;="&amp;$B7,'Base Reclamos'!$N:$N,"&lt;&gt;"&amp;"Derivación",'Base Reclamos'!$N:$N,"&lt;&gt;"&amp;"Desistido",'Base Reclamos'!$P:$P,"SÍ")/COUNTIFS('Base Reclamos'!$A:$A,F$4,'Base Reclamos'!$K:$K,"&lt;="&amp;$B7,'Base Reclamos'!$N:$N,"&lt;&gt;"&amp;"Derivación",'Base Reclamos'!$N:$N,"&lt;&gt;"&amp;"Desistido")),"")</f>
        <v/>
      </c>
      <c r="G7" s="70" t="str">
        <f>IFERROR((COUNTIFS('Base Reclamos'!$A:$A,G$4,'Base Reclamos'!$M:$M,"&gt;="&amp;$A$5,'Base Reclamos'!$M:$M,"&lt;="&amp;$B7,'Base Reclamos'!$N:$N,"&lt;&gt;"&amp;"Derivación",'Base Reclamos'!$N:$N,"&lt;&gt;"&amp;"Desistido",'Base Reclamos'!$P:$P,"SÍ")/COUNTIFS('Base Reclamos'!$A:$A,G$4,'Base Reclamos'!$K:$K,"&lt;="&amp;$B7,'Base Reclamos'!$N:$N,"&lt;&gt;"&amp;"Derivación",'Base Reclamos'!$N:$N,"&lt;&gt;"&amp;"Desistido")),"")</f>
        <v/>
      </c>
      <c r="H7" s="70" t="str">
        <f>IFERROR((COUNTIFS('Base Reclamos'!$A:$A,H$4,'Base Reclamos'!$M:$M,"&gt;="&amp;$A$5,'Base Reclamos'!$M:$M,"&lt;="&amp;$B7,'Base Reclamos'!$N:$N,"&lt;&gt;"&amp;"Derivación",'Base Reclamos'!$N:$N,"&lt;&gt;"&amp;"Desistido",'Base Reclamos'!$P:$P,"SÍ")/COUNTIFS('Base Reclamos'!$A:$A,H$4,'Base Reclamos'!$K:$K,"&lt;="&amp;$B7,'Base Reclamos'!$N:$N,"&lt;&gt;"&amp;"Derivación",'Base Reclamos'!$N:$N,"&lt;&gt;"&amp;"Desistido")),"")</f>
        <v/>
      </c>
      <c r="I7" s="70">
        <f>IFERROR((COUNTIFS('Base Reclamos'!$A:$A,I$4,'Base Reclamos'!$M:$M,"&gt;="&amp;$A$5,'Base Reclamos'!$M:$M,"&lt;="&amp;$B7,'Base Reclamos'!$N:$N,"&lt;&gt;"&amp;"Derivación",'Base Reclamos'!$N:$N,"&lt;&gt;"&amp;"Desistido",'Base Reclamos'!$P:$P,"SÍ")/COUNTIFS('Base Reclamos'!$A:$A,I$4,'Base Reclamos'!$K:$K,"&lt;="&amp;$B7,'Base Reclamos'!$N:$N,"&lt;&gt;"&amp;"Derivación",'Base Reclamos'!$N:$N,"&lt;&gt;"&amp;"Desistido")),"")</f>
        <v>1</v>
      </c>
      <c r="J7" s="70" t="str">
        <f>IFERROR((COUNTIFS('Base Reclamos'!$A:$A,J$4,'Base Reclamos'!$M:$M,"&gt;="&amp;$A$5,'Base Reclamos'!$M:$M,"&lt;="&amp;$B7,'Base Reclamos'!$N:$N,"&lt;&gt;"&amp;"Derivación",'Base Reclamos'!$N:$N,"&lt;&gt;"&amp;"Desistido",'Base Reclamos'!$P:$P,"SÍ")/COUNTIFS('Base Reclamos'!$A:$A,J$4,'Base Reclamos'!$K:$K,"&lt;="&amp;$B7,'Base Reclamos'!$N:$N,"&lt;&gt;"&amp;"Derivación",'Base Reclamos'!$N:$N,"&lt;&gt;"&amp;"Desistido")),"")</f>
        <v/>
      </c>
      <c r="K7" s="70">
        <f>IFERROR((COUNTIFS('Base Reclamos'!$A:$A,K$4,'Base Reclamos'!$M:$M,"&gt;="&amp;$A$5,'Base Reclamos'!$M:$M,"&lt;="&amp;$B7,'Base Reclamos'!$N:$N,"&lt;&gt;"&amp;"Derivación",'Base Reclamos'!$N:$N,"&lt;&gt;"&amp;"Desistido",'Base Reclamos'!$P:$P,"SÍ")/COUNTIFS('Base Reclamos'!$A:$A,K$4,'Base Reclamos'!$K:$K,"&lt;="&amp;$B7,'Base Reclamos'!$N:$N,"&lt;&gt;"&amp;"Derivación",'Base Reclamos'!$N:$N,"&lt;&gt;"&amp;"Desistido")),"")</f>
        <v>0.76923076923076927</v>
      </c>
      <c r="L7" s="70">
        <f>IFERROR((COUNTIFS('Base Reclamos'!$A:$A,L$4,'Base Reclamos'!$M:$M,"&gt;="&amp;$A$5,'Base Reclamos'!$M:$M,"&lt;="&amp;$B7,'Base Reclamos'!$N:$N,"&lt;&gt;"&amp;"Derivación",'Base Reclamos'!$N:$N,"&lt;&gt;"&amp;"Desistido",'Base Reclamos'!$P:$P,"SÍ")/COUNTIFS('Base Reclamos'!$A:$A,L$4,'Base Reclamos'!$K:$K,"&lt;="&amp;$B7,'Base Reclamos'!$N:$N,"&lt;&gt;"&amp;"Derivación",'Base Reclamos'!$N:$N,"&lt;&gt;"&amp;"Desistido")),"")</f>
        <v>1</v>
      </c>
      <c r="M7" s="70">
        <f>IFERROR((COUNTIFS('Base Reclamos'!$A:$A,M$4,'Base Reclamos'!$M:$M,"&gt;="&amp;$A$5,'Base Reclamos'!$M:$M,"&lt;="&amp;$B7,'Base Reclamos'!$N:$N,"&lt;&gt;"&amp;"Derivación",'Base Reclamos'!$N:$N,"&lt;&gt;"&amp;"Desistido",'Base Reclamos'!$P:$P,"SÍ")/COUNTIFS('Base Reclamos'!$A:$A,M$4,'Base Reclamos'!$K:$K,"&lt;="&amp;$B7,'Base Reclamos'!$N:$N,"&lt;&gt;"&amp;"Derivación",'Base Reclamos'!$N:$N,"&lt;&gt;"&amp;"Desistido")),"")</f>
        <v>1</v>
      </c>
      <c r="N7" s="70">
        <f>IFERROR((COUNTIFS('Base Reclamos'!$A:$A,N$4,'Base Reclamos'!$M:$M,"&gt;="&amp;$A$5,'Base Reclamos'!$M:$M,"&lt;="&amp;$B7,'Base Reclamos'!$N:$N,"&lt;&gt;"&amp;"Derivación",'Base Reclamos'!$N:$N,"&lt;&gt;"&amp;"Desistido",'Base Reclamos'!$P:$P,"SÍ")/COUNTIFS('Base Reclamos'!$A:$A,N$4,'Base Reclamos'!$K:$K,"&lt;="&amp;$B7,'Base Reclamos'!$N:$N,"&lt;&gt;"&amp;"Derivación",'Base Reclamos'!$N:$N,"&lt;&gt;"&amp;"Desistido")),"")</f>
        <v>0.75</v>
      </c>
      <c r="O7" s="70">
        <f>IFERROR((COUNTIFS('Base Reclamos'!$A:$A,O$4,'Base Reclamos'!$M:$M,"&gt;="&amp;$A$5,'Base Reclamos'!$M:$M,"&lt;="&amp;$B7,'Base Reclamos'!$N:$N,"&lt;&gt;"&amp;"Derivación",'Base Reclamos'!$N:$N,"&lt;&gt;"&amp;"Desistido",'Base Reclamos'!$P:$P,"SÍ")/COUNTIFS('Base Reclamos'!$A:$A,O$4,'Base Reclamos'!$K:$K,"&lt;="&amp;$B7,'Base Reclamos'!$N:$N,"&lt;&gt;"&amp;"Derivación",'Base Reclamos'!$N:$N,"&lt;&gt;"&amp;"Desistido")),"")</f>
        <v>1</v>
      </c>
      <c r="P7" s="70">
        <f>IFERROR((COUNTIFS('Base Reclamos'!$A:$A,P$4,'Base Reclamos'!$M:$M,"&gt;="&amp;$A$5,'Base Reclamos'!$M:$M,"&lt;="&amp;$B7,'Base Reclamos'!$N:$N,"&lt;&gt;"&amp;"Derivación",'Base Reclamos'!$N:$N,"&lt;&gt;"&amp;"Desistido",'Base Reclamos'!$P:$P,"SÍ")/COUNTIFS('Base Reclamos'!$A:$A,P$4,'Base Reclamos'!$K:$K,"&lt;="&amp;$B7,'Base Reclamos'!$N:$N,"&lt;&gt;"&amp;"Derivación",'Base Reclamos'!$N:$N,"&lt;&gt;"&amp;"Desistido")),"")</f>
        <v>1</v>
      </c>
      <c r="Q7" s="70">
        <f>IFERROR((COUNTIFS('Base Reclamos'!$A:$A,Q$4,'Base Reclamos'!$M:$M,"&gt;="&amp;$A$5,'Base Reclamos'!$M:$M,"&lt;="&amp;$B7,'Base Reclamos'!$N:$N,"&lt;&gt;"&amp;"Derivación",'Base Reclamos'!$N:$N,"&lt;&gt;"&amp;"Desistido",'Base Reclamos'!$P:$P,"SÍ")/COUNTIFS('Base Reclamos'!$A:$A,Q$4,'Base Reclamos'!$K:$K,"&lt;="&amp;$B7,'Base Reclamos'!$N:$N,"&lt;&gt;"&amp;"Derivación",'Base Reclamos'!$N:$N,"&lt;&gt;"&amp;"Desistido")),"")</f>
        <v>1</v>
      </c>
      <c r="R7" s="70">
        <f>IFERROR((COUNTIFS('Base Reclamos'!$A:$A,R$4,'Base Reclamos'!$M:$M,"&gt;="&amp;$A$5,'Base Reclamos'!$M:$M,"&lt;="&amp;$B7,'Base Reclamos'!$N:$N,"&lt;&gt;"&amp;"Derivación",'Base Reclamos'!$N:$N,"&lt;&gt;"&amp;"Desistido",'Base Reclamos'!$P:$P,"SÍ")/COUNTIFS('Base Reclamos'!$A:$A,R$4,'Base Reclamos'!$K:$K,"&lt;="&amp;$B7,'Base Reclamos'!$N:$N,"&lt;&gt;"&amp;"Derivación",'Base Reclamos'!$N:$N,"&lt;&gt;"&amp;"Desistido")),"")</f>
        <v>0.84615384615384615</v>
      </c>
      <c r="S7" s="70">
        <f>IFERROR((COUNTIFS('Base Reclamos'!$A:$A,S$4,'Base Reclamos'!$M:$M,"&gt;="&amp;$A$5,'Base Reclamos'!$M:$M,"&lt;="&amp;$B7,'Base Reclamos'!$N:$N,"&lt;&gt;"&amp;"Derivación",'Base Reclamos'!$N:$N,"&lt;&gt;"&amp;"Desistido",'Base Reclamos'!$P:$P,"SÍ")/COUNTIFS('Base Reclamos'!$A:$A,S$4,'Base Reclamos'!$K:$K,"&lt;="&amp;$B7,'Base Reclamos'!$N:$N,"&lt;&gt;"&amp;"Derivación",'Base Reclamos'!$N:$N,"&lt;&gt;"&amp;"Desistido")),"")</f>
        <v>0.88888888888888884</v>
      </c>
      <c r="T7" s="70">
        <f>IFERROR((COUNTIFS('Base Reclamos'!$A:$A,T$4,'Base Reclamos'!$M:$M,"&gt;="&amp;$A$5,'Base Reclamos'!$M:$M,"&lt;="&amp;$B7,'Base Reclamos'!$N:$N,"&lt;&gt;"&amp;"Derivación",'Base Reclamos'!$N:$N,"&lt;&gt;"&amp;"Desistido",'Base Reclamos'!$P:$P,"SÍ")/COUNTIFS('Base Reclamos'!$A:$A,T$4,'Base Reclamos'!$K:$K,"&lt;="&amp;$B7,'Base Reclamos'!$N:$N,"&lt;&gt;"&amp;"Derivación",'Base Reclamos'!$N:$N,"&lt;&gt;"&amp;"Desistido")),"")</f>
        <v>1</v>
      </c>
    </row>
    <row r="8" spans="1:20" x14ac:dyDescent="0.2">
      <c r="A8" s="54">
        <f t="shared" si="0"/>
        <v>44652</v>
      </c>
      <c r="B8" s="54">
        <f t="shared" si="1"/>
        <v>44681</v>
      </c>
      <c r="C8" s="55">
        <v>44652</v>
      </c>
      <c r="D8" s="70">
        <f>IFERROR((COUNTIFS('Base Reclamos'!$A:$A,D$4,'Base Reclamos'!$M:$M,"&gt;="&amp;$A$5,'Base Reclamos'!$M:$M,"&lt;="&amp;$B8,'Base Reclamos'!$N:$N,"&lt;&gt;"&amp;"Derivación",'Base Reclamos'!$N:$N,"&lt;&gt;"&amp;"Desistido",'Base Reclamos'!$P:$P,"SÍ")/COUNTIFS('Base Reclamos'!$A:$A,D$4,'Base Reclamos'!$K:$K,"&lt;="&amp;$B8,'Base Reclamos'!$N:$N,"&lt;&gt;"&amp;"Derivación",'Base Reclamos'!$N:$N,"&lt;&gt;"&amp;"Desistido")),"")</f>
        <v>0.91666666666666663</v>
      </c>
      <c r="E8" s="70" t="str">
        <f>IFERROR((COUNTIFS('Base Reclamos'!$A:$A,E$4,'Base Reclamos'!$M:$M,"&gt;="&amp;$A$5,'Base Reclamos'!$M:$M,"&lt;="&amp;$B8,'Base Reclamos'!$N:$N,"&lt;&gt;"&amp;"Derivación",'Base Reclamos'!$N:$N,"&lt;&gt;"&amp;"Desistido",'Base Reclamos'!$P:$P,"SÍ")/COUNTIFS('Base Reclamos'!$A:$A,E$4,'Base Reclamos'!$K:$K,"&lt;="&amp;$B8,'Base Reclamos'!$N:$N,"&lt;&gt;"&amp;"Derivación",'Base Reclamos'!$N:$N,"&lt;&gt;"&amp;"Desistido")),"")</f>
        <v/>
      </c>
      <c r="F8" s="70" t="str">
        <f>IFERROR((COUNTIFS('Base Reclamos'!$A:$A,F$4,'Base Reclamos'!$M:$M,"&gt;="&amp;$A$5,'Base Reclamos'!$M:$M,"&lt;="&amp;$B8,'Base Reclamos'!$N:$N,"&lt;&gt;"&amp;"Derivación",'Base Reclamos'!$N:$N,"&lt;&gt;"&amp;"Desistido",'Base Reclamos'!$P:$P,"SÍ")/COUNTIFS('Base Reclamos'!$A:$A,F$4,'Base Reclamos'!$K:$K,"&lt;="&amp;$B8,'Base Reclamos'!$N:$N,"&lt;&gt;"&amp;"Derivación",'Base Reclamos'!$N:$N,"&lt;&gt;"&amp;"Desistido")),"")</f>
        <v/>
      </c>
      <c r="G8" s="70" t="str">
        <f>IFERROR((COUNTIFS('Base Reclamos'!$A:$A,G$4,'Base Reclamos'!$M:$M,"&gt;="&amp;$A$5,'Base Reclamos'!$M:$M,"&lt;="&amp;$B8,'Base Reclamos'!$N:$N,"&lt;&gt;"&amp;"Derivación",'Base Reclamos'!$N:$N,"&lt;&gt;"&amp;"Desistido",'Base Reclamos'!$P:$P,"SÍ")/COUNTIFS('Base Reclamos'!$A:$A,G$4,'Base Reclamos'!$K:$K,"&lt;="&amp;$B8,'Base Reclamos'!$N:$N,"&lt;&gt;"&amp;"Derivación",'Base Reclamos'!$N:$N,"&lt;&gt;"&amp;"Desistido")),"")</f>
        <v/>
      </c>
      <c r="H8" s="70" t="str">
        <f>IFERROR((COUNTIFS('Base Reclamos'!$A:$A,H$4,'Base Reclamos'!$M:$M,"&gt;="&amp;$A$5,'Base Reclamos'!$M:$M,"&lt;="&amp;$B8,'Base Reclamos'!$N:$N,"&lt;&gt;"&amp;"Derivación",'Base Reclamos'!$N:$N,"&lt;&gt;"&amp;"Desistido",'Base Reclamos'!$P:$P,"SÍ")/COUNTIFS('Base Reclamos'!$A:$A,H$4,'Base Reclamos'!$K:$K,"&lt;="&amp;$B8,'Base Reclamos'!$N:$N,"&lt;&gt;"&amp;"Derivación",'Base Reclamos'!$N:$N,"&lt;&gt;"&amp;"Desistido")),"")</f>
        <v/>
      </c>
      <c r="I8" s="70">
        <f>IFERROR((COUNTIFS('Base Reclamos'!$A:$A,I$4,'Base Reclamos'!$M:$M,"&gt;="&amp;$A$5,'Base Reclamos'!$M:$M,"&lt;="&amp;$B8,'Base Reclamos'!$N:$N,"&lt;&gt;"&amp;"Derivación",'Base Reclamos'!$N:$N,"&lt;&gt;"&amp;"Desistido",'Base Reclamos'!$P:$P,"SÍ")/COUNTIFS('Base Reclamos'!$A:$A,I$4,'Base Reclamos'!$K:$K,"&lt;="&amp;$B8,'Base Reclamos'!$N:$N,"&lt;&gt;"&amp;"Derivación",'Base Reclamos'!$N:$N,"&lt;&gt;"&amp;"Desistido")),"")</f>
        <v>1</v>
      </c>
      <c r="J8" s="70">
        <f>IFERROR((COUNTIFS('Base Reclamos'!$A:$A,J$4,'Base Reclamos'!$M:$M,"&gt;="&amp;$A$5,'Base Reclamos'!$M:$M,"&lt;="&amp;$B8,'Base Reclamos'!$N:$N,"&lt;&gt;"&amp;"Derivación",'Base Reclamos'!$N:$N,"&lt;&gt;"&amp;"Desistido",'Base Reclamos'!$P:$P,"SÍ")/COUNTIFS('Base Reclamos'!$A:$A,J$4,'Base Reclamos'!$K:$K,"&lt;="&amp;$B8,'Base Reclamos'!$N:$N,"&lt;&gt;"&amp;"Derivación",'Base Reclamos'!$N:$N,"&lt;&gt;"&amp;"Desistido")),"")</f>
        <v>0.5</v>
      </c>
      <c r="K8" s="70">
        <f>IFERROR((COUNTIFS('Base Reclamos'!$A:$A,K$4,'Base Reclamos'!$M:$M,"&gt;="&amp;$A$5,'Base Reclamos'!$M:$M,"&lt;="&amp;$B8,'Base Reclamos'!$N:$N,"&lt;&gt;"&amp;"Derivación",'Base Reclamos'!$N:$N,"&lt;&gt;"&amp;"Desistido",'Base Reclamos'!$P:$P,"SÍ")/COUNTIFS('Base Reclamos'!$A:$A,K$4,'Base Reclamos'!$K:$K,"&lt;="&amp;$B8,'Base Reclamos'!$N:$N,"&lt;&gt;"&amp;"Derivación",'Base Reclamos'!$N:$N,"&lt;&gt;"&amp;"Desistido")),"")</f>
        <v>0.94444444444444442</v>
      </c>
      <c r="L8" s="70">
        <f>IFERROR((COUNTIFS('Base Reclamos'!$A:$A,L$4,'Base Reclamos'!$M:$M,"&gt;="&amp;$A$5,'Base Reclamos'!$M:$M,"&lt;="&amp;$B8,'Base Reclamos'!$N:$N,"&lt;&gt;"&amp;"Derivación",'Base Reclamos'!$N:$N,"&lt;&gt;"&amp;"Desistido",'Base Reclamos'!$P:$P,"SÍ")/COUNTIFS('Base Reclamos'!$A:$A,L$4,'Base Reclamos'!$K:$K,"&lt;="&amp;$B8,'Base Reclamos'!$N:$N,"&lt;&gt;"&amp;"Derivación",'Base Reclamos'!$N:$N,"&lt;&gt;"&amp;"Desistido")),"")</f>
        <v>0.83333333333333337</v>
      </c>
      <c r="M8" s="70">
        <f>IFERROR((COUNTIFS('Base Reclamos'!$A:$A,M$4,'Base Reclamos'!$M:$M,"&gt;="&amp;$A$5,'Base Reclamos'!$M:$M,"&lt;="&amp;$B8,'Base Reclamos'!$N:$N,"&lt;&gt;"&amp;"Derivación",'Base Reclamos'!$N:$N,"&lt;&gt;"&amp;"Desistido",'Base Reclamos'!$P:$P,"SÍ")/COUNTIFS('Base Reclamos'!$A:$A,M$4,'Base Reclamos'!$K:$K,"&lt;="&amp;$B8,'Base Reclamos'!$N:$N,"&lt;&gt;"&amp;"Derivación",'Base Reclamos'!$N:$N,"&lt;&gt;"&amp;"Desistido")),"")</f>
        <v>1</v>
      </c>
      <c r="N8" s="70">
        <f>IFERROR((COUNTIFS('Base Reclamos'!$A:$A,N$4,'Base Reclamos'!$M:$M,"&gt;="&amp;$A$5,'Base Reclamos'!$M:$M,"&lt;="&amp;$B8,'Base Reclamos'!$N:$N,"&lt;&gt;"&amp;"Derivación",'Base Reclamos'!$N:$N,"&lt;&gt;"&amp;"Desistido",'Base Reclamos'!$P:$P,"SÍ")/COUNTIFS('Base Reclamos'!$A:$A,N$4,'Base Reclamos'!$K:$K,"&lt;="&amp;$B8,'Base Reclamos'!$N:$N,"&lt;&gt;"&amp;"Derivación",'Base Reclamos'!$N:$N,"&lt;&gt;"&amp;"Desistido")),"")</f>
        <v>0.8</v>
      </c>
      <c r="O8" s="70">
        <f>IFERROR((COUNTIFS('Base Reclamos'!$A:$A,O$4,'Base Reclamos'!$M:$M,"&gt;="&amp;$A$5,'Base Reclamos'!$M:$M,"&lt;="&amp;$B8,'Base Reclamos'!$N:$N,"&lt;&gt;"&amp;"Derivación",'Base Reclamos'!$N:$N,"&lt;&gt;"&amp;"Desistido",'Base Reclamos'!$P:$P,"SÍ")/COUNTIFS('Base Reclamos'!$A:$A,O$4,'Base Reclamos'!$K:$K,"&lt;="&amp;$B8,'Base Reclamos'!$N:$N,"&lt;&gt;"&amp;"Derivación",'Base Reclamos'!$N:$N,"&lt;&gt;"&amp;"Desistido")),"")</f>
        <v>1</v>
      </c>
      <c r="P8" s="70">
        <f>IFERROR((COUNTIFS('Base Reclamos'!$A:$A,P$4,'Base Reclamos'!$M:$M,"&gt;="&amp;$A$5,'Base Reclamos'!$M:$M,"&lt;="&amp;$B8,'Base Reclamos'!$N:$N,"&lt;&gt;"&amp;"Derivación",'Base Reclamos'!$N:$N,"&lt;&gt;"&amp;"Desistido",'Base Reclamos'!$P:$P,"SÍ")/COUNTIFS('Base Reclamos'!$A:$A,P$4,'Base Reclamos'!$K:$K,"&lt;="&amp;$B8,'Base Reclamos'!$N:$N,"&lt;&gt;"&amp;"Derivación",'Base Reclamos'!$N:$N,"&lt;&gt;"&amp;"Desistido")),"")</f>
        <v>1</v>
      </c>
      <c r="Q8" s="70">
        <f>IFERROR((COUNTIFS('Base Reclamos'!$A:$A,Q$4,'Base Reclamos'!$M:$M,"&gt;="&amp;$A$5,'Base Reclamos'!$M:$M,"&lt;="&amp;$B8,'Base Reclamos'!$N:$N,"&lt;&gt;"&amp;"Derivación",'Base Reclamos'!$N:$N,"&lt;&gt;"&amp;"Desistido",'Base Reclamos'!$P:$P,"SÍ")/COUNTIFS('Base Reclamos'!$A:$A,Q$4,'Base Reclamos'!$K:$K,"&lt;="&amp;$B8,'Base Reclamos'!$N:$N,"&lt;&gt;"&amp;"Derivación",'Base Reclamos'!$N:$N,"&lt;&gt;"&amp;"Desistido")),"")</f>
        <v>1</v>
      </c>
      <c r="R8" s="70">
        <f>IFERROR((COUNTIFS('Base Reclamos'!$A:$A,R$4,'Base Reclamos'!$M:$M,"&gt;="&amp;$A$5,'Base Reclamos'!$M:$M,"&lt;="&amp;$B8,'Base Reclamos'!$N:$N,"&lt;&gt;"&amp;"Derivación",'Base Reclamos'!$N:$N,"&lt;&gt;"&amp;"Desistido",'Base Reclamos'!$P:$P,"SÍ")/COUNTIFS('Base Reclamos'!$A:$A,R$4,'Base Reclamos'!$K:$K,"&lt;="&amp;$B8,'Base Reclamos'!$N:$N,"&lt;&gt;"&amp;"Derivación",'Base Reclamos'!$N:$N,"&lt;&gt;"&amp;"Desistido")),"")</f>
        <v>1</v>
      </c>
      <c r="S8" s="70">
        <f>IFERROR((COUNTIFS('Base Reclamos'!$A:$A,S$4,'Base Reclamos'!$M:$M,"&gt;="&amp;$A$5,'Base Reclamos'!$M:$M,"&lt;="&amp;$B8,'Base Reclamos'!$N:$N,"&lt;&gt;"&amp;"Derivación",'Base Reclamos'!$N:$N,"&lt;&gt;"&amp;"Desistido",'Base Reclamos'!$P:$P,"SÍ")/COUNTIFS('Base Reclamos'!$A:$A,S$4,'Base Reclamos'!$K:$K,"&lt;="&amp;$B8,'Base Reclamos'!$N:$N,"&lt;&gt;"&amp;"Derivación",'Base Reclamos'!$N:$N,"&lt;&gt;"&amp;"Desistido")),"")</f>
        <v>0.84615384615384615</v>
      </c>
      <c r="T8" s="70">
        <f>IFERROR((COUNTIFS('Base Reclamos'!$A:$A,T$4,'Base Reclamos'!$M:$M,"&gt;="&amp;$A$5,'Base Reclamos'!$M:$M,"&lt;="&amp;$B8,'Base Reclamos'!$N:$N,"&lt;&gt;"&amp;"Derivación",'Base Reclamos'!$N:$N,"&lt;&gt;"&amp;"Desistido",'Base Reclamos'!$P:$P,"SÍ")/COUNTIFS('Base Reclamos'!$A:$A,T$4,'Base Reclamos'!$K:$K,"&lt;="&amp;$B8,'Base Reclamos'!$N:$N,"&lt;&gt;"&amp;"Derivación",'Base Reclamos'!$N:$N,"&lt;&gt;"&amp;"Desistido")),"")</f>
        <v>1</v>
      </c>
    </row>
    <row r="9" spans="1:20" x14ac:dyDescent="0.2">
      <c r="A9" s="54">
        <f t="shared" si="0"/>
        <v>44682</v>
      </c>
      <c r="B9" s="54">
        <f t="shared" si="1"/>
        <v>44712</v>
      </c>
      <c r="C9" s="55">
        <v>44682</v>
      </c>
      <c r="D9" s="70">
        <f>IFERROR((COUNTIFS('Base Reclamos'!$A:$A,D$4,'Base Reclamos'!$M:$M,"&gt;="&amp;$A$5,'Base Reclamos'!$M:$M,"&lt;="&amp;$B9,'Base Reclamos'!$N:$N,"&lt;&gt;"&amp;"Derivación",'Base Reclamos'!$N:$N,"&lt;&gt;"&amp;"Desistido",'Base Reclamos'!$P:$P,"SÍ")/COUNTIFS('Base Reclamos'!$A:$A,D$4,'Base Reclamos'!$K:$K,"&lt;="&amp;$B9,'Base Reclamos'!$N:$N,"&lt;&gt;"&amp;"Derivación",'Base Reclamos'!$N:$N,"&lt;&gt;"&amp;"Desistido")),"")</f>
        <v>1</v>
      </c>
      <c r="E9" s="70" t="str">
        <f>IFERROR((COUNTIFS('Base Reclamos'!$A:$A,E$4,'Base Reclamos'!$M:$M,"&gt;="&amp;$A$5,'Base Reclamos'!$M:$M,"&lt;="&amp;$B9,'Base Reclamos'!$N:$N,"&lt;&gt;"&amp;"Derivación",'Base Reclamos'!$N:$N,"&lt;&gt;"&amp;"Desistido",'Base Reclamos'!$P:$P,"SÍ")/COUNTIFS('Base Reclamos'!$A:$A,E$4,'Base Reclamos'!$K:$K,"&lt;="&amp;$B9,'Base Reclamos'!$N:$N,"&lt;&gt;"&amp;"Derivación",'Base Reclamos'!$N:$N,"&lt;&gt;"&amp;"Desistido")),"")</f>
        <v/>
      </c>
      <c r="F9" s="70" t="str">
        <f>IFERROR((COUNTIFS('Base Reclamos'!$A:$A,F$4,'Base Reclamos'!$M:$M,"&gt;="&amp;$A$5,'Base Reclamos'!$M:$M,"&lt;="&amp;$B9,'Base Reclamos'!$N:$N,"&lt;&gt;"&amp;"Derivación",'Base Reclamos'!$N:$N,"&lt;&gt;"&amp;"Desistido",'Base Reclamos'!$P:$P,"SÍ")/COUNTIFS('Base Reclamos'!$A:$A,F$4,'Base Reclamos'!$K:$K,"&lt;="&amp;$B9,'Base Reclamos'!$N:$N,"&lt;&gt;"&amp;"Derivación",'Base Reclamos'!$N:$N,"&lt;&gt;"&amp;"Desistido")),"")</f>
        <v/>
      </c>
      <c r="G9" s="70" t="str">
        <f>IFERROR((COUNTIFS('Base Reclamos'!$A:$A,G$4,'Base Reclamos'!$M:$M,"&gt;="&amp;$A$5,'Base Reclamos'!$M:$M,"&lt;="&amp;$B9,'Base Reclamos'!$N:$N,"&lt;&gt;"&amp;"Derivación",'Base Reclamos'!$N:$N,"&lt;&gt;"&amp;"Desistido",'Base Reclamos'!$P:$P,"SÍ")/COUNTIFS('Base Reclamos'!$A:$A,G$4,'Base Reclamos'!$K:$K,"&lt;="&amp;$B9,'Base Reclamos'!$N:$N,"&lt;&gt;"&amp;"Derivación",'Base Reclamos'!$N:$N,"&lt;&gt;"&amp;"Desistido")),"")</f>
        <v/>
      </c>
      <c r="H9" s="70" t="str">
        <f>IFERROR((COUNTIFS('Base Reclamos'!$A:$A,H$4,'Base Reclamos'!$M:$M,"&gt;="&amp;$A$5,'Base Reclamos'!$M:$M,"&lt;="&amp;$B9,'Base Reclamos'!$N:$N,"&lt;&gt;"&amp;"Derivación",'Base Reclamos'!$N:$N,"&lt;&gt;"&amp;"Desistido",'Base Reclamos'!$P:$P,"SÍ")/COUNTIFS('Base Reclamos'!$A:$A,H$4,'Base Reclamos'!$K:$K,"&lt;="&amp;$B9,'Base Reclamos'!$N:$N,"&lt;&gt;"&amp;"Derivación",'Base Reclamos'!$N:$N,"&lt;&gt;"&amp;"Desistido")),"")</f>
        <v/>
      </c>
      <c r="I9" s="70">
        <f>IFERROR((COUNTIFS('Base Reclamos'!$A:$A,I$4,'Base Reclamos'!$M:$M,"&gt;="&amp;$A$5,'Base Reclamos'!$M:$M,"&lt;="&amp;$B9,'Base Reclamos'!$N:$N,"&lt;&gt;"&amp;"Derivación",'Base Reclamos'!$N:$N,"&lt;&gt;"&amp;"Desistido",'Base Reclamos'!$P:$P,"SÍ")/COUNTIFS('Base Reclamos'!$A:$A,I$4,'Base Reclamos'!$K:$K,"&lt;="&amp;$B9,'Base Reclamos'!$N:$N,"&lt;&gt;"&amp;"Derivación",'Base Reclamos'!$N:$N,"&lt;&gt;"&amp;"Desistido")),"")</f>
        <v>1</v>
      </c>
      <c r="J9" s="70">
        <f>IFERROR((COUNTIFS('Base Reclamos'!$A:$A,J$4,'Base Reclamos'!$M:$M,"&gt;="&amp;$A$5,'Base Reclamos'!$M:$M,"&lt;="&amp;$B9,'Base Reclamos'!$N:$N,"&lt;&gt;"&amp;"Derivación",'Base Reclamos'!$N:$N,"&lt;&gt;"&amp;"Desistido",'Base Reclamos'!$P:$P,"SÍ")/COUNTIFS('Base Reclamos'!$A:$A,J$4,'Base Reclamos'!$K:$K,"&lt;="&amp;$B9,'Base Reclamos'!$N:$N,"&lt;&gt;"&amp;"Derivación",'Base Reclamos'!$N:$N,"&lt;&gt;"&amp;"Desistido")),"")</f>
        <v>0.83333333333333337</v>
      </c>
      <c r="K9" s="70">
        <f>IFERROR((COUNTIFS('Base Reclamos'!$A:$A,K$4,'Base Reclamos'!$M:$M,"&gt;="&amp;$A$5,'Base Reclamos'!$M:$M,"&lt;="&amp;$B9,'Base Reclamos'!$N:$N,"&lt;&gt;"&amp;"Derivación",'Base Reclamos'!$N:$N,"&lt;&gt;"&amp;"Desistido",'Base Reclamos'!$P:$P,"SÍ")/COUNTIFS('Base Reclamos'!$A:$A,K$4,'Base Reclamos'!$K:$K,"&lt;="&amp;$B9,'Base Reclamos'!$N:$N,"&lt;&gt;"&amp;"Derivación",'Base Reclamos'!$N:$N,"&lt;&gt;"&amp;"Desistido")),"")</f>
        <v>1</v>
      </c>
      <c r="L9" s="70">
        <f>IFERROR((COUNTIFS('Base Reclamos'!$A:$A,L$4,'Base Reclamos'!$M:$M,"&gt;="&amp;$A$5,'Base Reclamos'!$M:$M,"&lt;="&amp;$B9,'Base Reclamos'!$N:$N,"&lt;&gt;"&amp;"Derivación",'Base Reclamos'!$N:$N,"&lt;&gt;"&amp;"Desistido",'Base Reclamos'!$P:$P,"SÍ")/COUNTIFS('Base Reclamos'!$A:$A,L$4,'Base Reclamos'!$K:$K,"&lt;="&amp;$B9,'Base Reclamos'!$N:$N,"&lt;&gt;"&amp;"Derivación",'Base Reclamos'!$N:$N,"&lt;&gt;"&amp;"Desistido")),"")</f>
        <v>1</v>
      </c>
      <c r="M9" s="70">
        <f>IFERROR((COUNTIFS('Base Reclamos'!$A:$A,M$4,'Base Reclamos'!$M:$M,"&gt;="&amp;$A$5,'Base Reclamos'!$M:$M,"&lt;="&amp;$B9,'Base Reclamos'!$N:$N,"&lt;&gt;"&amp;"Derivación",'Base Reclamos'!$N:$N,"&lt;&gt;"&amp;"Desistido",'Base Reclamos'!$P:$P,"SÍ")/COUNTIFS('Base Reclamos'!$A:$A,M$4,'Base Reclamos'!$K:$K,"&lt;="&amp;$B9,'Base Reclamos'!$N:$N,"&lt;&gt;"&amp;"Derivación",'Base Reclamos'!$N:$N,"&lt;&gt;"&amp;"Desistido")),"")</f>
        <v>0.97619047619047616</v>
      </c>
      <c r="N9" s="70">
        <f>IFERROR((COUNTIFS('Base Reclamos'!$A:$A,N$4,'Base Reclamos'!$M:$M,"&gt;="&amp;$A$5,'Base Reclamos'!$M:$M,"&lt;="&amp;$B9,'Base Reclamos'!$N:$N,"&lt;&gt;"&amp;"Derivación",'Base Reclamos'!$N:$N,"&lt;&gt;"&amp;"Desistido",'Base Reclamos'!$P:$P,"SÍ")/COUNTIFS('Base Reclamos'!$A:$A,N$4,'Base Reclamos'!$K:$K,"&lt;="&amp;$B9,'Base Reclamos'!$N:$N,"&lt;&gt;"&amp;"Derivación",'Base Reclamos'!$N:$N,"&lt;&gt;"&amp;"Desistido")),"")</f>
        <v>1</v>
      </c>
      <c r="O9" s="70">
        <f>IFERROR((COUNTIFS('Base Reclamos'!$A:$A,O$4,'Base Reclamos'!$M:$M,"&gt;="&amp;$A$5,'Base Reclamos'!$M:$M,"&lt;="&amp;$B9,'Base Reclamos'!$N:$N,"&lt;&gt;"&amp;"Derivación",'Base Reclamos'!$N:$N,"&lt;&gt;"&amp;"Desistido",'Base Reclamos'!$P:$P,"SÍ")/COUNTIFS('Base Reclamos'!$A:$A,O$4,'Base Reclamos'!$K:$K,"&lt;="&amp;$B9,'Base Reclamos'!$N:$N,"&lt;&gt;"&amp;"Derivación",'Base Reclamos'!$N:$N,"&lt;&gt;"&amp;"Desistido")),"")</f>
        <v>0.94444444444444442</v>
      </c>
      <c r="P9" s="70">
        <f>IFERROR((COUNTIFS('Base Reclamos'!$A:$A,P$4,'Base Reclamos'!$M:$M,"&gt;="&amp;$A$5,'Base Reclamos'!$M:$M,"&lt;="&amp;$B9,'Base Reclamos'!$N:$N,"&lt;&gt;"&amp;"Derivación",'Base Reclamos'!$N:$N,"&lt;&gt;"&amp;"Desistido",'Base Reclamos'!$P:$P,"SÍ")/COUNTIFS('Base Reclamos'!$A:$A,P$4,'Base Reclamos'!$K:$K,"&lt;="&amp;$B9,'Base Reclamos'!$N:$N,"&lt;&gt;"&amp;"Derivación",'Base Reclamos'!$N:$N,"&lt;&gt;"&amp;"Desistido")),"")</f>
        <v>0.8571428571428571</v>
      </c>
      <c r="Q9" s="70">
        <f>IFERROR((COUNTIFS('Base Reclamos'!$A:$A,Q$4,'Base Reclamos'!$M:$M,"&gt;="&amp;$A$5,'Base Reclamos'!$M:$M,"&lt;="&amp;$B9,'Base Reclamos'!$N:$N,"&lt;&gt;"&amp;"Derivación",'Base Reclamos'!$N:$N,"&lt;&gt;"&amp;"Desistido",'Base Reclamos'!$P:$P,"SÍ")/COUNTIFS('Base Reclamos'!$A:$A,Q$4,'Base Reclamos'!$K:$K,"&lt;="&amp;$B9,'Base Reclamos'!$N:$N,"&lt;&gt;"&amp;"Derivación",'Base Reclamos'!$N:$N,"&lt;&gt;"&amp;"Desistido")),"")</f>
        <v>1</v>
      </c>
      <c r="R9" s="70">
        <f>IFERROR((COUNTIFS('Base Reclamos'!$A:$A,R$4,'Base Reclamos'!$M:$M,"&gt;="&amp;$A$5,'Base Reclamos'!$M:$M,"&lt;="&amp;$B9,'Base Reclamos'!$N:$N,"&lt;&gt;"&amp;"Derivación",'Base Reclamos'!$N:$N,"&lt;&gt;"&amp;"Desistido",'Base Reclamos'!$P:$P,"SÍ")/COUNTIFS('Base Reclamos'!$A:$A,R$4,'Base Reclamos'!$K:$K,"&lt;="&amp;$B9,'Base Reclamos'!$N:$N,"&lt;&gt;"&amp;"Derivación",'Base Reclamos'!$N:$N,"&lt;&gt;"&amp;"Desistido")),"")</f>
        <v>0.95652173913043481</v>
      </c>
      <c r="S9" s="70">
        <f>IFERROR((COUNTIFS('Base Reclamos'!$A:$A,S$4,'Base Reclamos'!$M:$M,"&gt;="&amp;$A$5,'Base Reclamos'!$M:$M,"&lt;="&amp;$B9,'Base Reclamos'!$N:$N,"&lt;&gt;"&amp;"Derivación",'Base Reclamos'!$N:$N,"&lt;&gt;"&amp;"Desistido",'Base Reclamos'!$P:$P,"SÍ")/COUNTIFS('Base Reclamos'!$A:$A,S$4,'Base Reclamos'!$K:$K,"&lt;="&amp;$B9,'Base Reclamos'!$N:$N,"&lt;&gt;"&amp;"Derivación",'Base Reclamos'!$N:$N,"&lt;&gt;"&amp;"Desistido")),"")</f>
        <v>1</v>
      </c>
      <c r="T9" s="70">
        <f>IFERROR((COUNTIFS('Base Reclamos'!$A:$A,T$4,'Base Reclamos'!$M:$M,"&gt;="&amp;$A$5,'Base Reclamos'!$M:$M,"&lt;="&amp;$B9,'Base Reclamos'!$N:$N,"&lt;&gt;"&amp;"Derivación",'Base Reclamos'!$N:$N,"&lt;&gt;"&amp;"Desistido",'Base Reclamos'!$P:$P,"SÍ")/COUNTIFS('Base Reclamos'!$A:$A,T$4,'Base Reclamos'!$K:$K,"&lt;="&amp;$B9,'Base Reclamos'!$N:$N,"&lt;&gt;"&amp;"Derivación",'Base Reclamos'!$N:$N,"&lt;&gt;"&amp;"Desistido")),"")</f>
        <v>1</v>
      </c>
    </row>
    <row r="10" spans="1:20" x14ac:dyDescent="0.2">
      <c r="A10" s="54">
        <f t="shared" si="0"/>
        <v>44713</v>
      </c>
      <c r="B10" s="54">
        <f t="shared" si="1"/>
        <v>44742</v>
      </c>
      <c r="C10" s="55">
        <v>44713</v>
      </c>
      <c r="D10" s="70">
        <f>IFERROR((COUNTIFS('Base Reclamos'!$A:$A,D$4,'Base Reclamos'!$M:$M,"&gt;="&amp;$A$5,'Base Reclamos'!$M:$M,"&lt;="&amp;$B10,'Base Reclamos'!$N:$N,"&lt;&gt;"&amp;"Derivación",'Base Reclamos'!$N:$N,"&lt;&gt;"&amp;"Desistido",'Base Reclamos'!$P:$P,"SÍ")/COUNTIFS('Base Reclamos'!$A:$A,D$4,'Base Reclamos'!$K:$K,"&lt;="&amp;$B10,'Base Reclamos'!$N:$N,"&lt;&gt;"&amp;"Derivación",'Base Reclamos'!$N:$N,"&lt;&gt;"&amp;"Desistido")),"")</f>
        <v>1</v>
      </c>
      <c r="E10" s="70" t="str">
        <f>IFERROR((COUNTIFS('Base Reclamos'!$A:$A,E$4,'Base Reclamos'!$M:$M,"&gt;="&amp;$A$5,'Base Reclamos'!$M:$M,"&lt;="&amp;$B10,'Base Reclamos'!$N:$N,"&lt;&gt;"&amp;"Derivación",'Base Reclamos'!$N:$N,"&lt;&gt;"&amp;"Desistido",'Base Reclamos'!$P:$P,"SÍ")/COUNTIFS('Base Reclamos'!$A:$A,E$4,'Base Reclamos'!$K:$K,"&lt;="&amp;$B10,'Base Reclamos'!$N:$N,"&lt;&gt;"&amp;"Derivación",'Base Reclamos'!$N:$N,"&lt;&gt;"&amp;"Desistido")),"")</f>
        <v/>
      </c>
      <c r="F10" s="70">
        <f>IFERROR((COUNTIFS('Base Reclamos'!$A:$A,F$4,'Base Reclamos'!$M:$M,"&gt;="&amp;$A$5,'Base Reclamos'!$M:$M,"&lt;="&amp;$B10,'Base Reclamos'!$N:$N,"&lt;&gt;"&amp;"Derivación",'Base Reclamos'!$N:$N,"&lt;&gt;"&amp;"Desistido",'Base Reclamos'!$P:$P,"SÍ")/COUNTIFS('Base Reclamos'!$A:$A,F$4,'Base Reclamos'!$K:$K,"&lt;="&amp;$B10,'Base Reclamos'!$N:$N,"&lt;&gt;"&amp;"Derivación",'Base Reclamos'!$N:$N,"&lt;&gt;"&amp;"Desistido")),"")</f>
        <v>1</v>
      </c>
      <c r="G10" s="70" t="str">
        <f>IFERROR((COUNTIFS('Base Reclamos'!$A:$A,G$4,'Base Reclamos'!$M:$M,"&gt;="&amp;$A$5,'Base Reclamos'!$M:$M,"&lt;="&amp;$B10,'Base Reclamos'!$N:$N,"&lt;&gt;"&amp;"Derivación",'Base Reclamos'!$N:$N,"&lt;&gt;"&amp;"Desistido",'Base Reclamos'!$P:$P,"SÍ")/COUNTIFS('Base Reclamos'!$A:$A,G$4,'Base Reclamos'!$K:$K,"&lt;="&amp;$B10,'Base Reclamos'!$N:$N,"&lt;&gt;"&amp;"Derivación",'Base Reclamos'!$N:$N,"&lt;&gt;"&amp;"Desistido")),"")</f>
        <v/>
      </c>
      <c r="H10" s="70" t="str">
        <f>IFERROR((COUNTIFS('Base Reclamos'!$A:$A,H$4,'Base Reclamos'!$M:$M,"&gt;="&amp;$A$5,'Base Reclamos'!$M:$M,"&lt;="&amp;$B10,'Base Reclamos'!$N:$N,"&lt;&gt;"&amp;"Derivación",'Base Reclamos'!$N:$N,"&lt;&gt;"&amp;"Desistido",'Base Reclamos'!$P:$P,"SÍ")/COUNTIFS('Base Reclamos'!$A:$A,H$4,'Base Reclamos'!$K:$K,"&lt;="&amp;$B10,'Base Reclamos'!$N:$N,"&lt;&gt;"&amp;"Derivación",'Base Reclamos'!$N:$N,"&lt;&gt;"&amp;"Desistido")),"")</f>
        <v/>
      </c>
      <c r="I10" s="70">
        <f>IFERROR((COUNTIFS('Base Reclamos'!$A:$A,I$4,'Base Reclamos'!$M:$M,"&gt;="&amp;$A$5,'Base Reclamos'!$M:$M,"&lt;="&amp;$B10,'Base Reclamos'!$N:$N,"&lt;&gt;"&amp;"Derivación",'Base Reclamos'!$N:$N,"&lt;&gt;"&amp;"Desistido",'Base Reclamos'!$P:$P,"SÍ")/COUNTIFS('Base Reclamos'!$A:$A,I$4,'Base Reclamos'!$K:$K,"&lt;="&amp;$B10,'Base Reclamos'!$N:$N,"&lt;&gt;"&amp;"Derivación",'Base Reclamos'!$N:$N,"&lt;&gt;"&amp;"Desistido")),"")</f>
        <v>1</v>
      </c>
      <c r="J10" s="70">
        <f>IFERROR((COUNTIFS('Base Reclamos'!$A:$A,J$4,'Base Reclamos'!$M:$M,"&gt;="&amp;$A$5,'Base Reclamos'!$M:$M,"&lt;="&amp;$B10,'Base Reclamos'!$N:$N,"&lt;&gt;"&amp;"Derivación",'Base Reclamos'!$N:$N,"&lt;&gt;"&amp;"Desistido",'Base Reclamos'!$P:$P,"SÍ")/COUNTIFS('Base Reclamos'!$A:$A,J$4,'Base Reclamos'!$K:$K,"&lt;="&amp;$B10,'Base Reclamos'!$N:$N,"&lt;&gt;"&amp;"Derivación",'Base Reclamos'!$N:$N,"&lt;&gt;"&amp;"Desistido")),"")</f>
        <v>1</v>
      </c>
      <c r="K10" s="70">
        <f>IFERROR((COUNTIFS('Base Reclamos'!$A:$A,K$4,'Base Reclamos'!$M:$M,"&gt;="&amp;$A$5,'Base Reclamos'!$M:$M,"&lt;="&amp;$B10,'Base Reclamos'!$N:$N,"&lt;&gt;"&amp;"Derivación",'Base Reclamos'!$N:$N,"&lt;&gt;"&amp;"Desistido",'Base Reclamos'!$P:$P,"SÍ")/COUNTIFS('Base Reclamos'!$A:$A,K$4,'Base Reclamos'!$K:$K,"&lt;="&amp;$B10,'Base Reclamos'!$N:$N,"&lt;&gt;"&amp;"Derivación",'Base Reclamos'!$N:$N,"&lt;&gt;"&amp;"Desistido")),"")</f>
        <v>0.875</v>
      </c>
      <c r="L10" s="70">
        <f>IFERROR((COUNTIFS('Base Reclamos'!$A:$A,L$4,'Base Reclamos'!$M:$M,"&gt;="&amp;$A$5,'Base Reclamos'!$M:$M,"&lt;="&amp;$B10,'Base Reclamos'!$N:$N,"&lt;&gt;"&amp;"Derivación",'Base Reclamos'!$N:$N,"&lt;&gt;"&amp;"Desistido",'Base Reclamos'!$P:$P,"SÍ")/COUNTIFS('Base Reclamos'!$A:$A,L$4,'Base Reclamos'!$K:$K,"&lt;="&amp;$B10,'Base Reclamos'!$N:$N,"&lt;&gt;"&amp;"Derivación",'Base Reclamos'!$N:$N,"&lt;&gt;"&amp;"Desistido")),"")</f>
        <v>0.9285714285714286</v>
      </c>
      <c r="M10" s="70">
        <f>IFERROR((COUNTIFS('Base Reclamos'!$A:$A,M$4,'Base Reclamos'!$M:$M,"&gt;="&amp;$A$5,'Base Reclamos'!$M:$M,"&lt;="&amp;$B10,'Base Reclamos'!$N:$N,"&lt;&gt;"&amp;"Derivación",'Base Reclamos'!$N:$N,"&lt;&gt;"&amp;"Desistido",'Base Reclamos'!$P:$P,"SÍ")/COUNTIFS('Base Reclamos'!$A:$A,M$4,'Base Reclamos'!$K:$K,"&lt;="&amp;$B10,'Base Reclamos'!$N:$N,"&lt;&gt;"&amp;"Derivación",'Base Reclamos'!$N:$N,"&lt;&gt;"&amp;"Desistido")),"")</f>
        <v>1</v>
      </c>
      <c r="N10" s="70">
        <f>IFERROR((COUNTIFS('Base Reclamos'!$A:$A,N$4,'Base Reclamos'!$M:$M,"&gt;="&amp;$A$5,'Base Reclamos'!$M:$M,"&lt;="&amp;$B10,'Base Reclamos'!$N:$N,"&lt;&gt;"&amp;"Derivación",'Base Reclamos'!$N:$N,"&lt;&gt;"&amp;"Desistido",'Base Reclamos'!$P:$P,"SÍ")/COUNTIFS('Base Reclamos'!$A:$A,N$4,'Base Reclamos'!$K:$K,"&lt;="&amp;$B10,'Base Reclamos'!$N:$N,"&lt;&gt;"&amp;"Derivación",'Base Reclamos'!$N:$N,"&lt;&gt;"&amp;"Desistido")),"")</f>
        <v>1</v>
      </c>
      <c r="O10" s="70">
        <f>IFERROR((COUNTIFS('Base Reclamos'!$A:$A,O$4,'Base Reclamos'!$M:$M,"&gt;="&amp;$A$5,'Base Reclamos'!$M:$M,"&lt;="&amp;$B10,'Base Reclamos'!$N:$N,"&lt;&gt;"&amp;"Derivación",'Base Reclamos'!$N:$N,"&lt;&gt;"&amp;"Desistido",'Base Reclamos'!$P:$P,"SÍ")/COUNTIFS('Base Reclamos'!$A:$A,O$4,'Base Reclamos'!$K:$K,"&lt;="&amp;$B10,'Base Reclamos'!$N:$N,"&lt;&gt;"&amp;"Derivación",'Base Reclamos'!$N:$N,"&lt;&gt;"&amp;"Desistido")),"")</f>
        <v>0.95833333333333337</v>
      </c>
      <c r="P10" s="70">
        <f>IFERROR((COUNTIFS('Base Reclamos'!$A:$A,P$4,'Base Reclamos'!$M:$M,"&gt;="&amp;$A$5,'Base Reclamos'!$M:$M,"&lt;="&amp;$B10,'Base Reclamos'!$N:$N,"&lt;&gt;"&amp;"Derivación",'Base Reclamos'!$N:$N,"&lt;&gt;"&amp;"Desistido",'Base Reclamos'!$P:$P,"SÍ")/COUNTIFS('Base Reclamos'!$A:$A,P$4,'Base Reclamos'!$K:$K,"&lt;="&amp;$B10,'Base Reclamos'!$N:$N,"&lt;&gt;"&amp;"Derivación",'Base Reclamos'!$N:$N,"&lt;&gt;"&amp;"Desistido")),"")</f>
        <v>1</v>
      </c>
      <c r="Q10" s="70">
        <f>IFERROR((COUNTIFS('Base Reclamos'!$A:$A,Q$4,'Base Reclamos'!$M:$M,"&gt;="&amp;$A$5,'Base Reclamos'!$M:$M,"&lt;="&amp;$B10,'Base Reclamos'!$N:$N,"&lt;&gt;"&amp;"Derivación",'Base Reclamos'!$N:$N,"&lt;&gt;"&amp;"Desistido",'Base Reclamos'!$P:$P,"SÍ")/COUNTIFS('Base Reclamos'!$A:$A,Q$4,'Base Reclamos'!$K:$K,"&lt;="&amp;$B10,'Base Reclamos'!$N:$N,"&lt;&gt;"&amp;"Derivación",'Base Reclamos'!$N:$N,"&lt;&gt;"&amp;"Desistido")),"")</f>
        <v>1</v>
      </c>
      <c r="R10" s="70">
        <f>IFERROR((COUNTIFS('Base Reclamos'!$A:$A,R$4,'Base Reclamos'!$M:$M,"&gt;="&amp;$A$5,'Base Reclamos'!$M:$M,"&lt;="&amp;$B10,'Base Reclamos'!$N:$N,"&lt;&gt;"&amp;"Derivación",'Base Reclamos'!$N:$N,"&lt;&gt;"&amp;"Desistido",'Base Reclamos'!$P:$P,"SÍ")/COUNTIFS('Base Reclamos'!$A:$A,R$4,'Base Reclamos'!$K:$K,"&lt;="&amp;$B10,'Base Reclamos'!$N:$N,"&lt;&gt;"&amp;"Derivación",'Base Reclamos'!$N:$N,"&lt;&gt;"&amp;"Desistido")),"")</f>
        <v>1</v>
      </c>
      <c r="S10" s="70">
        <f>IFERROR((COUNTIFS('Base Reclamos'!$A:$A,S$4,'Base Reclamos'!$M:$M,"&gt;="&amp;$A$5,'Base Reclamos'!$M:$M,"&lt;="&amp;$B10,'Base Reclamos'!$N:$N,"&lt;&gt;"&amp;"Derivación",'Base Reclamos'!$N:$N,"&lt;&gt;"&amp;"Desistido",'Base Reclamos'!$P:$P,"SÍ")/COUNTIFS('Base Reclamos'!$A:$A,S$4,'Base Reclamos'!$K:$K,"&lt;="&amp;$B10,'Base Reclamos'!$N:$N,"&lt;&gt;"&amp;"Derivación",'Base Reclamos'!$N:$N,"&lt;&gt;"&amp;"Desistido")),"")</f>
        <v>0.88235294117647056</v>
      </c>
      <c r="T10" s="70">
        <f>IFERROR((COUNTIFS('Base Reclamos'!$A:$A,T$4,'Base Reclamos'!$M:$M,"&gt;="&amp;$A$5,'Base Reclamos'!$M:$M,"&lt;="&amp;$B10,'Base Reclamos'!$N:$N,"&lt;&gt;"&amp;"Derivación",'Base Reclamos'!$N:$N,"&lt;&gt;"&amp;"Desistido",'Base Reclamos'!$P:$P,"SÍ")/COUNTIFS('Base Reclamos'!$A:$A,T$4,'Base Reclamos'!$K:$K,"&lt;="&amp;$B10,'Base Reclamos'!$N:$N,"&lt;&gt;"&amp;"Derivación",'Base Reclamos'!$N:$N,"&lt;&gt;"&amp;"Desistido")),"")</f>
        <v>1</v>
      </c>
    </row>
    <row r="11" spans="1:20" x14ac:dyDescent="0.2">
      <c r="A11" s="54">
        <f t="shared" si="0"/>
        <v>44743</v>
      </c>
      <c r="B11" s="54">
        <f t="shared" si="1"/>
        <v>44773</v>
      </c>
      <c r="C11" s="55">
        <v>44743</v>
      </c>
      <c r="D11" s="70">
        <f>IFERROR((COUNTIFS('Base Reclamos'!$A:$A,D$4,'Base Reclamos'!$M:$M,"&gt;="&amp;$A$5,'Base Reclamos'!$M:$M,"&lt;="&amp;$B11,'Base Reclamos'!$N:$N,"&lt;&gt;"&amp;"Derivación",'Base Reclamos'!$N:$N,"&lt;&gt;"&amp;"Desistido",'Base Reclamos'!$P:$P,"SÍ")/COUNTIFS('Base Reclamos'!$A:$A,D$4,'Base Reclamos'!$K:$K,"&lt;="&amp;$B11,'Base Reclamos'!$N:$N,"&lt;&gt;"&amp;"Derivación",'Base Reclamos'!$N:$N,"&lt;&gt;"&amp;"Desistido")),"")</f>
        <v>0.967741935483871</v>
      </c>
      <c r="E11" s="70" t="str">
        <f>IFERROR((COUNTIFS('Base Reclamos'!$A:$A,E$4,'Base Reclamos'!$M:$M,"&gt;="&amp;$A$5,'Base Reclamos'!$M:$M,"&lt;="&amp;$B11,'Base Reclamos'!$N:$N,"&lt;&gt;"&amp;"Derivación",'Base Reclamos'!$N:$N,"&lt;&gt;"&amp;"Desistido",'Base Reclamos'!$P:$P,"SÍ")/COUNTIFS('Base Reclamos'!$A:$A,E$4,'Base Reclamos'!$K:$K,"&lt;="&amp;$B11,'Base Reclamos'!$N:$N,"&lt;&gt;"&amp;"Derivación",'Base Reclamos'!$N:$N,"&lt;&gt;"&amp;"Desistido")),"")</f>
        <v/>
      </c>
      <c r="F11" s="70">
        <f>IFERROR((COUNTIFS('Base Reclamos'!$A:$A,F$4,'Base Reclamos'!$M:$M,"&gt;="&amp;$A$5,'Base Reclamos'!$M:$M,"&lt;="&amp;$B11,'Base Reclamos'!$N:$N,"&lt;&gt;"&amp;"Derivación",'Base Reclamos'!$N:$N,"&lt;&gt;"&amp;"Desistido",'Base Reclamos'!$P:$P,"SÍ")/COUNTIFS('Base Reclamos'!$A:$A,F$4,'Base Reclamos'!$K:$K,"&lt;="&amp;$B11,'Base Reclamos'!$N:$N,"&lt;&gt;"&amp;"Derivación",'Base Reclamos'!$N:$N,"&lt;&gt;"&amp;"Desistido")),"")</f>
        <v>1</v>
      </c>
      <c r="G11" s="70" t="str">
        <f>IFERROR((COUNTIFS('Base Reclamos'!$A:$A,G$4,'Base Reclamos'!$M:$M,"&gt;="&amp;$A$5,'Base Reclamos'!$M:$M,"&lt;="&amp;$B11,'Base Reclamos'!$N:$N,"&lt;&gt;"&amp;"Derivación",'Base Reclamos'!$N:$N,"&lt;&gt;"&amp;"Desistido",'Base Reclamos'!$P:$P,"SÍ")/COUNTIFS('Base Reclamos'!$A:$A,G$4,'Base Reclamos'!$K:$K,"&lt;="&amp;$B11,'Base Reclamos'!$N:$N,"&lt;&gt;"&amp;"Derivación",'Base Reclamos'!$N:$N,"&lt;&gt;"&amp;"Desistido")),"")</f>
        <v/>
      </c>
      <c r="H11" s="70" t="str">
        <f>IFERROR((COUNTIFS('Base Reclamos'!$A:$A,H$4,'Base Reclamos'!$M:$M,"&gt;="&amp;$A$5,'Base Reclamos'!$M:$M,"&lt;="&amp;$B11,'Base Reclamos'!$N:$N,"&lt;&gt;"&amp;"Derivación",'Base Reclamos'!$N:$N,"&lt;&gt;"&amp;"Desistido",'Base Reclamos'!$P:$P,"SÍ")/COUNTIFS('Base Reclamos'!$A:$A,H$4,'Base Reclamos'!$K:$K,"&lt;="&amp;$B11,'Base Reclamos'!$N:$N,"&lt;&gt;"&amp;"Derivación",'Base Reclamos'!$N:$N,"&lt;&gt;"&amp;"Desistido")),"")</f>
        <v/>
      </c>
      <c r="I11" s="70">
        <f>IFERROR((COUNTIFS('Base Reclamos'!$A:$A,I$4,'Base Reclamos'!$M:$M,"&gt;="&amp;$A$5,'Base Reclamos'!$M:$M,"&lt;="&amp;$B11,'Base Reclamos'!$N:$N,"&lt;&gt;"&amp;"Derivación",'Base Reclamos'!$N:$N,"&lt;&gt;"&amp;"Desistido",'Base Reclamos'!$P:$P,"SÍ")/COUNTIFS('Base Reclamos'!$A:$A,I$4,'Base Reclamos'!$K:$K,"&lt;="&amp;$B11,'Base Reclamos'!$N:$N,"&lt;&gt;"&amp;"Derivación",'Base Reclamos'!$N:$N,"&lt;&gt;"&amp;"Desistido")),"")</f>
        <v>1</v>
      </c>
      <c r="J11" s="70">
        <f>IFERROR((COUNTIFS('Base Reclamos'!$A:$A,J$4,'Base Reclamos'!$M:$M,"&gt;="&amp;$A$5,'Base Reclamos'!$M:$M,"&lt;="&amp;$B11,'Base Reclamos'!$N:$N,"&lt;&gt;"&amp;"Derivación",'Base Reclamos'!$N:$N,"&lt;&gt;"&amp;"Desistido",'Base Reclamos'!$P:$P,"SÍ")/COUNTIFS('Base Reclamos'!$A:$A,J$4,'Base Reclamos'!$K:$K,"&lt;="&amp;$B11,'Base Reclamos'!$N:$N,"&lt;&gt;"&amp;"Derivación",'Base Reclamos'!$N:$N,"&lt;&gt;"&amp;"Desistido")),"")</f>
        <v>1</v>
      </c>
      <c r="K11" s="70">
        <f>IFERROR((COUNTIFS('Base Reclamos'!$A:$A,K$4,'Base Reclamos'!$M:$M,"&gt;="&amp;$A$5,'Base Reclamos'!$M:$M,"&lt;="&amp;$B11,'Base Reclamos'!$N:$N,"&lt;&gt;"&amp;"Derivación",'Base Reclamos'!$N:$N,"&lt;&gt;"&amp;"Desistido",'Base Reclamos'!$P:$P,"SÍ")/COUNTIFS('Base Reclamos'!$A:$A,K$4,'Base Reclamos'!$K:$K,"&lt;="&amp;$B11,'Base Reclamos'!$N:$N,"&lt;&gt;"&amp;"Derivación",'Base Reclamos'!$N:$N,"&lt;&gt;"&amp;"Desistido")),"")</f>
        <v>0.9285714285714286</v>
      </c>
      <c r="L11" s="70">
        <f>IFERROR((COUNTIFS('Base Reclamos'!$A:$A,L$4,'Base Reclamos'!$M:$M,"&gt;="&amp;$A$5,'Base Reclamos'!$M:$M,"&lt;="&amp;$B11,'Base Reclamos'!$N:$N,"&lt;&gt;"&amp;"Derivación",'Base Reclamos'!$N:$N,"&lt;&gt;"&amp;"Desistido",'Base Reclamos'!$P:$P,"SÍ")/COUNTIFS('Base Reclamos'!$A:$A,L$4,'Base Reclamos'!$K:$K,"&lt;="&amp;$B11,'Base Reclamos'!$N:$N,"&lt;&gt;"&amp;"Derivación",'Base Reclamos'!$N:$N,"&lt;&gt;"&amp;"Desistido")),"")</f>
        <v>0.92500000000000004</v>
      </c>
      <c r="M11" s="70">
        <f>IFERROR((COUNTIFS('Base Reclamos'!$A:$A,M$4,'Base Reclamos'!$M:$M,"&gt;="&amp;$A$5,'Base Reclamos'!$M:$M,"&lt;="&amp;$B11,'Base Reclamos'!$N:$N,"&lt;&gt;"&amp;"Derivación",'Base Reclamos'!$N:$N,"&lt;&gt;"&amp;"Desistido",'Base Reclamos'!$P:$P,"SÍ")/COUNTIFS('Base Reclamos'!$A:$A,M$4,'Base Reclamos'!$K:$K,"&lt;="&amp;$B11,'Base Reclamos'!$N:$N,"&lt;&gt;"&amp;"Derivación",'Base Reclamos'!$N:$N,"&lt;&gt;"&amp;"Desistido")),"")</f>
        <v>1</v>
      </c>
      <c r="N11" s="70">
        <f>IFERROR((COUNTIFS('Base Reclamos'!$A:$A,N$4,'Base Reclamos'!$M:$M,"&gt;="&amp;$A$5,'Base Reclamos'!$M:$M,"&lt;="&amp;$B11,'Base Reclamos'!$N:$N,"&lt;&gt;"&amp;"Derivación",'Base Reclamos'!$N:$N,"&lt;&gt;"&amp;"Desistido",'Base Reclamos'!$P:$P,"SÍ")/COUNTIFS('Base Reclamos'!$A:$A,N$4,'Base Reclamos'!$K:$K,"&lt;="&amp;$B11,'Base Reclamos'!$N:$N,"&lt;&gt;"&amp;"Derivación",'Base Reclamos'!$N:$N,"&lt;&gt;"&amp;"Desistido")),"")</f>
        <v>0.9</v>
      </c>
      <c r="O11" s="70">
        <f>IFERROR((COUNTIFS('Base Reclamos'!$A:$A,O$4,'Base Reclamos'!$M:$M,"&gt;="&amp;$A$5,'Base Reclamos'!$M:$M,"&lt;="&amp;$B11,'Base Reclamos'!$N:$N,"&lt;&gt;"&amp;"Derivación",'Base Reclamos'!$N:$N,"&lt;&gt;"&amp;"Desistido",'Base Reclamos'!$P:$P,"SÍ")/COUNTIFS('Base Reclamos'!$A:$A,O$4,'Base Reclamos'!$K:$K,"&lt;="&amp;$B11,'Base Reclamos'!$N:$N,"&lt;&gt;"&amp;"Derivación",'Base Reclamos'!$N:$N,"&lt;&gt;"&amp;"Desistido")),"")</f>
        <v>1</v>
      </c>
      <c r="P11" s="70">
        <f>IFERROR((COUNTIFS('Base Reclamos'!$A:$A,P$4,'Base Reclamos'!$M:$M,"&gt;="&amp;$A$5,'Base Reclamos'!$M:$M,"&lt;="&amp;$B11,'Base Reclamos'!$N:$N,"&lt;&gt;"&amp;"Derivación",'Base Reclamos'!$N:$N,"&lt;&gt;"&amp;"Desistido",'Base Reclamos'!$P:$P,"SÍ")/COUNTIFS('Base Reclamos'!$A:$A,P$4,'Base Reclamos'!$K:$K,"&lt;="&amp;$B11,'Base Reclamos'!$N:$N,"&lt;&gt;"&amp;"Derivación",'Base Reclamos'!$N:$N,"&lt;&gt;"&amp;"Desistido")),"")</f>
        <v>0.88888888888888884</v>
      </c>
      <c r="Q11" s="70">
        <f>IFERROR((COUNTIFS('Base Reclamos'!$A:$A,Q$4,'Base Reclamos'!$M:$M,"&gt;="&amp;$A$5,'Base Reclamos'!$M:$M,"&lt;="&amp;$B11,'Base Reclamos'!$N:$N,"&lt;&gt;"&amp;"Derivación",'Base Reclamos'!$N:$N,"&lt;&gt;"&amp;"Desistido",'Base Reclamos'!$P:$P,"SÍ")/COUNTIFS('Base Reclamos'!$A:$A,Q$4,'Base Reclamos'!$K:$K,"&lt;="&amp;$B11,'Base Reclamos'!$N:$N,"&lt;&gt;"&amp;"Derivación",'Base Reclamos'!$N:$N,"&lt;&gt;"&amp;"Desistido")),"")</f>
        <v>1</v>
      </c>
      <c r="R11" s="70">
        <f>IFERROR((COUNTIFS('Base Reclamos'!$A:$A,R$4,'Base Reclamos'!$M:$M,"&gt;="&amp;$A$5,'Base Reclamos'!$M:$M,"&lt;="&amp;$B11,'Base Reclamos'!$N:$N,"&lt;&gt;"&amp;"Derivación",'Base Reclamos'!$N:$N,"&lt;&gt;"&amp;"Desistido",'Base Reclamos'!$P:$P,"SÍ")/COUNTIFS('Base Reclamos'!$A:$A,R$4,'Base Reclamos'!$K:$K,"&lt;="&amp;$B11,'Base Reclamos'!$N:$N,"&lt;&gt;"&amp;"Derivación",'Base Reclamos'!$N:$N,"&lt;&gt;"&amp;"Desistido")),"")</f>
        <v>1</v>
      </c>
      <c r="S11" s="70">
        <f>IFERROR((COUNTIFS('Base Reclamos'!$A:$A,S$4,'Base Reclamos'!$M:$M,"&gt;="&amp;$A$5,'Base Reclamos'!$M:$M,"&lt;="&amp;$B11,'Base Reclamos'!$N:$N,"&lt;&gt;"&amp;"Derivación",'Base Reclamos'!$N:$N,"&lt;&gt;"&amp;"Desistido",'Base Reclamos'!$P:$P,"SÍ")/COUNTIFS('Base Reclamos'!$A:$A,S$4,'Base Reclamos'!$K:$K,"&lt;="&amp;$B11,'Base Reclamos'!$N:$N,"&lt;&gt;"&amp;"Derivación",'Base Reclamos'!$N:$N,"&lt;&gt;"&amp;"Desistido")),"")</f>
        <v>0.8571428571428571</v>
      </c>
      <c r="T11" s="70">
        <f>IFERROR((COUNTIFS('Base Reclamos'!$A:$A,T$4,'Base Reclamos'!$M:$M,"&gt;="&amp;$A$5,'Base Reclamos'!$M:$M,"&lt;="&amp;$B11,'Base Reclamos'!$N:$N,"&lt;&gt;"&amp;"Derivación",'Base Reclamos'!$N:$N,"&lt;&gt;"&amp;"Desistido",'Base Reclamos'!$P:$P,"SÍ")/COUNTIFS('Base Reclamos'!$A:$A,T$4,'Base Reclamos'!$K:$K,"&lt;="&amp;$B11,'Base Reclamos'!$N:$N,"&lt;&gt;"&amp;"Derivación",'Base Reclamos'!$N:$N,"&lt;&gt;"&amp;"Desistido")),"")</f>
        <v>0.8571428571428571</v>
      </c>
    </row>
    <row r="12" spans="1:20" hidden="1" x14ac:dyDescent="0.2">
      <c r="A12" s="54">
        <f t="shared" si="0"/>
        <v>44774</v>
      </c>
      <c r="B12" s="54">
        <f t="shared" si="1"/>
        <v>44804</v>
      </c>
      <c r="C12" s="55">
        <v>44774</v>
      </c>
      <c r="D12" s="56"/>
      <c r="E12" s="56"/>
      <c r="F12" s="56"/>
      <c r="G12" s="56"/>
      <c r="H12" s="56"/>
      <c r="I12" s="56"/>
      <c r="J12" s="56"/>
      <c r="K12" s="56"/>
      <c r="L12" s="56"/>
      <c r="M12" s="56"/>
      <c r="N12" s="56"/>
      <c r="O12" s="56"/>
      <c r="P12" s="56"/>
      <c r="Q12" s="56"/>
      <c r="R12" s="56"/>
      <c r="S12" s="56"/>
      <c r="T12" s="56"/>
    </row>
    <row r="13" spans="1:20" hidden="1" x14ac:dyDescent="0.2">
      <c r="A13" s="54">
        <f t="shared" si="0"/>
        <v>44805</v>
      </c>
      <c r="B13" s="54">
        <f t="shared" si="1"/>
        <v>44834</v>
      </c>
      <c r="C13" s="55">
        <v>44805</v>
      </c>
      <c r="D13" s="56"/>
      <c r="E13" s="56"/>
      <c r="F13" s="56"/>
      <c r="G13" s="56"/>
      <c r="H13" s="56"/>
      <c r="I13" s="56"/>
      <c r="J13" s="56"/>
      <c r="K13" s="56"/>
      <c r="L13" s="56"/>
      <c r="M13" s="56"/>
      <c r="N13" s="56"/>
      <c r="O13" s="56"/>
      <c r="P13" s="56"/>
      <c r="Q13" s="56"/>
      <c r="R13" s="56"/>
      <c r="S13" s="56"/>
      <c r="T13" s="56"/>
    </row>
    <row r="14" spans="1:20" hidden="1" x14ac:dyDescent="0.2">
      <c r="A14" s="54">
        <f t="shared" si="0"/>
        <v>44835</v>
      </c>
      <c r="B14" s="54">
        <f t="shared" si="1"/>
        <v>44865</v>
      </c>
      <c r="C14" s="55">
        <v>44835</v>
      </c>
      <c r="D14" s="56"/>
      <c r="E14" s="56"/>
      <c r="F14" s="56"/>
      <c r="G14" s="56"/>
      <c r="H14" s="56"/>
      <c r="I14" s="56"/>
      <c r="J14" s="56"/>
      <c r="K14" s="56"/>
      <c r="L14" s="56"/>
      <c r="M14" s="56"/>
      <c r="N14" s="56"/>
      <c r="O14" s="56"/>
      <c r="P14" s="56"/>
      <c r="Q14" s="56"/>
      <c r="R14" s="56"/>
      <c r="S14" s="56"/>
      <c r="T14" s="56"/>
    </row>
    <row r="15" spans="1:20" hidden="1" x14ac:dyDescent="0.2">
      <c r="A15" s="54">
        <f t="shared" si="0"/>
        <v>44866</v>
      </c>
      <c r="B15" s="54">
        <f t="shared" si="1"/>
        <v>44895</v>
      </c>
      <c r="C15" s="55">
        <v>44866</v>
      </c>
      <c r="D15" s="56"/>
      <c r="E15" s="56"/>
      <c r="F15" s="56"/>
      <c r="G15" s="56"/>
      <c r="H15" s="56"/>
      <c r="I15" s="56"/>
      <c r="J15" s="56"/>
      <c r="K15" s="56"/>
      <c r="L15" s="56"/>
      <c r="M15" s="56"/>
      <c r="N15" s="56"/>
      <c r="O15" s="56"/>
      <c r="P15" s="56"/>
      <c r="Q15" s="56"/>
      <c r="R15" s="56"/>
      <c r="S15" s="56"/>
      <c r="T15" s="56"/>
    </row>
    <row r="16" spans="1:20" hidden="1" x14ac:dyDescent="0.2">
      <c r="A16" s="54">
        <f t="shared" si="0"/>
        <v>44896</v>
      </c>
      <c r="B16" s="54">
        <f t="shared" si="1"/>
        <v>44926</v>
      </c>
      <c r="C16" s="57">
        <v>44896</v>
      </c>
      <c r="D16" s="56"/>
      <c r="E16" s="56"/>
      <c r="F16" s="56"/>
      <c r="G16" s="56"/>
      <c r="H16" s="56"/>
      <c r="I16" s="56"/>
      <c r="J16" s="56"/>
      <c r="K16" s="56"/>
      <c r="L16" s="56"/>
      <c r="M16" s="56"/>
      <c r="N16" s="56"/>
      <c r="O16" s="56"/>
      <c r="P16" s="56"/>
      <c r="Q16" s="56"/>
      <c r="R16" s="56"/>
      <c r="S16" s="56"/>
      <c r="T16" s="56"/>
    </row>
    <row r="17" spans="3:20" x14ac:dyDescent="0.2">
      <c r="C17" s="58" t="s">
        <v>102</v>
      </c>
      <c r="D17" s="58"/>
      <c r="E17" s="58"/>
      <c r="F17" s="58"/>
      <c r="G17" s="58"/>
      <c r="H17" s="58"/>
      <c r="I17" s="58"/>
      <c r="J17" s="58"/>
      <c r="K17" s="58"/>
      <c r="L17" s="58"/>
      <c r="M17" s="58"/>
      <c r="N17" s="58"/>
      <c r="O17" s="58"/>
      <c r="P17" s="58"/>
      <c r="Q17" s="58"/>
      <c r="R17" s="58"/>
      <c r="S17" s="58"/>
      <c r="T17" s="58"/>
    </row>
    <row r="18" spans="3:20" ht="25.5" x14ac:dyDescent="0.2">
      <c r="C18" s="59" t="s">
        <v>702</v>
      </c>
      <c r="D18" s="71">
        <f>COUNTIFS('Base Reclamos'!$A:$A,D$4,'Base Reclamos'!$M:$M,"&gt;="&amp;$A$5,'Base Reclamos'!$M:$M,"&lt;="&amp;$B11,'Base Reclamos'!$N:$N,"&lt;&gt;"&amp;"Derivación",'Base Reclamos'!$N:$N,"&lt;&gt;"&amp;"Desistido",'Base Reclamos'!$P:$P,"SÍ")</f>
        <v>30</v>
      </c>
      <c r="E18" s="71">
        <f>COUNTIFS('Base Reclamos'!$A:$A,E$4,'Base Reclamos'!$M:$M,"&gt;="&amp;$A$5,'Base Reclamos'!$M:$M,"&lt;="&amp;$B11,'Base Reclamos'!$N:$N,"&lt;&gt;"&amp;"Derivación",'Base Reclamos'!$N:$N,"&lt;&gt;"&amp;"Desistido",'Base Reclamos'!$P:$P,"SÍ")</f>
        <v>0</v>
      </c>
      <c r="F18" s="71">
        <f>COUNTIFS('Base Reclamos'!$A:$A,F$4,'Base Reclamos'!$M:$M,"&gt;="&amp;$A$5,'Base Reclamos'!$M:$M,"&lt;="&amp;$B11,'Base Reclamos'!$N:$N,"&lt;&gt;"&amp;"Derivación",'Base Reclamos'!$N:$N,"&lt;&gt;"&amp;"Desistido",'Base Reclamos'!$P:$P,"SÍ")</f>
        <v>3</v>
      </c>
      <c r="G18" s="71">
        <f>COUNTIFS('Base Reclamos'!$A:$A,G$4,'Base Reclamos'!$M:$M,"&gt;="&amp;$A$5,'Base Reclamos'!$M:$M,"&lt;="&amp;$B11,'Base Reclamos'!$N:$N,"&lt;&gt;"&amp;"Derivación",'Base Reclamos'!$N:$N,"&lt;&gt;"&amp;"Desistido",'Base Reclamos'!$P:$P,"SÍ")</f>
        <v>0</v>
      </c>
      <c r="H18" s="71">
        <f>COUNTIFS('Base Reclamos'!$A:$A,H$4,'Base Reclamos'!$M:$M,"&gt;="&amp;$A$5,'Base Reclamos'!$M:$M,"&lt;="&amp;$B11,'Base Reclamos'!$N:$N,"&lt;&gt;"&amp;"Derivación",'Base Reclamos'!$N:$N,"&lt;&gt;"&amp;"Desistido",'Base Reclamos'!$P:$P,"SÍ")</f>
        <v>0</v>
      </c>
      <c r="I18" s="71">
        <f>COUNTIFS('Base Reclamos'!$A:$A,I$4,'Base Reclamos'!$M:$M,"&gt;="&amp;$A$5,'Base Reclamos'!$M:$M,"&lt;="&amp;$B11,'Base Reclamos'!$N:$N,"&lt;&gt;"&amp;"Derivación",'Base Reclamos'!$N:$N,"&lt;&gt;"&amp;"Desistido",'Base Reclamos'!$P:$P,"SÍ")</f>
        <v>4</v>
      </c>
      <c r="J18" s="71">
        <f>COUNTIFS('Base Reclamos'!$A:$A,J$4,'Base Reclamos'!$M:$M,"&gt;="&amp;$A$5,'Base Reclamos'!$M:$M,"&lt;="&amp;$B11,'Base Reclamos'!$N:$N,"&lt;&gt;"&amp;"Derivación",'Base Reclamos'!$N:$N,"&lt;&gt;"&amp;"Desistido",'Base Reclamos'!$P:$P,"SÍ")</f>
        <v>6</v>
      </c>
      <c r="K18" s="71">
        <f>COUNTIFS('Base Reclamos'!$A:$A,K$4,'Base Reclamos'!$M:$M,"&gt;="&amp;$A$5,'Base Reclamos'!$M:$M,"&lt;="&amp;$B11,'Base Reclamos'!$N:$N,"&lt;&gt;"&amp;"Derivación",'Base Reclamos'!$N:$N,"&lt;&gt;"&amp;"Desistido",'Base Reclamos'!$P:$P,"SÍ")</f>
        <v>26</v>
      </c>
      <c r="L18" s="71">
        <f>COUNTIFS('Base Reclamos'!$A:$A,L$4,'Base Reclamos'!$M:$M,"&gt;="&amp;$A$5,'Base Reclamos'!$M:$M,"&lt;="&amp;$B11,'Base Reclamos'!$N:$N,"&lt;&gt;"&amp;"Derivación",'Base Reclamos'!$N:$N,"&lt;&gt;"&amp;"Desistido",'Base Reclamos'!$P:$P,"SÍ")</f>
        <v>37</v>
      </c>
      <c r="M18" s="71">
        <f>COUNTIFS('Base Reclamos'!$A:$A,M$4,'Base Reclamos'!$M:$M,"&gt;="&amp;$A$5,'Base Reclamos'!$M:$M,"&lt;="&amp;$B11,'Base Reclamos'!$N:$N,"&lt;&gt;"&amp;"Derivación",'Base Reclamos'!$N:$N,"&lt;&gt;"&amp;"Desistido",'Base Reclamos'!$P:$P,"SÍ")</f>
        <v>44</v>
      </c>
      <c r="N18" s="71">
        <f>COUNTIFS('Base Reclamos'!$A:$A,N$4,'Base Reclamos'!$M:$M,"&gt;="&amp;$A$5,'Base Reclamos'!$M:$M,"&lt;="&amp;$B11,'Base Reclamos'!$N:$N,"&lt;&gt;"&amp;"Derivación",'Base Reclamos'!$N:$N,"&lt;&gt;"&amp;"Desistido",'Base Reclamos'!$P:$P,"SÍ")</f>
        <v>9</v>
      </c>
      <c r="O18" s="71">
        <f>COUNTIFS('Base Reclamos'!$A:$A,O$4,'Base Reclamos'!$M:$M,"&gt;="&amp;$A$5,'Base Reclamos'!$M:$M,"&lt;="&amp;$B11,'Base Reclamos'!$N:$N,"&lt;&gt;"&amp;"Derivación",'Base Reclamos'!$N:$N,"&lt;&gt;"&amp;"Desistido",'Base Reclamos'!$P:$P,"SÍ")</f>
        <v>30</v>
      </c>
      <c r="P18" s="71">
        <f>COUNTIFS('Base Reclamos'!$A:$A,P$4,'Base Reclamos'!$M:$M,"&gt;="&amp;$A$5,'Base Reclamos'!$M:$M,"&lt;="&amp;$B11,'Base Reclamos'!$N:$N,"&lt;&gt;"&amp;"Derivación",'Base Reclamos'!$N:$N,"&lt;&gt;"&amp;"Desistido",'Base Reclamos'!$P:$P,"SÍ")</f>
        <v>8</v>
      </c>
      <c r="Q18" s="71">
        <f>COUNTIFS('Base Reclamos'!$A:$A,Q$4,'Base Reclamos'!$M:$M,"&gt;="&amp;$A$5,'Base Reclamos'!$M:$M,"&lt;="&amp;$B11,'Base Reclamos'!$N:$N,"&lt;&gt;"&amp;"Derivación",'Base Reclamos'!$N:$N,"&lt;&gt;"&amp;"Desistido",'Base Reclamos'!$P:$P,"SÍ")</f>
        <v>2</v>
      </c>
      <c r="R18" s="71">
        <f>COUNTIFS('Base Reclamos'!$A:$A,R$4,'Base Reclamos'!$M:$M,"&gt;="&amp;$A$5,'Base Reclamos'!$M:$M,"&lt;="&amp;$B11,'Base Reclamos'!$N:$N,"&lt;&gt;"&amp;"Derivación",'Base Reclamos'!$N:$N,"&lt;&gt;"&amp;"Desistido",'Base Reclamos'!$P:$P,"SÍ")</f>
        <v>37</v>
      </c>
      <c r="S18" s="71">
        <f>COUNTIFS('Base Reclamos'!$A:$A,S$4,'Base Reclamos'!$M:$M,"&gt;="&amp;$A$5,'Base Reclamos'!$M:$M,"&lt;="&amp;$B11,'Base Reclamos'!$N:$N,"&lt;&gt;"&amp;"Derivación",'Base Reclamos'!$N:$N,"&lt;&gt;"&amp;"Desistido",'Base Reclamos'!$P:$P,"SÍ")</f>
        <v>18</v>
      </c>
      <c r="T18" s="71">
        <f>COUNTIFS('Base Reclamos'!$A:$A,T$4,'Base Reclamos'!$M:$M,"&gt;="&amp;$A$5,'Base Reclamos'!$M:$M,"&lt;="&amp;$B11,'Base Reclamos'!$N:$N,"&lt;&gt;"&amp;"Derivación",'Base Reclamos'!$N:$N,"&lt;&gt;"&amp;"Desistido",'Base Reclamos'!$P:$P,"SÍ")</f>
        <v>6</v>
      </c>
    </row>
    <row r="19" spans="3:20" ht="25.5" x14ac:dyDescent="0.2">
      <c r="C19" s="59" t="s">
        <v>703</v>
      </c>
      <c r="D19" s="58">
        <f>COUNTIFS('Base Reclamos'!$A:$A,D$4,'Base Reclamos'!$K:$K,"&lt;="&amp;$B$16,'Base Reclamos'!$N:$N,"&lt;&gt;"&amp;"Derivación",'Base Reclamos'!$N:$N,"&lt;&gt;"&amp;"Desistido")</f>
        <v>31</v>
      </c>
      <c r="E19" s="58">
        <f>COUNTIFS('Base Reclamos'!$A:$A,E$4,'Base Reclamos'!$K:$K,"&lt;="&amp;$B$16,'Base Reclamos'!$N:$N,"&lt;&gt;"&amp;"Derivación",'Base Reclamos'!$N:$N,"&lt;&gt;"&amp;"Desistido")</f>
        <v>0</v>
      </c>
      <c r="F19" s="58">
        <f>COUNTIFS('Base Reclamos'!$A:$A,F$4,'Base Reclamos'!$K:$K,"&lt;="&amp;$B$16,'Base Reclamos'!$N:$N,"&lt;&gt;"&amp;"Derivación",'Base Reclamos'!$N:$N,"&lt;&gt;"&amp;"Desistido")</f>
        <v>3</v>
      </c>
      <c r="G19" s="58">
        <f>COUNTIFS('Base Reclamos'!$A:$A,G$4,'Base Reclamos'!$K:$K,"&lt;="&amp;$B$16,'Base Reclamos'!$N:$N,"&lt;&gt;"&amp;"Derivación",'Base Reclamos'!$N:$N,"&lt;&gt;"&amp;"Desistido")</f>
        <v>0</v>
      </c>
      <c r="H19" s="58">
        <f>COUNTIFS('Base Reclamos'!$A:$A,H$4,'Base Reclamos'!$K:$K,"&lt;="&amp;$B$16,'Base Reclamos'!$N:$N,"&lt;&gt;"&amp;"Derivación",'Base Reclamos'!$N:$N,"&lt;&gt;"&amp;"Desistido")</f>
        <v>0</v>
      </c>
      <c r="I19" s="58">
        <f>COUNTIFS('Base Reclamos'!$A:$A,I$4,'Base Reclamos'!$K:$K,"&lt;="&amp;$B$16,'Base Reclamos'!$N:$N,"&lt;&gt;"&amp;"Derivación",'Base Reclamos'!$N:$N,"&lt;&gt;"&amp;"Desistido")</f>
        <v>4</v>
      </c>
      <c r="J19" s="58">
        <f>COUNTIFS('Base Reclamos'!$A:$A,J$4,'Base Reclamos'!$K:$K,"&lt;="&amp;$B$16,'Base Reclamos'!$N:$N,"&lt;&gt;"&amp;"Derivación",'Base Reclamos'!$N:$N,"&lt;&gt;"&amp;"Desistido")</f>
        <v>6</v>
      </c>
      <c r="K19" s="58">
        <f>COUNTIFS('Base Reclamos'!$A:$A,K$4,'Base Reclamos'!$K:$K,"&lt;="&amp;$B$16,'Base Reclamos'!$N:$N,"&lt;&gt;"&amp;"Derivación",'Base Reclamos'!$N:$N,"&lt;&gt;"&amp;"Desistido")</f>
        <v>28</v>
      </c>
      <c r="L19" s="58">
        <f>COUNTIFS('Base Reclamos'!$A:$A,L$4,'Base Reclamos'!$K:$K,"&lt;="&amp;$B$16,'Base Reclamos'!$N:$N,"&lt;&gt;"&amp;"Derivación",'Base Reclamos'!$N:$N,"&lt;&gt;"&amp;"Desistido")</f>
        <v>40</v>
      </c>
      <c r="M19" s="58">
        <f>COUNTIFS('Base Reclamos'!$A:$A,M$4,'Base Reclamos'!$K:$K,"&lt;="&amp;$B$16,'Base Reclamos'!$N:$N,"&lt;&gt;"&amp;"Derivación",'Base Reclamos'!$N:$N,"&lt;&gt;"&amp;"Desistido")</f>
        <v>44</v>
      </c>
      <c r="N19" s="58">
        <f>COUNTIFS('Base Reclamos'!$A:$A,N$4,'Base Reclamos'!$K:$K,"&lt;="&amp;$B$16,'Base Reclamos'!$N:$N,"&lt;&gt;"&amp;"Derivación",'Base Reclamos'!$N:$N,"&lt;&gt;"&amp;"Desistido")</f>
        <v>10</v>
      </c>
      <c r="O19" s="58">
        <f>COUNTIFS('Base Reclamos'!$A:$A,O$4,'Base Reclamos'!$K:$K,"&lt;="&amp;$B$16,'Base Reclamos'!$N:$N,"&lt;&gt;"&amp;"Derivación",'Base Reclamos'!$N:$N,"&lt;&gt;"&amp;"Desistido")</f>
        <v>30</v>
      </c>
      <c r="P19" s="58">
        <f>COUNTIFS('Base Reclamos'!$A:$A,P$4,'Base Reclamos'!$K:$K,"&lt;="&amp;$B$16,'Base Reclamos'!$N:$N,"&lt;&gt;"&amp;"Derivación",'Base Reclamos'!$N:$N,"&lt;&gt;"&amp;"Desistido")</f>
        <v>9</v>
      </c>
      <c r="Q19" s="58">
        <f>COUNTIFS('Base Reclamos'!$A:$A,Q$4,'Base Reclamos'!$K:$K,"&lt;="&amp;$B$16,'Base Reclamos'!$N:$N,"&lt;&gt;"&amp;"Derivación",'Base Reclamos'!$N:$N,"&lt;&gt;"&amp;"Desistido")</f>
        <v>2</v>
      </c>
      <c r="R19" s="58">
        <f>COUNTIFS('Base Reclamos'!$A:$A,R$4,'Base Reclamos'!$K:$K,"&lt;="&amp;$B$16,'Base Reclamos'!$N:$N,"&lt;&gt;"&amp;"Derivación",'Base Reclamos'!$N:$N,"&lt;&gt;"&amp;"Desistido")</f>
        <v>37</v>
      </c>
      <c r="S19" s="58">
        <f>COUNTIFS('Base Reclamos'!$A:$A,S$4,'Base Reclamos'!$K:$K,"&lt;="&amp;$B$16,'Base Reclamos'!$N:$N,"&lt;&gt;"&amp;"Derivación",'Base Reclamos'!$N:$N,"&lt;&gt;"&amp;"Desistido")</f>
        <v>21</v>
      </c>
      <c r="T19" s="58">
        <f>COUNTIFS('Base Reclamos'!$A:$A,T$4,'Base Reclamos'!$K:$K,"&lt;="&amp;$B$16,'Base Reclamos'!$N:$N,"&lt;&gt;"&amp;"Derivación",'Base Reclamos'!$N:$N,"&lt;&gt;"&amp;"Desistido")</f>
        <v>7</v>
      </c>
    </row>
    <row r="20" spans="3:20" x14ac:dyDescent="0.2">
      <c r="D20" s="72"/>
      <c r="E20" s="72"/>
      <c r="F20" s="72"/>
      <c r="G20" s="72"/>
      <c r="H20" s="72"/>
      <c r="I20" s="72"/>
      <c r="J20" s="72"/>
      <c r="K20" s="72"/>
      <c r="L20" s="72"/>
      <c r="M20" s="72"/>
      <c r="N20" s="72"/>
      <c r="O20" s="72"/>
      <c r="P20" s="72"/>
      <c r="Q20" s="72"/>
      <c r="R20" s="72"/>
      <c r="S20" s="72"/>
      <c r="T20" s="72"/>
    </row>
    <row r="45" spans="2:2" x14ac:dyDescent="0.2">
      <c r="B45" s="41" t="s">
        <v>805</v>
      </c>
    </row>
  </sheetData>
  <sheetProtection algorithmName="SHA-512" hashValue="6F4IrnpjVEuQnI0IIhvtg4DG46RZ2TaJ2tHrShLtM0+443kmfzexFrfx91BTa+J16OYqR5wAySqIMSoTkLp98g==" saltValue="j63xtxNhyO11MWx07SCB4A==" spinCount="100000" sheet="1" objects="1" scenarios="1"/>
  <conditionalFormatting sqref="D5:T11">
    <cfRule type="iconSet" priority="5">
      <iconSet iconSet="3Symbols2">
        <cfvo type="percent" val="0"/>
        <cfvo type="num" val="0.9"/>
        <cfvo type="num" val="0.98070000000000002"/>
      </iconSet>
    </cfRule>
  </conditionalFormatting>
  <conditionalFormatting sqref="D19:T19">
    <cfRule type="dataBar" priority="2">
      <dataBar>
        <cfvo type="min"/>
        <cfvo type="max"/>
        <color rgb="FF638EC6"/>
      </dataBar>
      <extLst>
        <ext xmlns:x14="http://schemas.microsoft.com/office/spreadsheetml/2009/9/main" uri="{B025F937-C7B1-47D3-B67F-A62EFF666E3E}">
          <x14:id>{AE1D27CE-88EE-4FB2-BF8E-E42B9116AC68}</x14:id>
        </ext>
      </extLst>
    </cfRule>
  </conditionalFormatting>
  <conditionalFormatting sqref="D18:T18">
    <cfRule type="dataBar" priority="1">
      <dataBar>
        <cfvo type="min"/>
        <cfvo type="max"/>
        <color rgb="FF63C384"/>
      </dataBar>
      <extLst>
        <ext xmlns:x14="http://schemas.microsoft.com/office/spreadsheetml/2009/9/main" uri="{B025F937-C7B1-47D3-B67F-A62EFF666E3E}">
          <x14:id>{C6A401DB-50D3-41DB-BFB4-BE0D992D26EA}</x14:id>
        </ext>
      </extLst>
    </cfRule>
  </conditionalFormatting>
  <pageMargins left="0.7" right="0.7" top="0.75" bottom="0.75" header="0.3" footer="0.3"/>
  <pageSetup orientation="portrait" verticalDpi="0" r:id="rId1"/>
  <ignoredErrors>
    <ignoredError sqref="A6" unlockedFormula="1"/>
  </ignoredErrors>
  <legacyDrawing r:id="rId2"/>
  <extLst>
    <ext xmlns:x14="http://schemas.microsoft.com/office/spreadsheetml/2009/9/main" uri="{78C0D931-6437-407d-A8EE-F0AAD7539E65}">
      <x14:conditionalFormattings>
        <x14:conditionalFormatting xmlns:xm="http://schemas.microsoft.com/office/excel/2006/main">
          <x14:cfRule type="dataBar" id="{AE1D27CE-88EE-4FB2-BF8E-E42B9116AC68}">
            <x14:dataBar minLength="0" maxLength="100" border="1" negativeBarBorderColorSameAsPositive="0">
              <x14:cfvo type="autoMin"/>
              <x14:cfvo type="autoMax"/>
              <x14:borderColor rgb="FF638EC6"/>
              <x14:negativeFillColor rgb="FFFF0000"/>
              <x14:negativeBorderColor rgb="FFFF0000"/>
              <x14:axisColor rgb="FF000000"/>
            </x14:dataBar>
          </x14:cfRule>
          <xm:sqref>D19:T19</xm:sqref>
        </x14:conditionalFormatting>
        <x14:conditionalFormatting xmlns:xm="http://schemas.microsoft.com/office/excel/2006/main">
          <x14:cfRule type="dataBar" id="{C6A401DB-50D3-41DB-BFB4-BE0D992D26EA}">
            <x14:dataBar minLength="0" maxLength="100" border="1" negativeBarBorderColorSameAsPositive="0">
              <x14:cfvo type="autoMin"/>
              <x14:cfvo type="autoMax"/>
              <x14:borderColor rgb="FF63C384"/>
              <x14:negativeFillColor rgb="FFFF0000"/>
              <x14:negativeBorderColor rgb="FFFF0000"/>
              <x14:axisColor rgb="FF000000"/>
            </x14:dataBar>
          </x14:cfRule>
          <xm:sqref>D18:T18</xm:sqref>
        </x14:conditionalFormatting>
      </x14:conditionalFormattings>
    </ext>
    <ext xmlns:x14="http://schemas.microsoft.com/office/spreadsheetml/2009/9/main" uri="{05C60535-1F16-4fd2-B633-F4F36F0B64E0}">
      <x14:sparklineGroups xmlns:xm="http://schemas.microsoft.com/office/excel/2006/main">
        <x14:sparklineGroup displayEmptyCellsAs="gap" xr2:uid="{00000000-0003-0000-0200-000000000000}">
          <x14:colorSeries rgb="FF376092"/>
          <x14:colorNegative rgb="FFD00000"/>
          <x14:colorAxis rgb="FF000000"/>
          <x14:colorMarkers rgb="FFD00000"/>
          <x14:colorFirst rgb="FFD00000"/>
          <x14:colorLast rgb="FFD00000"/>
          <x14:colorHigh rgb="FFD00000"/>
          <x14:colorLow rgb="FFD00000"/>
          <x14:sparklines>
            <x14:sparkline>
              <xm:f>'Resultado por región'!D5:D16</xm:f>
              <xm:sqref>D17</xm:sqref>
            </x14:sparkline>
            <x14:sparkline>
              <xm:f>'Resultado por región'!E5:E16</xm:f>
              <xm:sqref>E17</xm:sqref>
            </x14:sparkline>
            <x14:sparkline>
              <xm:f>'Resultado por región'!F5:F16</xm:f>
              <xm:sqref>F17</xm:sqref>
            </x14:sparkline>
            <x14:sparkline>
              <xm:f>'Resultado por región'!G5:G16</xm:f>
              <xm:sqref>G17</xm:sqref>
            </x14:sparkline>
            <x14:sparkline>
              <xm:f>'Resultado por región'!H5:H16</xm:f>
              <xm:sqref>H17</xm:sqref>
            </x14:sparkline>
            <x14:sparkline>
              <xm:f>'Resultado por región'!I5:I16</xm:f>
              <xm:sqref>I17</xm:sqref>
            </x14:sparkline>
            <x14:sparkline>
              <xm:f>'Resultado por región'!J5:J16</xm:f>
              <xm:sqref>J17</xm:sqref>
            </x14:sparkline>
            <x14:sparkline>
              <xm:f>'Resultado por región'!K5:K16</xm:f>
              <xm:sqref>K17</xm:sqref>
            </x14:sparkline>
            <x14:sparkline>
              <xm:f>'Resultado por región'!L5:L16</xm:f>
              <xm:sqref>L17</xm:sqref>
            </x14:sparkline>
            <x14:sparkline>
              <xm:f>'Resultado por región'!M5:M16</xm:f>
              <xm:sqref>M17</xm:sqref>
            </x14:sparkline>
            <x14:sparkline>
              <xm:f>'Resultado por región'!N5:N16</xm:f>
              <xm:sqref>N17</xm:sqref>
            </x14:sparkline>
            <x14:sparkline>
              <xm:f>'Resultado por región'!O5:O16</xm:f>
              <xm:sqref>O17</xm:sqref>
            </x14:sparkline>
            <x14:sparkline>
              <xm:f>'Resultado por región'!P5:P16</xm:f>
              <xm:sqref>P17</xm:sqref>
            </x14:sparkline>
            <x14:sparkline>
              <xm:f>'Resultado por región'!Q5:Q16</xm:f>
              <xm:sqref>Q17</xm:sqref>
            </x14:sparkline>
            <x14:sparkline>
              <xm:f>'Resultado por región'!R5:R16</xm:f>
              <xm:sqref>R17</xm:sqref>
            </x14:sparkline>
            <x14:sparkline>
              <xm:f>'Resultado por región'!S5:S16</xm:f>
              <xm:sqref>S17</xm:sqref>
            </x14:sparkline>
            <x14:sparkline>
              <xm:f>'Resultado por región'!T5:T16</xm:f>
              <xm:sqref>T17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R1000"/>
  <sheetViews>
    <sheetView zoomScale="80" zoomScaleNormal="80" workbookViewId="0">
      <pane ySplit="1" topLeftCell="A2" activePane="bottomLeft" state="frozen"/>
      <selection activeCell="E1" sqref="E1"/>
      <selection pane="bottomLeft" activeCell="K1" sqref="K1"/>
    </sheetView>
  </sheetViews>
  <sheetFormatPr baseColWidth="10" defaultRowHeight="12.75" x14ac:dyDescent="0.2"/>
  <cols>
    <col min="1" max="1" width="15.5703125" style="43" customWidth="1"/>
    <col min="2" max="2" width="13.5703125" style="43" bestFit="1" customWidth="1"/>
    <col min="3" max="3" width="12.42578125" style="43" bestFit="1" customWidth="1"/>
    <col min="4" max="4" width="13.7109375" style="43" bestFit="1" customWidth="1"/>
    <col min="5" max="5" width="12.140625" style="43" bestFit="1" customWidth="1"/>
    <col min="6" max="6" width="10.7109375" style="43" bestFit="1" customWidth="1"/>
    <col min="7" max="7" width="10" style="43" bestFit="1" customWidth="1"/>
    <col min="8" max="8" width="9.42578125" style="43" bestFit="1" customWidth="1"/>
    <col min="9" max="9" width="7.42578125" style="43" bestFit="1" customWidth="1"/>
    <col min="10" max="10" width="13.7109375" style="43" customWidth="1"/>
    <col min="11" max="11" width="15.28515625" style="60" bestFit="1" customWidth="1"/>
    <col min="12" max="12" width="16.140625" style="60" bestFit="1" customWidth="1"/>
    <col min="13" max="13" width="13.85546875" style="60" bestFit="1" customWidth="1"/>
    <col min="14" max="14" width="26.28515625" style="17" customWidth="1"/>
    <col min="15" max="15" width="19.140625" style="17" customWidth="1"/>
    <col min="16" max="16" width="22.28515625" style="17" hidden="1" customWidth="1"/>
    <col min="17" max="250" width="9.140625" style="41" customWidth="1"/>
    <col min="251" max="16384" width="11.42578125" style="41"/>
  </cols>
  <sheetData>
    <row r="1" spans="1:18" ht="51" x14ac:dyDescent="0.2">
      <c r="A1" s="41" t="s">
        <v>0</v>
      </c>
      <c r="B1" s="41" t="s">
        <v>1</v>
      </c>
      <c r="C1" s="41" t="s">
        <v>2</v>
      </c>
      <c r="D1" s="41" t="s">
        <v>3</v>
      </c>
      <c r="E1" s="41" t="s">
        <v>4</v>
      </c>
      <c r="F1" s="41" t="s">
        <v>5</v>
      </c>
      <c r="G1" s="41" t="s">
        <v>6</v>
      </c>
      <c r="H1" s="41" t="s">
        <v>7</v>
      </c>
      <c r="I1" s="41" t="s">
        <v>8</v>
      </c>
      <c r="J1" s="41" t="s">
        <v>9</v>
      </c>
      <c r="K1" s="41" t="s">
        <v>10</v>
      </c>
      <c r="L1" s="41" t="s">
        <v>11</v>
      </c>
      <c r="M1" s="41" t="s">
        <v>12</v>
      </c>
      <c r="N1" s="42" t="s">
        <v>43</v>
      </c>
      <c r="O1" s="42" t="s">
        <v>31</v>
      </c>
      <c r="P1" s="68" t="s">
        <v>596</v>
      </c>
      <c r="R1" s="41" t="s">
        <v>503</v>
      </c>
    </row>
    <row r="2" spans="1:18" x14ac:dyDescent="0.2">
      <c r="A2" s="43" t="s">
        <v>13</v>
      </c>
      <c r="B2" s="43" t="s">
        <v>704</v>
      </c>
      <c r="D2" s="43" t="s">
        <v>104</v>
      </c>
      <c r="E2" s="43" t="s">
        <v>105</v>
      </c>
      <c r="F2" s="43" t="s">
        <v>106</v>
      </c>
      <c r="H2" s="43" t="s">
        <v>110</v>
      </c>
      <c r="I2" s="43" t="s">
        <v>113</v>
      </c>
      <c r="K2" s="44">
        <v>44747</v>
      </c>
      <c r="L2" s="44">
        <v>44761</v>
      </c>
      <c r="M2" s="44">
        <v>44749</v>
      </c>
      <c r="N2" s="17" t="s">
        <v>38</v>
      </c>
      <c r="O2" s="17" t="s">
        <v>704</v>
      </c>
      <c r="P2" s="67" t="s">
        <v>33</v>
      </c>
    </row>
    <row r="3" spans="1:18" x14ac:dyDescent="0.2">
      <c r="A3" s="43" t="s">
        <v>13</v>
      </c>
      <c r="B3" s="43" t="s">
        <v>705</v>
      </c>
      <c r="D3" s="43" t="s">
        <v>104</v>
      </c>
      <c r="E3" s="43" t="s">
        <v>105</v>
      </c>
      <c r="F3" s="43" t="s">
        <v>106</v>
      </c>
      <c r="H3" s="43" t="s">
        <v>107</v>
      </c>
      <c r="I3" s="43" t="s">
        <v>113</v>
      </c>
      <c r="K3" s="44">
        <v>44748</v>
      </c>
      <c r="L3" s="44">
        <v>44762</v>
      </c>
      <c r="M3" s="44">
        <v>44749</v>
      </c>
      <c r="N3" s="17" t="s">
        <v>38</v>
      </c>
      <c r="O3" s="17" t="s">
        <v>705</v>
      </c>
      <c r="P3" s="67" t="s">
        <v>33</v>
      </c>
    </row>
    <row r="4" spans="1:18" x14ac:dyDescent="0.2">
      <c r="A4" s="43" t="s">
        <v>13</v>
      </c>
      <c r="B4" s="43" t="s">
        <v>706</v>
      </c>
      <c r="D4" s="43" t="s">
        <v>104</v>
      </c>
      <c r="E4" s="43" t="s">
        <v>105</v>
      </c>
      <c r="F4" s="43" t="s">
        <v>106</v>
      </c>
      <c r="H4" s="43" t="s">
        <v>110</v>
      </c>
      <c r="I4" s="43" t="s">
        <v>113</v>
      </c>
      <c r="K4" s="44">
        <v>44747</v>
      </c>
      <c r="L4" s="44">
        <v>44761</v>
      </c>
      <c r="M4" s="44">
        <v>44749</v>
      </c>
      <c r="N4" s="17" t="s">
        <v>38</v>
      </c>
      <c r="O4" s="17" t="s">
        <v>706</v>
      </c>
      <c r="P4" s="67" t="s">
        <v>33</v>
      </c>
    </row>
    <row r="5" spans="1:18" x14ac:dyDescent="0.2">
      <c r="A5" s="43" t="s">
        <v>13</v>
      </c>
      <c r="B5" s="43" t="s">
        <v>118</v>
      </c>
      <c r="D5" s="43" t="s">
        <v>104</v>
      </c>
      <c r="E5" s="43" t="s">
        <v>105</v>
      </c>
      <c r="F5" s="43" t="s">
        <v>106</v>
      </c>
      <c r="H5" s="43" t="s">
        <v>110</v>
      </c>
      <c r="I5" s="43" t="s">
        <v>119</v>
      </c>
      <c r="K5" s="44">
        <v>44622</v>
      </c>
      <c r="L5" s="44">
        <v>44636</v>
      </c>
      <c r="M5" s="44">
        <v>44631</v>
      </c>
      <c r="N5" s="17" t="s">
        <v>41</v>
      </c>
      <c r="O5" s="17" t="s">
        <v>120</v>
      </c>
      <c r="P5" s="67" t="s">
        <v>33</v>
      </c>
    </row>
    <row r="6" spans="1:18" x14ac:dyDescent="0.2">
      <c r="A6" s="43" t="s">
        <v>13</v>
      </c>
      <c r="B6" s="43" t="s">
        <v>404</v>
      </c>
      <c r="D6" s="43" t="s">
        <v>104</v>
      </c>
      <c r="E6" s="43" t="s">
        <v>105</v>
      </c>
      <c r="F6" s="43" t="s">
        <v>106</v>
      </c>
      <c r="H6" s="43" t="s">
        <v>107</v>
      </c>
      <c r="I6" s="43" t="s">
        <v>161</v>
      </c>
      <c r="K6" s="44">
        <v>44657</v>
      </c>
      <c r="L6" s="44">
        <v>44671</v>
      </c>
      <c r="M6" s="44">
        <v>44671</v>
      </c>
      <c r="N6" s="17" t="s">
        <v>41</v>
      </c>
      <c r="O6" s="17" t="s">
        <v>404</v>
      </c>
      <c r="P6" s="67" t="s">
        <v>33</v>
      </c>
    </row>
    <row r="7" spans="1:18" x14ac:dyDescent="0.2">
      <c r="A7" s="43" t="s">
        <v>13</v>
      </c>
      <c r="B7" s="43" t="s">
        <v>707</v>
      </c>
      <c r="D7" s="43" t="s">
        <v>104</v>
      </c>
      <c r="E7" s="43" t="s">
        <v>105</v>
      </c>
      <c r="F7" s="43" t="s">
        <v>106</v>
      </c>
      <c r="H7" s="43" t="s">
        <v>110</v>
      </c>
      <c r="I7" s="43" t="s">
        <v>708</v>
      </c>
      <c r="K7" s="44">
        <v>44760</v>
      </c>
      <c r="L7" s="44">
        <v>44774</v>
      </c>
      <c r="M7" s="44">
        <v>44770</v>
      </c>
      <c r="N7" s="17" t="s">
        <v>41</v>
      </c>
      <c r="O7" s="17" t="s">
        <v>707</v>
      </c>
      <c r="P7" s="67" t="s">
        <v>33</v>
      </c>
    </row>
    <row r="8" spans="1:18" x14ac:dyDescent="0.2">
      <c r="A8" s="43" t="s">
        <v>13</v>
      </c>
      <c r="B8" s="43" t="s">
        <v>709</v>
      </c>
      <c r="D8" s="43" t="s">
        <v>104</v>
      </c>
      <c r="E8" s="43" t="s">
        <v>105</v>
      </c>
      <c r="F8" s="43" t="s">
        <v>18</v>
      </c>
      <c r="H8" s="43" t="s">
        <v>110</v>
      </c>
      <c r="I8" s="43" t="s">
        <v>161</v>
      </c>
      <c r="K8" s="44">
        <v>44761</v>
      </c>
      <c r="L8" s="44">
        <v>44775</v>
      </c>
      <c r="M8" s="43"/>
      <c r="N8" s="17" t="s">
        <v>468</v>
      </c>
      <c r="O8" s="17" t="s">
        <v>468</v>
      </c>
      <c r="P8" s="67"/>
    </row>
    <row r="9" spans="1:18" x14ac:dyDescent="0.2">
      <c r="A9" s="43" t="s">
        <v>13</v>
      </c>
      <c r="B9" s="43" t="s">
        <v>710</v>
      </c>
      <c r="D9" s="43" t="s">
        <v>104</v>
      </c>
      <c r="E9" s="43" t="s">
        <v>105</v>
      </c>
      <c r="F9" s="43" t="s">
        <v>106</v>
      </c>
      <c r="H9" s="43" t="s">
        <v>107</v>
      </c>
      <c r="I9" s="43" t="s">
        <v>113</v>
      </c>
      <c r="K9" s="44">
        <v>44754</v>
      </c>
      <c r="L9" s="44">
        <v>44768</v>
      </c>
      <c r="M9" s="44">
        <v>44762</v>
      </c>
      <c r="N9" s="17" t="s">
        <v>38</v>
      </c>
      <c r="O9" s="17" t="s">
        <v>710</v>
      </c>
      <c r="P9" s="67" t="s">
        <v>33</v>
      </c>
    </row>
    <row r="10" spans="1:18" x14ac:dyDescent="0.2">
      <c r="A10" s="43" t="s">
        <v>13</v>
      </c>
      <c r="B10" s="43" t="s">
        <v>711</v>
      </c>
      <c r="D10" s="43" t="s">
        <v>104</v>
      </c>
      <c r="E10" s="43" t="s">
        <v>105</v>
      </c>
      <c r="F10" s="43" t="s">
        <v>106</v>
      </c>
      <c r="H10" s="43" t="s">
        <v>110</v>
      </c>
      <c r="I10" s="43" t="s">
        <v>174</v>
      </c>
      <c r="K10" s="44">
        <v>44770</v>
      </c>
      <c r="L10" s="44">
        <v>44784</v>
      </c>
      <c r="M10" s="44">
        <v>44771</v>
      </c>
      <c r="N10" s="17" t="s">
        <v>35</v>
      </c>
      <c r="O10" s="17" t="s">
        <v>711</v>
      </c>
      <c r="P10" s="67" t="s">
        <v>33</v>
      </c>
    </row>
    <row r="11" spans="1:18" x14ac:dyDescent="0.2">
      <c r="A11" s="43" t="s">
        <v>13</v>
      </c>
      <c r="B11" s="43" t="s">
        <v>712</v>
      </c>
      <c r="D11" s="43" t="s">
        <v>104</v>
      </c>
      <c r="E11" s="43" t="s">
        <v>105</v>
      </c>
      <c r="F11" s="43" t="s">
        <v>106</v>
      </c>
      <c r="H11" s="43" t="s">
        <v>110</v>
      </c>
      <c r="I11" s="43" t="s">
        <v>713</v>
      </c>
      <c r="K11" s="44">
        <v>44760</v>
      </c>
      <c r="L11" s="44">
        <v>44774</v>
      </c>
      <c r="M11" s="44">
        <v>44771</v>
      </c>
      <c r="N11" s="17" t="s">
        <v>41</v>
      </c>
      <c r="O11" s="17" t="s">
        <v>712</v>
      </c>
      <c r="P11" s="67" t="s">
        <v>33</v>
      </c>
    </row>
    <row r="12" spans="1:18" x14ac:dyDescent="0.2">
      <c r="A12" s="43" t="s">
        <v>13</v>
      </c>
      <c r="B12" s="43" t="s">
        <v>506</v>
      </c>
      <c r="D12" s="43" t="s">
        <v>104</v>
      </c>
      <c r="E12" s="43" t="s">
        <v>105</v>
      </c>
      <c r="F12" s="43" t="s">
        <v>106</v>
      </c>
      <c r="H12" s="43" t="s">
        <v>107</v>
      </c>
      <c r="I12" s="43" t="s">
        <v>113</v>
      </c>
      <c r="K12" s="44">
        <v>44700</v>
      </c>
      <c r="L12" s="44">
        <v>44714</v>
      </c>
      <c r="M12" s="44">
        <v>44708</v>
      </c>
      <c r="N12" s="17" t="s">
        <v>38</v>
      </c>
      <c r="O12" s="17" t="s">
        <v>506</v>
      </c>
      <c r="P12" s="67" t="s">
        <v>33</v>
      </c>
    </row>
    <row r="13" spans="1:18" x14ac:dyDescent="0.2">
      <c r="A13" s="43" t="s">
        <v>13</v>
      </c>
      <c r="B13" s="43" t="s">
        <v>405</v>
      </c>
      <c r="D13" s="43" t="s">
        <v>104</v>
      </c>
      <c r="E13" s="43" t="s">
        <v>105</v>
      </c>
      <c r="F13" s="43" t="s">
        <v>106</v>
      </c>
      <c r="H13" s="43" t="s">
        <v>110</v>
      </c>
      <c r="I13" s="43" t="s">
        <v>161</v>
      </c>
      <c r="K13" s="44">
        <v>44662</v>
      </c>
      <c r="L13" s="44">
        <v>44676</v>
      </c>
      <c r="M13" s="44">
        <v>44676</v>
      </c>
      <c r="N13" s="17" t="s">
        <v>41</v>
      </c>
      <c r="O13" s="17" t="s">
        <v>405</v>
      </c>
      <c r="P13" s="67" t="s">
        <v>33</v>
      </c>
    </row>
    <row r="14" spans="1:18" x14ac:dyDescent="0.2">
      <c r="A14" s="43" t="s">
        <v>13</v>
      </c>
      <c r="B14" s="43" t="s">
        <v>116</v>
      </c>
      <c r="D14" s="43" t="s">
        <v>104</v>
      </c>
      <c r="E14" s="43" t="s">
        <v>105</v>
      </c>
      <c r="F14" s="43" t="s">
        <v>106</v>
      </c>
      <c r="H14" s="43" t="s">
        <v>107</v>
      </c>
      <c r="I14" s="43" t="s">
        <v>174</v>
      </c>
      <c r="K14" s="44">
        <v>44649</v>
      </c>
      <c r="L14" s="44">
        <v>44663</v>
      </c>
      <c r="M14" s="44">
        <v>44663</v>
      </c>
      <c r="N14" s="17" t="s">
        <v>35</v>
      </c>
      <c r="O14" s="18" t="s">
        <v>116</v>
      </c>
      <c r="P14" s="67" t="s">
        <v>33</v>
      </c>
    </row>
    <row r="15" spans="1:18" x14ac:dyDescent="0.2">
      <c r="A15" s="43" t="s">
        <v>13</v>
      </c>
      <c r="B15" s="43" t="s">
        <v>403</v>
      </c>
      <c r="D15" s="43" t="s">
        <v>104</v>
      </c>
      <c r="E15" s="43" t="s">
        <v>105</v>
      </c>
      <c r="F15" s="43" t="s">
        <v>106</v>
      </c>
      <c r="H15" s="43" t="s">
        <v>107</v>
      </c>
      <c r="I15" s="43" t="s">
        <v>131</v>
      </c>
      <c r="K15" s="44">
        <v>44670</v>
      </c>
      <c r="L15" s="44">
        <v>44684</v>
      </c>
      <c r="M15" s="44">
        <v>44683</v>
      </c>
      <c r="N15" s="17" t="s">
        <v>39</v>
      </c>
      <c r="O15" s="17" t="s">
        <v>403</v>
      </c>
      <c r="P15" s="67" t="s">
        <v>33</v>
      </c>
    </row>
    <row r="16" spans="1:18" x14ac:dyDescent="0.2">
      <c r="A16" s="43" t="s">
        <v>13</v>
      </c>
      <c r="B16" s="43" t="s">
        <v>117</v>
      </c>
      <c r="D16" s="43" t="s">
        <v>104</v>
      </c>
      <c r="E16" s="43" t="s">
        <v>105</v>
      </c>
      <c r="F16" s="43" t="s">
        <v>106</v>
      </c>
      <c r="H16" s="43" t="s">
        <v>107</v>
      </c>
      <c r="I16" s="43" t="s">
        <v>174</v>
      </c>
      <c r="K16" s="44">
        <v>44650</v>
      </c>
      <c r="L16" s="44">
        <v>44664</v>
      </c>
      <c r="M16" s="44">
        <v>44664</v>
      </c>
      <c r="N16" s="17" t="s">
        <v>35</v>
      </c>
      <c r="O16" s="17" t="s">
        <v>117</v>
      </c>
      <c r="P16" s="67" t="s">
        <v>33</v>
      </c>
    </row>
    <row r="17" spans="1:16" x14ac:dyDescent="0.2">
      <c r="A17" s="43" t="s">
        <v>13</v>
      </c>
      <c r="B17" s="43" t="s">
        <v>114</v>
      </c>
      <c r="D17" s="43" t="s">
        <v>104</v>
      </c>
      <c r="E17" s="43" t="s">
        <v>105</v>
      </c>
      <c r="F17" s="43" t="s">
        <v>106</v>
      </c>
      <c r="H17" s="43" t="s">
        <v>110</v>
      </c>
      <c r="I17" s="43" t="s">
        <v>115</v>
      </c>
      <c r="K17" s="44">
        <v>44610</v>
      </c>
      <c r="L17" s="44">
        <v>44624</v>
      </c>
      <c r="M17" s="44">
        <v>44620</v>
      </c>
      <c r="N17" s="17" t="s">
        <v>36</v>
      </c>
      <c r="O17" s="17" t="s">
        <v>114</v>
      </c>
      <c r="P17" s="67" t="s">
        <v>33</v>
      </c>
    </row>
    <row r="18" spans="1:16" x14ac:dyDescent="0.2">
      <c r="A18" s="43" t="s">
        <v>13</v>
      </c>
      <c r="B18" s="43" t="s">
        <v>112</v>
      </c>
      <c r="D18" s="43" t="s">
        <v>104</v>
      </c>
      <c r="E18" s="43" t="s">
        <v>105</v>
      </c>
      <c r="F18" s="43" t="s">
        <v>106</v>
      </c>
      <c r="H18" s="43" t="s">
        <v>107</v>
      </c>
      <c r="I18" s="43" t="s">
        <v>113</v>
      </c>
      <c r="K18" s="44">
        <v>44615</v>
      </c>
      <c r="L18" s="44">
        <v>44629</v>
      </c>
      <c r="M18" s="44">
        <v>44624</v>
      </c>
      <c r="N18" s="17" t="s">
        <v>38</v>
      </c>
      <c r="O18" s="17" t="s">
        <v>112</v>
      </c>
      <c r="P18" s="67" t="s">
        <v>33</v>
      </c>
    </row>
    <row r="19" spans="1:16" x14ac:dyDescent="0.2">
      <c r="A19" s="43" t="s">
        <v>13</v>
      </c>
      <c r="B19" s="43" t="s">
        <v>121</v>
      </c>
      <c r="D19" s="43" t="s">
        <v>104</v>
      </c>
      <c r="E19" s="43" t="s">
        <v>105</v>
      </c>
      <c r="F19" s="43" t="s">
        <v>106</v>
      </c>
      <c r="H19" s="43" t="s">
        <v>110</v>
      </c>
      <c r="I19" s="43" t="s">
        <v>122</v>
      </c>
      <c r="K19" s="44">
        <v>44574</v>
      </c>
      <c r="L19" s="44">
        <v>44588</v>
      </c>
      <c r="M19" s="44">
        <v>44587</v>
      </c>
      <c r="N19" s="17" t="s">
        <v>34</v>
      </c>
      <c r="O19" s="17" t="s">
        <v>121</v>
      </c>
      <c r="P19" s="67" t="s">
        <v>33</v>
      </c>
    </row>
    <row r="20" spans="1:16" x14ac:dyDescent="0.2">
      <c r="A20" s="43" t="s">
        <v>13</v>
      </c>
      <c r="B20" s="43" t="s">
        <v>615</v>
      </c>
      <c r="D20" s="43" t="s">
        <v>104</v>
      </c>
      <c r="E20" s="43" t="s">
        <v>105</v>
      </c>
      <c r="F20" s="43" t="s">
        <v>497</v>
      </c>
      <c r="H20" s="43" t="s">
        <v>110</v>
      </c>
      <c r="I20" s="43" t="s">
        <v>161</v>
      </c>
      <c r="K20" s="44">
        <v>44719</v>
      </c>
      <c r="L20" s="44">
        <v>44733</v>
      </c>
      <c r="M20" s="44">
        <v>44732</v>
      </c>
      <c r="N20" s="17" t="s">
        <v>497</v>
      </c>
      <c r="O20" s="17" t="s">
        <v>615</v>
      </c>
      <c r="P20" s="67" t="s">
        <v>33</v>
      </c>
    </row>
    <row r="21" spans="1:16" x14ac:dyDescent="0.2">
      <c r="A21" s="43" t="s">
        <v>13</v>
      </c>
      <c r="B21" s="43" t="s">
        <v>109</v>
      </c>
      <c r="D21" s="43" t="s">
        <v>104</v>
      </c>
      <c r="E21" s="43" t="s">
        <v>105</v>
      </c>
      <c r="F21" s="43" t="s">
        <v>106</v>
      </c>
      <c r="H21" s="43" t="s">
        <v>110</v>
      </c>
      <c r="I21" s="43" t="s">
        <v>111</v>
      </c>
      <c r="K21" s="44">
        <v>44614</v>
      </c>
      <c r="L21" s="44">
        <v>44628</v>
      </c>
      <c r="M21" s="44">
        <v>44622</v>
      </c>
      <c r="N21" s="17" t="s">
        <v>41</v>
      </c>
      <c r="O21" s="17" t="s">
        <v>109</v>
      </c>
      <c r="P21" s="67" t="s">
        <v>33</v>
      </c>
    </row>
    <row r="22" spans="1:16" x14ac:dyDescent="0.2">
      <c r="A22" s="43" t="s">
        <v>13</v>
      </c>
      <c r="B22" s="43" t="s">
        <v>616</v>
      </c>
      <c r="D22" s="43" t="s">
        <v>104</v>
      </c>
      <c r="E22" s="43" t="s">
        <v>105</v>
      </c>
      <c r="F22" s="43" t="s">
        <v>106</v>
      </c>
      <c r="H22" s="43" t="s">
        <v>110</v>
      </c>
      <c r="I22" s="43" t="s">
        <v>617</v>
      </c>
      <c r="K22" s="44">
        <v>44721</v>
      </c>
      <c r="L22" s="44">
        <v>44735</v>
      </c>
      <c r="M22" s="44">
        <v>44726</v>
      </c>
      <c r="N22" s="17" t="s">
        <v>36</v>
      </c>
      <c r="O22" s="17" t="s">
        <v>616</v>
      </c>
      <c r="P22" s="67" t="s">
        <v>33</v>
      </c>
    </row>
    <row r="23" spans="1:16" x14ac:dyDescent="0.2">
      <c r="A23" s="43" t="s">
        <v>13</v>
      </c>
      <c r="B23" s="43" t="s">
        <v>618</v>
      </c>
      <c r="D23" s="43" t="s">
        <v>104</v>
      </c>
      <c r="E23" s="43" t="s">
        <v>105</v>
      </c>
      <c r="F23" s="43" t="s">
        <v>106</v>
      </c>
      <c r="H23" s="43" t="s">
        <v>110</v>
      </c>
      <c r="I23" s="43" t="s">
        <v>174</v>
      </c>
      <c r="K23" s="44">
        <v>44718</v>
      </c>
      <c r="L23" s="44">
        <v>44732</v>
      </c>
      <c r="M23" s="44">
        <v>44726</v>
      </c>
      <c r="N23" s="17" t="s">
        <v>35</v>
      </c>
      <c r="O23" s="17" t="s">
        <v>618</v>
      </c>
      <c r="P23" s="67" t="s">
        <v>33</v>
      </c>
    </row>
    <row r="24" spans="1:16" x14ac:dyDescent="0.2">
      <c r="A24" s="43" t="s">
        <v>13</v>
      </c>
      <c r="B24" s="43" t="s">
        <v>620</v>
      </c>
      <c r="D24" s="43" t="s">
        <v>104</v>
      </c>
      <c r="E24" s="43" t="s">
        <v>105</v>
      </c>
      <c r="F24" s="43" t="s">
        <v>106</v>
      </c>
      <c r="H24" s="43" t="s">
        <v>107</v>
      </c>
      <c r="I24" s="43" t="s">
        <v>161</v>
      </c>
      <c r="K24" s="44">
        <v>44720</v>
      </c>
      <c r="L24" s="44">
        <v>44734</v>
      </c>
      <c r="M24" s="44">
        <v>44734</v>
      </c>
      <c r="N24" s="17" t="s">
        <v>41</v>
      </c>
      <c r="O24" s="17" t="s">
        <v>620</v>
      </c>
      <c r="P24" s="67" t="s">
        <v>33</v>
      </c>
    </row>
    <row r="25" spans="1:16" x14ac:dyDescent="0.2">
      <c r="A25" s="43" t="s">
        <v>13</v>
      </c>
      <c r="B25" s="43" t="s">
        <v>621</v>
      </c>
      <c r="D25" s="43" t="s">
        <v>104</v>
      </c>
      <c r="E25" s="43" t="s">
        <v>105</v>
      </c>
      <c r="F25" s="43" t="s">
        <v>106</v>
      </c>
      <c r="H25" s="43" t="s">
        <v>110</v>
      </c>
      <c r="I25" s="43" t="s">
        <v>174</v>
      </c>
      <c r="K25" s="44">
        <v>44729</v>
      </c>
      <c r="L25" s="44">
        <v>44743</v>
      </c>
      <c r="M25" s="44">
        <v>44736</v>
      </c>
      <c r="N25" s="17" t="s">
        <v>35</v>
      </c>
      <c r="O25" s="17" t="s">
        <v>621</v>
      </c>
      <c r="P25" s="67" t="s">
        <v>33</v>
      </c>
    </row>
    <row r="26" spans="1:16" x14ac:dyDescent="0.2">
      <c r="A26" s="43" t="s">
        <v>13</v>
      </c>
      <c r="B26" s="43" t="s">
        <v>507</v>
      </c>
      <c r="D26" s="43" t="s">
        <v>250</v>
      </c>
      <c r="E26" s="43" t="s">
        <v>105</v>
      </c>
      <c r="F26" s="43" t="s">
        <v>106</v>
      </c>
      <c r="H26" s="43" t="s">
        <v>107</v>
      </c>
      <c r="I26" s="43" t="s">
        <v>174</v>
      </c>
      <c r="K26" s="44">
        <v>44684</v>
      </c>
      <c r="L26" s="44">
        <v>44698</v>
      </c>
      <c r="M26" s="44">
        <v>44694</v>
      </c>
      <c r="N26" s="17" t="s">
        <v>34</v>
      </c>
      <c r="O26" s="17" t="s">
        <v>507</v>
      </c>
      <c r="P26" s="67" t="s">
        <v>33</v>
      </c>
    </row>
    <row r="27" spans="1:16" x14ac:dyDescent="0.2">
      <c r="A27" s="43" t="s">
        <v>13</v>
      </c>
      <c r="B27" s="43" t="s">
        <v>623</v>
      </c>
      <c r="D27" s="43" t="s">
        <v>104</v>
      </c>
      <c r="E27" s="43" t="s">
        <v>105</v>
      </c>
      <c r="F27" s="43" t="s">
        <v>106</v>
      </c>
      <c r="H27" s="43" t="s">
        <v>110</v>
      </c>
      <c r="I27" s="43" t="s">
        <v>174</v>
      </c>
      <c r="K27" s="44">
        <v>44735</v>
      </c>
      <c r="L27" s="44">
        <v>44749</v>
      </c>
      <c r="M27" s="44">
        <v>44740</v>
      </c>
      <c r="N27" s="17" t="s">
        <v>35</v>
      </c>
      <c r="O27" s="17" t="s">
        <v>623</v>
      </c>
      <c r="P27" s="67" t="s">
        <v>33</v>
      </c>
    </row>
    <row r="28" spans="1:16" x14ac:dyDescent="0.2">
      <c r="A28" s="43" t="s">
        <v>13</v>
      </c>
      <c r="B28" s="43" t="s">
        <v>622</v>
      </c>
      <c r="D28" s="43" t="s">
        <v>104</v>
      </c>
      <c r="E28" s="43" t="s">
        <v>105</v>
      </c>
      <c r="F28" s="43" t="s">
        <v>106</v>
      </c>
      <c r="H28" s="43" t="s">
        <v>110</v>
      </c>
      <c r="I28" s="43" t="s">
        <v>174</v>
      </c>
      <c r="K28" s="44">
        <v>44736</v>
      </c>
      <c r="L28" s="44">
        <v>44750</v>
      </c>
      <c r="M28" s="44">
        <v>44741</v>
      </c>
      <c r="N28" s="17" t="s">
        <v>35</v>
      </c>
      <c r="O28" s="17" t="s">
        <v>622</v>
      </c>
      <c r="P28" s="67" t="s">
        <v>33</v>
      </c>
    </row>
    <row r="29" spans="1:16" x14ac:dyDescent="0.2">
      <c r="A29" s="43" t="s">
        <v>13</v>
      </c>
      <c r="B29" s="43" t="s">
        <v>103</v>
      </c>
      <c r="D29" s="43" t="s">
        <v>104</v>
      </c>
      <c r="E29" s="43" t="s">
        <v>105</v>
      </c>
      <c r="F29" s="43" t="s">
        <v>106</v>
      </c>
      <c r="H29" s="43" t="s">
        <v>107</v>
      </c>
      <c r="I29" s="43" t="s">
        <v>108</v>
      </c>
      <c r="K29" s="44">
        <v>44564</v>
      </c>
      <c r="L29" s="44">
        <v>44578</v>
      </c>
      <c r="M29" s="44">
        <v>44572</v>
      </c>
      <c r="N29" s="17" t="s">
        <v>37</v>
      </c>
      <c r="O29" s="17" t="s">
        <v>103</v>
      </c>
      <c r="P29" s="67" t="s">
        <v>33</v>
      </c>
    </row>
    <row r="30" spans="1:16" x14ac:dyDescent="0.2">
      <c r="A30" s="43" t="s">
        <v>13</v>
      </c>
      <c r="B30" s="43" t="s">
        <v>504</v>
      </c>
      <c r="D30" s="43" t="s">
        <v>104</v>
      </c>
      <c r="E30" s="43" t="s">
        <v>105</v>
      </c>
      <c r="F30" s="43" t="s">
        <v>106</v>
      </c>
      <c r="H30" s="43" t="s">
        <v>110</v>
      </c>
      <c r="I30" s="43" t="s">
        <v>505</v>
      </c>
      <c r="K30" s="44">
        <v>44690</v>
      </c>
      <c r="L30" s="44">
        <v>44704</v>
      </c>
      <c r="M30" s="44">
        <v>44692</v>
      </c>
      <c r="N30" s="17" t="s">
        <v>38</v>
      </c>
      <c r="O30" s="17" t="s">
        <v>504</v>
      </c>
      <c r="P30" s="67" t="s">
        <v>33</v>
      </c>
    </row>
    <row r="31" spans="1:16" x14ac:dyDescent="0.2">
      <c r="A31" s="43" t="s">
        <v>13</v>
      </c>
      <c r="B31" s="43" t="s">
        <v>123</v>
      </c>
      <c r="D31" s="43" t="s">
        <v>104</v>
      </c>
      <c r="E31" s="43" t="s">
        <v>105</v>
      </c>
      <c r="F31" s="43" t="s">
        <v>106</v>
      </c>
      <c r="H31" s="43" t="s">
        <v>110</v>
      </c>
      <c r="I31" s="43" t="s">
        <v>124</v>
      </c>
      <c r="K31" s="44">
        <v>44621</v>
      </c>
      <c r="L31" s="44">
        <v>44635</v>
      </c>
      <c r="M31" s="44">
        <v>44622</v>
      </c>
      <c r="N31" s="17" t="s">
        <v>36</v>
      </c>
      <c r="O31" s="17" t="s">
        <v>123</v>
      </c>
      <c r="P31" s="67" t="s">
        <v>33</v>
      </c>
    </row>
    <row r="32" spans="1:16" x14ac:dyDescent="0.2">
      <c r="A32" s="43" t="s">
        <v>13</v>
      </c>
      <c r="B32" s="43" t="s">
        <v>714</v>
      </c>
      <c r="D32" s="43" t="s">
        <v>104</v>
      </c>
      <c r="E32" s="43" t="s">
        <v>105</v>
      </c>
      <c r="F32" s="43" t="s">
        <v>106</v>
      </c>
      <c r="H32" s="43" t="s">
        <v>107</v>
      </c>
      <c r="I32" s="43" t="s">
        <v>174</v>
      </c>
      <c r="K32" s="44">
        <v>44743</v>
      </c>
      <c r="L32" s="44">
        <v>44757</v>
      </c>
      <c r="M32" s="44">
        <v>44747</v>
      </c>
      <c r="N32" s="17" t="s">
        <v>35</v>
      </c>
      <c r="O32" s="18" t="s">
        <v>714</v>
      </c>
      <c r="P32" s="67" t="s">
        <v>33</v>
      </c>
    </row>
    <row r="33" spans="1:16" x14ac:dyDescent="0.2">
      <c r="A33" s="43" t="s">
        <v>13</v>
      </c>
      <c r="B33" s="43" t="s">
        <v>619</v>
      </c>
      <c r="D33" s="43" t="s">
        <v>104</v>
      </c>
      <c r="E33" s="43" t="s">
        <v>105</v>
      </c>
      <c r="F33" s="43" t="s">
        <v>32</v>
      </c>
      <c r="H33" s="43" t="s">
        <v>110</v>
      </c>
      <c r="I33" s="43" t="s">
        <v>276</v>
      </c>
      <c r="K33" s="44">
        <v>44720</v>
      </c>
      <c r="L33" s="44">
        <v>44734</v>
      </c>
      <c r="M33" s="44">
        <v>44732</v>
      </c>
      <c r="N33" s="17" t="s">
        <v>32</v>
      </c>
      <c r="O33" s="17" t="s">
        <v>681</v>
      </c>
      <c r="P33" s="67" t="s">
        <v>33</v>
      </c>
    </row>
    <row r="34" spans="1:16" x14ac:dyDescent="0.2">
      <c r="A34" s="43" t="s">
        <v>13</v>
      </c>
      <c r="B34" s="43" t="s">
        <v>715</v>
      </c>
      <c r="D34" s="43" t="s">
        <v>104</v>
      </c>
      <c r="E34" s="43" t="s">
        <v>105</v>
      </c>
      <c r="F34" s="43" t="s">
        <v>106</v>
      </c>
      <c r="H34" s="43" t="s">
        <v>110</v>
      </c>
      <c r="I34" s="43" t="s">
        <v>113</v>
      </c>
      <c r="K34" s="44">
        <v>44747</v>
      </c>
      <c r="L34" s="44">
        <v>44761</v>
      </c>
      <c r="M34" s="44">
        <v>44749</v>
      </c>
      <c r="N34" s="17" t="s">
        <v>38</v>
      </c>
      <c r="O34" s="17" t="s">
        <v>715</v>
      </c>
      <c r="P34" s="67" t="s">
        <v>33</v>
      </c>
    </row>
    <row r="35" spans="1:16" x14ac:dyDescent="0.2">
      <c r="A35" s="43" t="s">
        <v>14</v>
      </c>
      <c r="B35" s="43" t="s">
        <v>716</v>
      </c>
      <c r="D35" s="43" t="s">
        <v>104</v>
      </c>
      <c r="E35" s="43" t="s">
        <v>105</v>
      </c>
      <c r="F35" s="43" t="s">
        <v>106</v>
      </c>
      <c r="H35" s="43" t="s">
        <v>110</v>
      </c>
      <c r="I35" s="43" t="s">
        <v>442</v>
      </c>
      <c r="K35" s="44">
        <v>44754</v>
      </c>
      <c r="L35" s="44">
        <v>44768</v>
      </c>
      <c r="M35" s="44">
        <v>44768</v>
      </c>
      <c r="N35" s="17" t="s">
        <v>38</v>
      </c>
      <c r="O35" s="17" t="s">
        <v>716</v>
      </c>
      <c r="P35" s="67" t="s">
        <v>33</v>
      </c>
    </row>
    <row r="36" spans="1:16" x14ac:dyDescent="0.2">
      <c r="A36" s="43" t="s">
        <v>14</v>
      </c>
      <c r="B36" s="43" t="s">
        <v>208</v>
      </c>
      <c r="D36" s="43" t="s">
        <v>199</v>
      </c>
      <c r="E36" s="43" t="s">
        <v>105</v>
      </c>
      <c r="F36" s="43" t="s">
        <v>32</v>
      </c>
      <c r="H36" s="43" t="s">
        <v>107</v>
      </c>
      <c r="I36" s="43" t="s">
        <v>111</v>
      </c>
      <c r="K36" s="44">
        <v>44643</v>
      </c>
      <c r="L36" s="44">
        <v>44657</v>
      </c>
      <c r="M36" s="44">
        <v>44644</v>
      </c>
      <c r="N36" s="17" t="s">
        <v>32</v>
      </c>
      <c r="O36" s="17" t="s">
        <v>208</v>
      </c>
      <c r="P36" s="67" t="s">
        <v>33</v>
      </c>
    </row>
    <row r="37" spans="1:16" x14ac:dyDescent="0.2">
      <c r="A37" s="43" t="s">
        <v>14</v>
      </c>
      <c r="B37" s="43" t="s">
        <v>509</v>
      </c>
      <c r="D37" s="43" t="s">
        <v>199</v>
      </c>
      <c r="E37" s="43" t="s">
        <v>105</v>
      </c>
      <c r="F37" s="43" t="s">
        <v>32</v>
      </c>
      <c r="H37" s="43" t="s">
        <v>110</v>
      </c>
      <c r="I37" s="43" t="s">
        <v>203</v>
      </c>
      <c r="K37" s="44">
        <v>44685</v>
      </c>
      <c r="L37" s="44">
        <v>44699</v>
      </c>
      <c r="M37" s="44">
        <v>44691</v>
      </c>
      <c r="N37" s="17" t="s">
        <v>32</v>
      </c>
      <c r="O37" s="17" t="s">
        <v>469</v>
      </c>
      <c r="P37" s="67" t="s">
        <v>33</v>
      </c>
    </row>
    <row r="38" spans="1:16" x14ac:dyDescent="0.2">
      <c r="A38" s="43" t="s">
        <v>14</v>
      </c>
      <c r="B38" s="43" t="s">
        <v>406</v>
      </c>
      <c r="D38" s="43" t="s">
        <v>199</v>
      </c>
      <c r="E38" s="43" t="s">
        <v>105</v>
      </c>
      <c r="F38" s="43" t="s">
        <v>32</v>
      </c>
      <c r="H38" s="43" t="s">
        <v>110</v>
      </c>
      <c r="I38" s="43" t="s">
        <v>269</v>
      </c>
      <c r="K38" s="44">
        <v>44676</v>
      </c>
      <c r="L38" s="44">
        <v>44690</v>
      </c>
      <c r="M38" s="44">
        <v>44679</v>
      </c>
      <c r="N38" s="17" t="s">
        <v>32</v>
      </c>
      <c r="O38" s="18" t="s">
        <v>469</v>
      </c>
      <c r="P38" s="67" t="s">
        <v>33</v>
      </c>
    </row>
    <row r="39" spans="1:16" x14ac:dyDescent="0.2">
      <c r="A39" s="43" t="s">
        <v>14</v>
      </c>
      <c r="B39" s="43" t="s">
        <v>214</v>
      </c>
      <c r="D39" s="43" t="s">
        <v>215</v>
      </c>
      <c r="E39" s="43" t="s">
        <v>105</v>
      </c>
      <c r="F39" s="43" t="s">
        <v>32</v>
      </c>
      <c r="H39" s="43" t="s">
        <v>107</v>
      </c>
      <c r="I39" s="43" t="s">
        <v>200</v>
      </c>
      <c r="K39" s="44">
        <v>44644</v>
      </c>
      <c r="L39" s="44">
        <v>44658</v>
      </c>
      <c r="M39" s="44">
        <v>44644</v>
      </c>
      <c r="N39" s="17" t="s">
        <v>32</v>
      </c>
      <c r="O39" s="17" t="s">
        <v>216</v>
      </c>
      <c r="P39" s="67" t="s">
        <v>33</v>
      </c>
    </row>
    <row r="40" spans="1:16" x14ac:dyDescent="0.2">
      <c r="A40" s="43" t="s">
        <v>14</v>
      </c>
      <c r="B40" s="43" t="s">
        <v>207</v>
      </c>
      <c r="D40" s="43" t="s">
        <v>104</v>
      </c>
      <c r="E40" s="43" t="s">
        <v>105</v>
      </c>
      <c r="F40" s="43" t="s">
        <v>32</v>
      </c>
      <c r="H40" s="43" t="s">
        <v>107</v>
      </c>
      <c r="I40" s="43" t="s">
        <v>269</v>
      </c>
      <c r="K40" s="44">
        <v>44651</v>
      </c>
      <c r="L40" s="44">
        <v>44665</v>
      </c>
      <c r="M40" s="44">
        <v>44658</v>
      </c>
      <c r="N40" s="17" t="s">
        <v>32</v>
      </c>
      <c r="O40" s="17" t="s">
        <v>207</v>
      </c>
      <c r="P40" s="67" t="s">
        <v>33</v>
      </c>
    </row>
    <row r="41" spans="1:16" x14ac:dyDescent="0.2">
      <c r="A41" s="43" t="s">
        <v>14</v>
      </c>
      <c r="B41" s="43" t="s">
        <v>717</v>
      </c>
      <c r="D41" s="43" t="s">
        <v>215</v>
      </c>
      <c r="E41" s="43" t="s">
        <v>105</v>
      </c>
      <c r="F41" s="43" t="s">
        <v>32</v>
      </c>
      <c r="H41" s="43" t="s">
        <v>110</v>
      </c>
      <c r="I41" s="43" t="s">
        <v>259</v>
      </c>
      <c r="K41" s="44">
        <v>44771</v>
      </c>
      <c r="L41" s="44">
        <v>44785</v>
      </c>
      <c r="M41" s="44">
        <v>44771</v>
      </c>
      <c r="N41" s="17" t="s">
        <v>32</v>
      </c>
      <c r="O41" s="17" t="s">
        <v>789</v>
      </c>
      <c r="P41" s="67" t="s">
        <v>33</v>
      </c>
    </row>
    <row r="42" spans="1:16" x14ac:dyDescent="0.2">
      <c r="A42" s="43" t="s">
        <v>14</v>
      </c>
      <c r="B42" s="43" t="s">
        <v>510</v>
      </c>
      <c r="D42" s="43" t="s">
        <v>215</v>
      </c>
      <c r="E42" s="43" t="s">
        <v>105</v>
      </c>
      <c r="F42" s="43" t="s">
        <v>32</v>
      </c>
      <c r="H42" s="43" t="s">
        <v>110</v>
      </c>
      <c r="I42" s="43" t="s">
        <v>203</v>
      </c>
      <c r="K42" s="44">
        <v>44706</v>
      </c>
      <c r="L42" s="44">
        <v>44720</v>
      </c>
      <c r="M42" s="44">
        <v>44713</v>
      </c>
      <c r="N42" s="17" t="s">
        <v>32</v>
      </c>
      <c r="O42" s="18" t="s">
        <v>598</v>
      </c>
      <c r="P42" s="67" t="s">
        <v>33</v>
      </c>
    </row>
    <row r="43" spans="1:16" x14ac:dyDescent="0.2">
      <c r="A43" s="43" t="s">
        <v>14</v>
      </c>
      <c r="B43" s="43" t="s">
        <v>211</v>
      </c>
      <c r="D43" s="43" t="s">
        <v>199</v>
      </c>
      <c r="E43" s="43" t="s">
        <v>105</v>
      </c>
      <c r="F43" s="43" t="s">
        <v>32</v>
      </c>
      <c r="H43" s="43" t="s">
        <v>110</v>
      </c>
      <c r="I43" s="43" t="s">
        <v>212</v>
      </c>
      <c r="K43" s="44">
        <v>44589</v>
      </c>
      <c r="L43" s="44">
        <v>44603</v>
      </c>
      <c r="M43" s="44">
        <v>44601</v>
      </c>
      <c r="N43" s="17" t="s">
        <v>32</v>
      </c>
      <c r="O43" s="17" t="s">
        <v>213</v>
      </c>
      <c r="P43" s="67" t="s">
        <v>33</v>
      </c>
    </row>
    <row r="44" spans="1:16" x14ac:dyDescent="0.2">
      <c r="A44" s="43" t="s">
        <v>14</v>
      </c>
      <c r="B44" s="43" t="s">
        <v>508</v>
      </c>
      <c r="D44" s="43" t="s">
        <v>199</v>
      </c>
      <c r="E44" s="43" t="s">
        <v>105</v>
      </c>
      <c r="F44" s="43" t="s">
        <v>32</v>
      </c>
      <c r="I44" s="43" t="s">
        <v>203</v>
      </c>
      <c r="K44" s="44">
        <v>44697</v>
      </c>
      <c r="L44" s="44">
        <v>44711</v>
      </c>
      <c r="M44" s="44">
        <v>44699</v>
      </c>
      <c r="N44" s="17" t="s">
        <v>32</v>
      </c>
      <c r="O44" s="17" t="s">
        <v>597</v>
      </c>
      <c r="P44" s="67" t="s">
        <v>33</v>
      </c>
    </row>
    <row r="45" spans="1:16" x14ac:dyDescent="0.2">
      <c r="A45" s="43" t="s">
        <v>14</v>
      </c>
      <c r="B45" s="43" t="s">
        <v>718</v>
      </c>
      <c r="D45" s="43" t="s">
        <v>215</v>
      </c>
      <c r="E45" s="43" t="s">
        <v>105</v>
      </c>
      <c r="F45" s="43" t="s">
        <v>32</v>
      </c>
      <c r="H45" s="43" t="s">
        <v>110</v>
      </c>
      <c r="I45" s="43" t="s">
        <v>259</v>
      </c>
      <c r="K45" s="44">
        <v>44754</v>
      </c>
      <c r="L45" s="44">
        <v>44768</v>
      </c>
      <c r="M45" s="44">
        <v>44754</v>
      </c>
      <c r="N45" s="17" t="s">
        <v>32</v>
      </c>
      <c r="O45" s="17" t="s">
        <v>790</v>
      </c>
      <c r="P45" s="67" t="s">
        <v>33</v>
      </c>
    </row>
    <row r="46" spans="1:16" x14ac:dyDescent="0.2">
      <c r="A46" s="43" t="s">
        <v>14</v>
      </c>
      <c r="B46" s="43" t="s">
        <v>205</v>
      </c>
      <c r="D46" s="43" t="s">
        <v>104</v>
      </c>
      <c r="E46" s="43" t="s">
        <v>105</v>
      </c>
      <c r="F46" s="43" t="s">
        <v>32</v>
      </c>
      <c r="H46" s="43" t="s">
        <v>107</v>
      </c>
      <c r="I46" s="43" t="s">
        <v>161</v>
      </c>
      <c r="K46" s="44">
        <v>44581</v>
      </c>
      <c r="L46" s="44">
        <v>44595</v>
      </c>
      <c r="M46" s="44">
        <v>44582</v>
      </c>
      <c r="N46" s="17" t="s">
        <v>32</v>
      </c>
      <c r="O46" s="17" t="s">
        <v>206</v>
      </c>
      <c r="P46" s="67" t="s">
        <v>33</v>
      </c>
    </row>
    <row r="47" spans="1:16" x14ac:dyDescent="0.2">
      <c r="A47" s="43" t="s">
        <v>14</v>
      </c>
      <c r="B47" s="43" t="s">
        <v>626</v>
      </c>
      <c r="D47" s="43" t="s">
        <v>215</v>
      </c>
      <c r="E47" s="43" t="s">
        <v>105</v>
      </c>
      <c r="F47" s="43" t="s">
        <v>106</v>
      </c>
      <c r="H47" s="43" t="s">
        <v>107</v>
      </c>
      <c r="I47" s="43" t="s">
        <v>200</v>
      </c>
      <c r="K47" s="44">
        <v>44721</v>
      </c>
      <c r="L47" s="44">
        <v>44735</v>
      </c>
      <c r="M47" s="44">
        <v>44721</v>
      </c>
      <c r="N47" s="17" t="s">
        <v>34</v>
      </c>
      <c r="O47" s="17" t="s">
        <v>626</v>
      </c>
      <c r="P47" s="67" t="s">
        <v>33</v>
      </c>
    </row>
    <row r="48" spans="1:16" x14ac:dyDescent="0.2">
      <c r="A48" s="43" t="s">
        <v>14</v>
      </c>
      <c r="B48" s="43" t="s">
        <v>625</v>
      </c>
      <c r="D48" s="43" t="s">
        <v>215</v>
      </c>
      <c r="E48" s="43" t="s">
        <v>105</v>
      </c>
      <c r="F48" s="43" t="s">
        <v>32</v>
      </c>
      <c r="H48" s="43" t="s">
        <v>110</v>
      </c>
      <c r="I48" s="43" t="s">
        <v>161</v>
      </c>
      <c r="K48" s="44">
        <v>44726</v>
      </c>
      <c r="L48" s="44">
        <v>44740</v>
      </c>
      <c r="M48" s="44">
        <v>44726</v>
      </c>
      <c r="N48" s="17" t="s">
        <v>32</v>
      </c>
      <c r="O48" s="17" t="s">
        <v>682</v>
      </c>
      <c r="P48" s="67" t="s">
        <v>33</v>
      </c>
    </row>
    <row r="49" spans="1:16" x14ac:dyDescent="0.2">
      <c r="A49" s="43" t="s">
        <v>14</v>
      </c>
      <c r="B49" s="43" t="s">
        <v>198</v>
      </c>
      <c r="D49" s="43" t="s">
        <v>199</v>
      </c>
      <c r="E49" s="43" t="s">
        <v>105</v>
      </c>
      <c r="F49" s="43" t="s">
        <v>32</v>
      </c>
      <c r="H49" s="43" t="s">
        <v>110</v>
      </c>
      <c r="I49" s="43" t="s">
        <v>200</v>
      </c>
      <c r="K49" s="44">
        <v>44581</v>
      </c>
      <c r="L49" s="44">
        <v>44595</v>
      </c>
      <c r="M49" s="44">
        <v>44582</v>
      </c>
      <c r="N49" s="17" t="s">
        <v>32</v>
      </c>
      <c r="O49" s="17" t="s">
        <v>201</v>
      </c>
      <c r="P49" s="67" t="s">
        <v>33</v>
      </c>
    </row>
    <row r="50" spans="1:16" x14ac:dyDescent="0.2">
      <c r="A50" s="43" t="s">
        <v>14</v>
      </c>
      <c r="B50" s="43" t="s">
        <v>202</v>
      </c>
      <c r="D50" s="43" t="s">
        <v>199</v>
      </c>
      <c r="E50" s="43" t="s">
        <v>105</v>
      </c>
      <c r="F50" s="43" t="s">
        <v>32</v>
      </c>
      <c r="H50" s="43" t="s">
        <v>107</v>
      </c>
      <c r="I50" s="43" t="s">
        <v>203</v>
      </c>
      <c r="K50" s="44">
        <v>44648</v>
      </c>
      <c r="L50" s="44">
        <v>44662</v>
      </c>
      <c r="M50" s="44">
        <v>44651</v>
      </c>
      <c r="N50" s="17" t="s">
        <v>32</v>
      </c>
      <c r="O50" s="17" t="s">
        <v>204</v>
      </c>
      <c r="P50" s="67" t="s">
        <v>33</v>
      </c>
    </row>
    <row r="51" spans="1:16" x14ac:dyDescent="0.2">
      <c r="A51" s="43" t="s">
        <v>14</v>
      </c>
      <c r="B51" s="43" t="s">
        <v>209</v>
      </c>
      <c r="D51" s="43" t="s">
        <v>199</v>
      </c>
      <c r="E51" s="43" t="s">
        <v>105</v>
      </c>
      <c r="F51" s="43" t="s">
        <v>32</v>
      </c>
      <c r="H51" s="43" t="s">
        <v>107</v>
      </c>
      <c r="I51" s="43" t="s">
        <v>203</v>
      </c>
      <c r="K51" s="44">
        <v>44578</v>
      </c>
      <c r="L51" s="44">
        <v>44592</v>
      </c>
      <c r="M51" s="44">
        <v>44579</v>
      </c>
      <c r="N51" s="17" t="s">
        <v>32</v>
      </c>
      <c r="O51" s="17" t="s">
        <v>210</v>
      </c>
      <c r="P51" s="67" t="s">
        <v>33</v>
      </c>
    </row>
    <row r="52" spans="1:16" x14ac:dyDescent="0.2">
      <c r="A52" s="43" t="s">
        <v>14</v>
      </c>
      <c r="B52" s="43" t="s">
        <v>627</v>
      </c>
      <c r="D52" s="43" t="s">
        <v>215</v>
      </c>
      <c r="E52" s="43" t="s">
        <v>105</v>
      </c>
      <c r="F52" s="43" t="s">
        <v>32</v>
      </c>
      <c r="H52" s="43" t="s">
        <v>110</v>
      </c>
      <c r="I52" s="43" t="s">
        <v>203</v>
      </c>
      <c r="K52" s="44">
        <v>44728</v>
      </c>
      <c r="L52" s="44">
        <v>44742</v>
      </c>
      <c r="M52" s="44">
        <v>44728</v>
      </c>
      <c r="N52" s="17" t="s">
        <v>32</v>
      </c>
      <c r="O52" s="17" t="s">
        <v>683</v>
      </c>
      <c r="P52" s="67" t="s">
        <v>33</v>
      </c>
    </row>
    <row r="53" spans="1:16" x14ac:dyDescent="0.2">
      <c r="A53" s="43" t="s">
        <v>14</v>
      </c>
      <c r="B53" s="43" t="s">
        <v>624</v>
      </c>
      <c r="D53" s="43" t="s">
        <v>426</v>
      </c>
      <c r="E53" s="43" t="s">
        <v>105</v>
      </c>
      <c r="F53" s="43" t="s">
        <v>106</v>
      </c>
      <c r="H53" s="43" t="s">
        <v>110</v>
      </c>
      <c r="I53" s="43" t="s">
        <v>200</v>
      </c>
      <c r="K53" s="44">
        <v>44729</v>
      </c>
      <c r="L53" s="44">
        <v>44743</v>
      </c>
      <c r="M53" s="44">
        <v>44729</v>
      </c>
      <c r="N53" s="17" t="s">
        <v>34</v>
      </c>
      <c r="O53" s="17" t="s">
        <v>624</v>
      </c>
      <c r="P53" s="67" t="s">
        <v>33</v>
      </c>
    </row>
    <row r="54" spans="1:16" x14ac:dyDescent="0.2">
      <c r="A54" s="43" t="s">
        <v>15</v>
      </c>
      <c r="B54" s="43" t="s">
        <v>628</v>
      </c>
      <c r="D54" s="43" t="s">
        <v>104</v>
      </c>
      <c r="E54" s="43" t="s">
        <v>105</v>
      </c>
      <c r="F54" s="43" t="s">
        <v>32</v>
      </c>
      <c r="H54" s="43" t="s">
        <v>110</v>
      </c>
      <c r="I54" s="43" t="s">
        <v>203</v>
      </c>
      <c r="K54" s="44">
        <v>44720</v>
      </c>
      <c r="L54" s="44">
        <v>44734</v>
      </c>
      <c r="M54" s="44">
        <v>44725</v>
      </c>
      <c r="N54" s="17" t="s">
        <v>32</v>
      </c>
      <c r="O54" s="17" t="s">
        <v>684</v>
      </c>
      <c r="P54" s="67" t="s">
        <v>33</v>
      </c>
    </row>
    <row r="55" spans="1:16" x14ac:dyDescent="0.2">
      <c r="A55" s="43" t="s">
        <v>15</v>
      </c>
      <c r="B55" s="43" t="s">
        <v>220</v>
      </c>
      <c r="D55" s="43" t="s">
        <v>104</v>
      </c>
      <c r="E55" s="43" t="s">
        <v>105</v>
      </c>
      <c r="F55" s="43" t="s">
        <v>32</v>
      </c>
      <c r="H55" s="43" t="s">
        <v>110</v>
      </c>
      <c r="I55" s="43" t="s">
        <v>203</v>
      </c>
      <c r="K55" s="44">
        <v>44578</v>
      </c>
      <c r="L55" s="44">
        <v>44592</v>
      </c>
      <c r="M55" s="44">
        <v>44581</v>
      </c>
      <c r="N55" s="17" t="s">
        <v>32</v>
      </c>
      <c r="O55" s="17" t="s">
        <v>221</v>
      </c>
      <c r="P55" s="67" t="s">
        <v>33</v>
      </c>
    </row>
    <row r="56" spans="1:16" x14ac:dyDescent="0.2">
      <c r="A56" s="43" t="s">
        <v>15</v>
      </c>
      <c r="B56" s="43" t="s">
        <v>217</v>
      </c>
      <c r="D56" s="43" t="s">
        <v>104</v>
      </c>
      <c r="E56" s="43" t="s">
        <v>105</v>
      </c>
      <c r="F56" s="43" t="s">
        <v>32</v>
      </c>
      <c r="H56" s="43" t="s">
        <v>110</v>
      </c>
      <c r="I56" s="43" t="s">
        <v>218</v>
      </c>
      <c r="K56" s="44">
        <v>44628</v>
      </c>
      <c r="L56" s="44">
        <v>44642</v>
      </c>
      <c r="M56" s="44">
        <v>44630</v>
      </c>
      <c r="N56" s="17" t="s">
        <v>32</v>
      </c>
      <c r="O56" s="17" t="s">
        <v>219</v>
      </c>
      <c r="P56" s="67" t="s">
        <v>33</v>
      </c>
    </row>
    <row r="57" spans="1:16" x14ac:dyDescent="0.2">
      <c r="A57" s="43" t="s">
        <v>15</v>
      </c>
      <c r="B57" s="43" t="s">
        <v>719</v>
      </c>
      <c r="D57" s="43" t="s">
        <v>104</v>
      </c>
      <c r="E57" s="43" t="s">
        <v>105</v>
      </c>
      <c r="F57" s="43" t="s">
        <v>32</v>
      </c>
      <c r="H57" s="43" t="s">
        <v>110</v>
      </c>
      <c r="I57" s="43" t="s">
        <v>203</v>
      </c>
      <c r="K57" s="44">
        <v>44746</v>
      </c>
      <c r="L57" s="44">
        <v>44760</v>
      </c>
      <c r="M57" s="44">
        <v>44750</v>
      </c>
      <c r="N57" s="17" t="s">
        <v>32</v>
      </c>
      <c r="O57" s="17" t="s">
        <v>791</v>
      </c>
      <c r="P57" s="67" t="s">
        <v>33</v>
      </c>
    </row>
    <row r="58" spans="1:16" x14ac:dyDescent="0.2">
      <c r="A58" s="43" t="s">
        <v>16</v>
      </c>
      <c r="B58" s="43" t="s">
        <v>720</v>
      </c>
      <c r="D58" s="43" t="s">
        <v>104</v>
      </c>
      <c r="E58" s="43" t="s">
        <v>105</v>
      </c>
      <c r="F58" s="43" t="s">
        <v>32</v>
      </c>
      <c r="H58" s="43" t="s">
        <v>107</v>
      </c>
      <c r="I58" s="43" t="s">
        <v>276</v>
      </c>
      <c r="K58" s="44">
        <v>44767</v>
      </c>
      <c r="L58" s="44">
        <v>44781</v>
      </c>
      <c r="M58" s="44">
        <v>44770</v>
      </c>
      <c r="N58" s="17" t="s">
        <v>32</v>
      </c>
      <c r="O58" s="17" t="s">
        <v>792</v>
      </c>
      <c r="P58" s="67" t="s">
        <v>33</v>
      </c>
    </row>
    <row r="59" spans="1:16" x14ac:dyDescent="0.2">
      <c r="A59" s="43" t="s">
        <v>16</v>
      </c>
      <c r="B59" s="43" t="s">
        <v>407</v>
      </c>
      <c r="D59" s="43" t="s">
        <v>104</v>
      </c>
      <c r="E59" s="43" t="s">
        <v>105</v>
      </c>
      <c r="F59" s="43" t="s">
        <v>32</v>
      </c>
      <c r="H59" s="43" t="s">
        <v>107</v>
      </c>
      <c r="I59" s="43" t="s">
        <v>161</v>
      </c>
      <c r="K59" s="44">
        <v>44665</v>
      </c>
      <c r="L59" s="44">
        <v>44679</v>
      </c>
      <c r="M59" s="44">
        <v>44671</v>
      </c>
      <c r="N59" s="17" t="s">
        <v>32</v>
      </c>
      <c r="O59" s="17" t="s">
        <v>470</v>
      </c>
      <c r="P59" s="67" t="s">
        <v>33</v>
      </c>
    </row>
    <row r="60" spans="1:16" x14ac:dyDescent="0.2">
      <c r="A60" s="43" t="s">
        <v>16</v>
      </c>
      <c r="B60" s="43" t="s">
        <v>222</v>
      </c>
      <c r="D60" s="43" t="s">
        <v>104</v>
      </c>
      <c r="E60" s="43" t="s">
        <v>105</v>
      </c>
      <c r="F60" s="43" t="s">
        <v>32</v>
      </c>
      <c r="H60" s="43" t="s">
        <v>110</v>
      </c>
      <c r="I60" s="43" t="s">
        <v>161</v>
      </c>
      <c r="K60" s="44">
        <v>44565</v>
      </c>
      <c r="L60" s="44">
        <v>44579</v>
      </c>
      <c r="M60" s="44">
        <v>44566</v>
      </c>
      <c r="N60" s="17" t="s">
        <v>32</v>
      </c>
      <c r="O60" s="17" t="s">
        <v>223</v>
      </c>
      <c r="P60" s="67" t="s">
        <v>33</v>
      </c>
    </row>
    <row r="61" spans="1:16" x14ac:dyDescent="0.2">
      <c r="A61" s="43" t="s">
        <v>17</v>
      </c>
      <c r="B61" s="43" t="s">
        <v>125</v>
      </c>
      <c r="D61" s="43" t="s">
        <v>104</v>
      </c>
      <c r="E61" s="43" t="s">
        <v>105</v>
      </c>
      <c r="F61" s="43" t="s">
        <v>106</v>
      </c>
      <c r="H61" s="43" t="s">
        <v>110</v>
      </c>
      <c r="I61" s="43" t="s">
        <v>126</v>
      </c>
      <c r="K61" s="44">
        <v>44592</v>
      </c>
      <c r="L61" s="44">
        <v>44606</v>
      </c>
      <c r="M61" s="44">
        <v>44594</v>
      </c>
      <c r="N61" s="17" t="s">
        <v>37</v>
      </c>
      <c r="O61" s="17" t="s">
        <v>125</v>
      </c>
      <c r="P61" s="67" t="s">
        <v>33</v>
      </c>
    </row>
    <row r="62" spans="1:16" x14ac:dyDescent="0.2">
      <c r="A62" s="43" t="s">
        <v>17</v>
      </c>
      <c r="B62" s="43" t="s">
        <v>227</v>
      </c>
      <c r="D62" s="43" t="s">
        <v>104</v>
      </c>
      <c r="E62" s="43" t="s">
        <v>105</v>
      </c>
      <c r="F62" s="43" t="s">
        <v>32</v>
      </c>
      <c r="H62" s="43" t="s">
        <v>110</v>
      </c>
      <c r="I62" s="43" t="s">
        <v>115</v>
      </c>
      <c r="K62" s="44">
        <v>44575</v>
      </c>
      <c r="L62" s="44">
        <v>44589</v>
      </c>
      <c r="M62" s="44">
        <v>44592</v>
      </c>
      <c r="N62" s="17" t="s">
        <v>32</v>
      </c>
      <c r="O62" s="17" t="s">
        <v>228</v>
      </c>
      <c r="P62" s="67" t="s">
        <v>33</v>
      </c>
    </row>
    <row r="63" spans="1:16" x14ac:dyDescent="0.2">
      <c r="A63" s="43" t="s">
        <v>17</v>
      </c>
      <c r="B63" s="43" t="s">
        <v>237</v>
      </c>
      <c r="D63" s="43" t="s">
        <v>104</v>
      </c>
      <c r="E63" s="43" t="s">
        <v>105</v>
      </c>
      <c r="F63" s="43" t="s">
        <v>32</v>
      </c>
      <c r="H63" s="43" t="s">
        <v>110</v>
      </c>
      <c r="I63" s="43" t="s">
        <v>161</v>
      </c>
      <c r="K63" s="44">
        <v>44607</v>
      </c>
      <c r="L63" s="44">
        <v>44621</v>
      </c>
      <c r="M63" s="44">
        <v>44614</v>
      </c>
      <c r="N63" s="17" t="s">
        <v>32</v>
      </c>
      <c r="O63" s="17" t="s">
        <v>238</v>
      </c>
      <c r="P63" s="67" t="s">
        <v>33</v>
      </c>
    </row>
    <row r="64" spans="1:16" x14ac:dyDescent="0.2">
      <c r="A64" s="43" t="s">
        <v>17</v>
      </c>
      <c r="B64" s="43" t="s">
        <v>631</v>
      </c>
      <c r="D64" s="43" t="s">
        <v>104</v>
      </c>
      <c r="E64" s="43" t="s">
        <v>105</v>
      </c>
      <c r="F64" s="43" t="s">
        <v>32</v>
      </c>
      <c r="H64" s="43" t="s">
        <v>110</v>
      </c>
      <c r="I64" s="43" t="s">
        <v>200</v>
      </c>
      <c r="K64" s="44">
        <v>44713</v>
      </c>
      <c r="L64" s="44">
        <v>44727</v>
      </c>
      <c r="M64" s="44">
        <v>44715</v>
      </c>
      <c r="N64" s="17" t="s">
        <v>32</v>
      </c>
      <c r="O64" s="18" t="s">
        <v>687</v>
      </c>
      <c r="P64" s="67" t="s">
        <v>33</v>
      </c>
    </row>
    <row r="65" spans="1:16" x14ac:dyDescent="0.2">
      <c r="A65" s="43" t="s">
        <v>17</v>
      </c>
      <c r="B65" s="43" t="s">
        <v>243</v>
      </c>
      <c r="D65" s="43" t="s">
        <v>199</v>
      </c>
      <c r="E65" s="43" t="s">
        <v>105</v>
      </c>
      <c r="F65" s="43" t="s">
        <v>32</v>
      </c>
      <c r="I65" s="43" t="s">
        <v>161</v>
      </c>
      <c r="K65" s="44">
        <v>44586</v>
      </c>
      <c r="L65" s="44">
        <v>44600</v>
      </c>
      <c r="M65" s="44">
        <v>44587</v>
      </c>
      <c r="N65" s="17" t="s">
        <v>32</v>
      </c>
      <c r="O65" s="18" t="s">
        <v>244</v>
      </c>
      <c r="P65" s="67" t="s">
        <v>33</v>
      </c>
    </row>
    <row r="66" spans="1:16" x14ac:dyDescent="0.2">
      <c r="A66" s="43" t="s">
        <v>17</v>
      </c>
      <c r="B66" s="43" t="s">
        <v>630</v>
      </c>
      <c r="D66" s="43" t="s">
        <v>199</v>
      </c>
      <c r="E66" s="43" t="s">
        <v>105</v>
      </c>
      <c r="F66" s="43" t="s">
        <v>32</v>
      </c>
      <c r="H66" s="43" t="s">
        <v>107</v>
      </c>
      <c r="I66" s="43" t="s">
        <v>200</v>
      </c>
      <c r="K66" s="44">
        <v>44726</v>
      </c>
      <c r="L66" s="44">
        <v>44740</v>
      </c>
      <c r="M66" s="44">
        <v>44726</v>
      </c>
      <c r="N66" s="17" t="s">
        <v>32</v>
      </c>
      <c r="O66" s="18" t="s">
        <v>686</v>
      </c>
      <c r="P66" s="67" t="s">
        <v>33</v>
      </c>
    </row>
    <row r="67" spans="1:16" x14ac:dyDescent="0.2">
      <c r="A67" s="43" t="s">
        <v>17</v>
      </c>
      <c r="B67" s="43" t="s">
        <v>245</v>
      </c>
      <c r="D67" s="43" t="s">
        <v>199</v>
      </c>
      <c r="E67" s="43" t="s">
        <v>105</v>
      </c>
      <c r="F67" s="43" t="s">
        <v>32</v>
      </c>
      <c r="H67" s="43" t="s">
        <v>107</v>
      </c>
      <c r="I67" s="43" t="s">
        <v>203</v>
      </c>
      <c r="K67" s="44">
        <v>44574</v>
      </c>
      <c r="L67" s="44">
        <v>44588</v>
      </c>
      <c r="M67" s="44">
        <v>44574</v>
      </c>
      <c r="N67" s="17" t="s">
        <v>32</v>
      </c>
      <c r="O67" s="18" t="s">
        <v>246</v>
      </c>
      <c r="P67" s="67" t="s">
        <v>33</v>
      </c>
    </row>
    <row r="68" spans="1:16" x14ac:dyDescent="0.2">
      <c r="A68" s="43" t="s">
        <v>17</v>
      </c>
      <c r="B68" s="43" t="s">
        <v>629</v>
      </c>
      <c r="D68" s="43" t="s">
        <v>104</v>
      </c>
      <c r="E68" s="43" t="s">
        <v>105</v>
      </c>
      <c r="F68" s="43" t="s">
        <v>32</v>
      </c>
      <c r="H68" s="43" t="s">
        <v>107</v>
      </c>
      <c r="I68" s="43" t="s">
        <v>225</v>
      </c>
      <c r="K68" s="44">
        <v>44732</v>
      </c>
      <c r="L68" s="44">
        <v>44746</v>
      </c>
      <c r="M68" s="44">
        <v>44742</v>
      </c>
      <c r="N68" s="17" t="s">
        <v>32</v>
      </c>
      <c r="O68" s="17" t="s">
        <v>685</v>
      </c>
      <c r="P68" s="67" t="s">
        <v>33</v>
      </c>
    </row>
    <row r="69" spans="1:16" x14ac:dyDescent="0.2">
      <c r="A69" s="43" t="s">
        <v>17</v>
      </c>
      <c r="B69" s="43" t="s">
        <v>233</v>
      </c>
      <c r="D69" s="43" t="s">
        <v>104</v>
      </c>
      <c r="E69" s="43" t="s">
        <v>105</v>
      </c>
      <c r="F69" s="43" t="s">
        <v>32</v>
      </c>
      <c r="H69" s="43" t="s">
        <v>110</v>
      </c>
      <c r="I69" s="43" t="s">
        <v>200</v>
      </c>
      <c r="K69" s="44">
        <v>44614</v>
      </c>
      <c r="L69" s="44">
        <v>44628</v>
      </c>
      <c r="M69" s="44">
        <v>44615</v>
      </c>
      <c r="N69" s="17" t="s">
        <v>32</v>
      </c>
      <c r="O69" s="17" t="s">
        <v>234</v>
      </c>
      <c r="P69" s="67" t="s">
        <v>33</v>
      </c>
    </row>
    <row r="70" spans="1:16" x14ac:dyDescent="0.2">
      <c r="A70" s="43" t="s">
        <v>17</v>
      </c>
      <c r="B70" s="43" t="s">
        <v>721</v>
      </c>
      <c r="D70" s="43" t="s">
        <v>104</v>
      </c>
      <c r="E70" s="43" t="s">
        <v>105</v>
      </c>
      <c r="F70" s="43" t="s">
        <v>106</v>
      </c>
      <c r="H70" s="43" t="s">
        <v>107</v>
      </c>
      <c r="I70" s="43" t="s">
        <v>115</v>
      </c>
      <c r="K70" s="44">
        <v>44743</v>
      </c>
      <c r="L70" s="44">
        <v>44757</v>
      </c>
      <c r="M70" s="44">
        <v>44747</v>
      </c>
      <c r="N70" s="17" t="s">
        <v>36</v>
      </c>
      <c r="O70" s="17" t="s">
        <v>721</v>
      </c>
      <c r="P70" s="67" t="s">
        <v>33</v>
      </c>
    </row>
    <row r="71" spans="1:16" x14ac:dyDescent="0.2">
      <c r="A71" s="43" t="s">
        <v>17</v>
      </c>
      <c r="B71" s="43" t="s">
        <v>722</v>
      </c>
      <c r="D71" s="43" t="s">
        <v>104</v>
      </c>
      <c r="E71" s="43" t="s">
        <v>105</v>
      </c>
      <c r="F71" s="43" t="s">
        <v>32</v>
      </c>
      <c r="H71" s="43" t="s">
        <v>107</v>
      </c>
      <c r="I71" s="43" t="s">
        <v>203</v>
      </c>
      <c r="K71" s="44">
        <v>44746</v>
      </c>
      <c r="L71" s="44">
        <v>44760</v>
      </c>
      <c r="M71" s="44">
        <v>44749</v>
      </c>
      <c r="N71" s="17" t="s">
        <v>32</v>
      </c>
      <c r="O71" s="17" t="s">
        <v>793</v>
      </c>
      <c r="P71" s="67" t="s">
        <v>33</v>
      </c>
    </row>
    <row r="72" spans="1:16" x14ac:dyDescent="0.2">
      <c r="A72" s="43" t="s">
        <v>17</v>
      </c>
      <c r="B72" s="43" t="s">
        <v>235</v>
      </c>
      <c r="D72" s="43" t="s">
        <v>104</v>
      </c>
      <c r="E72" s="43" t="s">
        <v>105</v>
      </c>
      <c r="F72" s="43" t="s">
        <v>32</v>
      </c>
      <c r="H72" s="43" t="s">
        <v>110</v>
      </c>
      <c r="I72" s="43" t="s">
        <v>200</v>
      </c>
      <c r="K72" s="44">
        <v>44571</v>
      </c>
      <c r="L72" s="44">
        <v>44585</v>
      </c>
      <c r="M72" s="44">
        <v>44571</v>
      </c>
      <c r="N72" s="17" t="s">
        <v>32</v>
      </c>
      <c r="O72" s="17" t="s">
        <v>236</v>
      </c>
      <c r="P72" s="67" t="s">
        <v>33</v>
      </c>
    </row>
    <row r="73" spans="1:16" x14ac:dyDescent="0.2">
      <c r="A73" s="43" t="s">
        <v>17</v>
      </c>
      <c r="B73" s="43" t="s">
        <v>723</v>
      </c>
      <c r="D73" s="43" t="s">
        <v>104</v>
      </c>
      <c r="E73" s="43" t="s">
        <v>105</v>
      </c>
      <c r="F73" s="43" t="s">
        <v>32</v>
      </c>
      <c r="H73" s="43" t="s">
        <v>110</v>
      </c>
      <c r="I73" s="43" t="s">
        <v>200</v>
      </c>
      <c r="K73" s="44">
        <v>44748</v>
      </c>
      <c r="L73" s="44">
        <v>44762</v>
      </c>
      <c r="M73" s="44">
        <v>44749</v>
      </c>
      <c r="N73" s="17" t="s">
        <v>32</v>
      </c>
      <c r="O73" s="17" t="s">
        <v>794</v>
      </c>
      <c r="P73" s="67" t="s">
        <v>33</v>
      </c>
    </row>
    <row r="74" spans="1:16" x14ac:dyDescent="0.2">
      <c r="A74" s="43" t="s">
        <v>17</v>
      </c>
      <c r="B74" s="43" t="s">
        <v>724</v>
      </c>
      <c r="D74" s="43" t="s">
        <v>104</v>
      </c>
      <c r="E74" s="43" t="s">
        <v>105</v>
      </c>
      <c r="F74" s="43" t="s">
        <v>32</v>
      </c>
      <c r="H74" s="43" t="s">
        <v>110</v>
      </c>
      <c r="I74" s="43" t="s">
        <v>200</v>
      </c>
      <c r="K74" s="44">
        <v>44749</v>
      </c>
      <c r="L74" s="44">
        <v>44763</v>
      </c>
      <c r="M74" s="44">
        <v>44753</v>
      </c>
      <c r="N74" s="17" t="s">
        <v>32</v>
      </c>
      <c r="O74" s="17" t="s">
        <v>795</v>
      </c>
      <c r="P74" s="67" t="s">
        <v>33</v>
      </c>
    </row>
    <row r="75" spans="1:16" x14ac:dyDescent="0.2">
      <c r="A75" s="43" t="s">
        <v>17</v>
      </c>
      <c r="B75" s="43" t="s">
        <v>229</v>
      </c>
      <c r="D75" s="43" t="s">
        <v>215</v>
      </c>
      <c r="E75" s="43" t="s">
        <v>105</v>
      </c>
      <c r="F75" s="43" t="s">
        <v>32</v>
      </c>
      <c r="H75" s="43" t="s">
        <v>110</v>
      </c>
      <c r="I75" s="43" t="s">
        <v>200</v>
      </c>
      <c r="K75" s="44">
        <v>44568</v>
      </c>
      <c r="L75" s="44">
        <v>44582</v>
      </c>
      <c r="M75" s="44">
        <v>44568</v>
      </c>
      <c r="N75" s="17" t="s">
        <v>32</v>
      </c>
      <c r="O75" s="17" t="s">
        <v>230</v>
      </c>
      <c r="P75" s="67" t="s">
        <v>33</v>
      </c>
    </row>
    <row r="76" spans="1:16" x14ac:dyDescent="0.2">
      <c r="A76" s="43" t="s">
        <v>17</v>
      </c>
      <c r="B76" s="43" t="s">
        <v>129</v>
      </c>
      <c r="D76" s="43" t="s">
        <v>104</v>
      </c>
      <c r="E76" s="43" t="s">
        <v>105</v>
      </c>
      <c r="F76" s="43" t="s">
        <v>106</v>
      </c>
      <c r="H76" s="43" t="s">
        <v>110</v>
      </c>
      <c r="I76" s="43" t="s">
        <v>128</v>
      </c>
      <c r="K76" s="44">
        <v>44551</v>
      </c>
      <c r="L76" s="44">
        <v>44565</v>
      </c>
      <c r="M76" s="44">
        <v>44564</v>
      </c>
      <c r="N76" s="17" t="s">
        <v>38</v>
      </c>
      <c r="O76" s="17" t="s">
        <v>129</v>
      </c>
      <c r="P76" s="67" t="s">
        <v>33</v>
      </c>
    </row>
    <row r="77" spans="1:16" x14ac:dyDescent="0.2">
      <c r="A77" s="43" t="s">
        <v>17</v>
      </c>
      <c r="B77" s="43" t="s">
        <v>127</v>
      </c>
      <c r="D77" s="43" t="s">
        <v>104</v>
      </c>
      <c r="E77" s="43" t="s">
        <v>105</v>
      </c>
      <c r="F77" s="43" t="s">
        <v>106</v>
      </c>
      <c r="H77" s="43" t="s">
        <v>110</v>
      </c>
      <c r="I77" s="43" t="s">
        <v>128</v>
      </c>
      <c r="K77" s="44">
        <v>44551</v>
      </c>
      <c r="L77" s="44">
        <v>44565</v>
      </c>
      <c r="M77" s="44">
        <v>44564</v>
      </c>
      <c r="N77" s="17" t="s">
        <v>38</v>
      </c>
      <c r="O77" s="17" t="s">
        <v>127</v>
      </c>
      <c r="P77" s="67" t="s">
        <v>33</v>
      </c>
    </row>
    <row r="78" spans="1:16" x14ac:dyDescent="0.2">
      <c r="A78" s="43" t="s">
        <v>17</v>
      </c>
      <c r="B78" s="43" t="s">
        <v>239</v>
      </c>
      <c r="D78" s="43" t="s">
        <v>104</v>
      </c>
      <c r="E78" s="43" t="s">
        <v>105</v>
      </c>
      <c r="F78" s="43" t="s">
        <v>32</v>
      </c>
      <c r="H78" s="43" t="s">
        <v>110</v>
      </c>
      <c r="I78" s="43" t="s">
        <v>203</v>
      </c>
      <c r="K78" s="44">
        <v>44645</v>
      </c>
      <c r="L78" s="44">
        <v>44659</v>
      </c>
      <c r="M78" s="44">
        <v>44648</v>
      </c>
      <c r="N78" s="17" t="s">
        <v>32</v>
      </c>
      <c r="O78" s="17" t="s">
        <v>240</v>
      </c>
      <c r="P78" s="67" t="s">
        <v>33</v>
      </c>
    </row>
    <row r="79" spans="1:16" x14ac:dyDescent="0.2">
      <c r="A79" s="43" t="s">
        <v>17</v>
      </c>
      <c r="B79" s="43" t="s">
        <v>409</v>
      </c>
      <c r="D79" s="43" t="s">
        <v>104</v>
      </c>
      <c r="E79" s="43" t="s">
        <v>105</v>
      </c>
      <c r="F79" s="43" t="s">
        <v>32</v>
      </c>
      <c r="H79" s="43" t="s">
        <v>110</v>
      </c>
      <c r="I79" s="43" t="s">
        <v>200</v>
      </c>
      <c r="K79" s="44">
        <v>44662</v>
      </c>
      <c r="L79" s="44">
        <v>44676</v>
      </c>
      <c r="M79" s="44">
        <v>44663</v>
      </c>
      <c r="N79" s="17" t="s">
        <v>32</v>
      </c>
      <c r="O79" s="17" t="s">
        <v>472</v>
      </c>
      <c r="P79" s="67" t="s">
        <v>33</v>
      </c>
    </row>
    <row r="80" spans="1:16" x14ac:dyDescent="0.2">
      <c r="A80" s="43" t="s">
        <v>17</v>
      </c>
      <c r="B80" s="43" t="s">
        <v>249</v>
      </c>
      <c r="D80" s="43" t="s">
        <v>250</v>
      </c>
      <c r="E80" s="43" t="s">
        <v>105</v>
      </c>
      <c r="F80" s="43" t="s">
        <v>32</v>
      </c>
      <c r="H80" s="43" t="s">
        <v>110</v>
      </c>
      <c r="I80" s="43" t="s">
        <v>161</v>
      </c>
      <c r="K80" s="44">
        <v>44629</v>
      </c>
      <c r="L80" s="44">
        <v>44643</v>
      </c>
      <c r="M80" s="44">
        <v>44635</v>
      </c>
      <c r="N80" s="17" t="s">
        <v>32</v>
      </c>
      <c r="O80" s="17" t="s">
        <v>251</v>
      </c>
      <c r="P80" s="67" t="s">
        <v>33</v>
      </c>
    </row>
    <row r="81" spans="1:16" x14ac:dyDescent="0.2">
      <c r="A81" s="43" t="s">
        <v>17</v>
      </c>
      <c r="B81" s="43" t="s">
        <v>241</v>
      </c>
      <c r="D81" s="43" t="s">
        <v>104</v>
      </c>
      <c r="E81" s="43" t="s">
        <v>105</v>
      </c>
      <c r="F81" s="43" t="s">
        <v>32</v>
      </c>
      <c r="H81" s="43" t="s">
        <v>110</v>
      </c>
      <c r="I81" s="43" t="s">
        <v>200</v>
      </c>
      <c r="K81" s="44">
        <v>44615</v>
      </c>
      <c r="L81" s="44">
        <v>44629</v>
      </c>
      <c r="M81" s="44">
        <v>44616</v>
      </c>
      <c r="N81" s="17" t="s">
        <v>32</v>
      </c>
      <c r="O81" s="17" t="s">
        <v>242</v>
      </c>
      <c r="P81" s="67" t="s">
        <v>33</v>
      </c>
    </row>
    <row r="82" spans="1:16" x14ac:dyDescent="0.2">
      <c r="A82" s="43" t="s">
        <v>17</v>
      </c>
      <c r="B82" s="43" t="s">
        <v>247</v>
      </c>
      <c r="D82" s="43" t="s">
        <v>104</v>
      </c>
      <c r="E82" s="43" t="s">
        <v>105</v>
      </c>
      <c r="F82" s="43" t="s">
        <v>32</v>
      </c>
      <c r="H82" s="43" t="s">
        <v>107</v>
      </c>
      <c r="I82" s="43" t="s">
        <v>200</v>
      </c>
      <c r="K82" s="44">
        <v>44629</v>
      </c>
      <c r="L82" s="44">
        <v>44643</v>
      </c>
      <c r="M82" s="44">
        <v>44631</v>
      </c>
      <c r="N82" s="17" t="s">
        <v>32</v>
      </c>
      <c r="O82" s="17" t="s">
        <v>248</v>
      </c>
      <c r="P82" s="67" t="s">
        <v>33</v>
      </c>
    </row>
    <row r="83" spans="1:16" x14ac:dyDescent="0.2">
      <c r="A83" s="43" t="s">
        <v>17</v>
      </c>
      <c r="B83" s="43" t="s">
        <v>408</v>
      </c>
      <c r="D83" s="43" t="s">
        <v>104</v>
      </c>
      <c r="E83" s="43" t="s">
        <v>105</v>
      </c>
      <c r="F83" s="43" t="s">
        <v>32</v>
      </c>
      <c r="H83" s="43" t="s">
        <v>110</v>
      </c>
      <c r="I83" s="43" t="s">
        <v>203</v>
      </c>
      <c r="K83" s="44">
        <v>44676</v>
      </c>
      <c r="L83" s="44">
        <v>44690</v>
      </c>
      <c r="M83" s="44">
        <v>44677</v>
      </c>
      <c r="N83" s="17" t="s">
        <v>32</v>
      </c>
      <c r="O83" s="17" t="s">
        <v>471</v>
      </c>
      <c r="P83" s="67" t="s">
        <v>33</v>
      </c>
    </row>
    <row r="84" spans="1:16" x14ac:dyDescent="0.2">
      <c r="A84" s="43" t="s">
        <v>17</v>
      </c>
      <c r="B84" s="43" t="s">
        <v>231</v>
      </c>
      <c r="D84" s="43" t="s">
        <v>104</v>
      </c>
      <c r="E84" s="43" t="s">
        <v>105</v>
      </c>
      <c r="F84" s="43" t="s">
        <v>32</v>
      </c>
      <c r="H84" s="43" t="s">
        <v>110</v>
      </c>
      <c r="I84" s="43" t="s">
        <v>200</v>
      </c>
      <c r="K84" s="44">
        <v>44608</v>
      </c>
      <c r="L84" s="44">
        <v>44622</v>
      </c>
      <c r="M84" s="44">
        <v>44610</v>
      </c>
      <c r="N84" s="17" t="s">
        <v>32</v>
      </c>
      <c r="O84" s="17" t="s">
        <v>232</v>
      </c>
      <c r="P84" s="67" t="s">
        <v>33</v>
      </c>
    </row>
    <row r="85" spans="1:16" x14ac:dyDescent="0.2">
      <c r="A85" s="43" t="s">
        <v>17</v>
      </c>
      <c r="B85" s="43" t="s">
        <v>224</v>
      </c>
      <c r="D85" s="43" t="s">
        <v>104</v>
      </c>
      <c r="E85" s="43" t="s">
        <v>105</v>
      </c>
      <c r="F85" s="43" t="s">
        <v>32</v>
      </c>
      <c r="H85" s="43" t="s">
        <v>110</v>
      </c>
      <c r="I85" s="43" t="s">
        <v>225</v>
      </c>
      <c r="K85" s="44">
        <v>44592</v>
      </c>
      <c r="L85" s="44">
        <v>44606</v>
      </c>
      <c r="M85" s="44">
        <v>44594</v>
      </c>
      <c r="N85" s="17" t="s">
        <v>32</v>
      </c>
      <c r="O85" s="17" t="s">
        <v>226</v>
      </c>
      <c r="P85" s="67" t="s">
        <v>33</v>
      </c>
    </row>
    <row r="86" spans="1:16" x14ac:dyDescent="0.2">
      <c r="A86" s="43" t="s">
        <v>19</v>
      </c>
      <c r="B86" s="43" t="s">
        <v>415</v>
      </c>
      <c r="D86" s="43" t="s">
        <v>104</v>
      </c>
      <c r="E86" s="43" t="s">
        <v>105</v>
      </c>
      <c r="F86" s="43" t="s">
        <v>32</v>
      </c>
      <c r="H86" s="43" t="s">
        <v>110</v>
      </c>
      <c r="I86" s="43" t="s">
        <v>200</v>
      </c>
      <c r="K86" s="44">
        <v>44669</v>
      </c>
      <c r="L86" s="44">
        <v>44683</v>
      </c>
      <c r="M86" s="44">
        <v>44683</v>
      </c>
      <c r="N86" s="17" t="s">
        <v>32</v>
      </c>
      <c r="O86" s="17" t="s">
        <v>495</v>
      </c>
      <c r="P86" s="67" t="s">
        <v>33</v>
      </c>
    </row>
    <row r="87" spans="1:16" x14ac:dyDescent="0.2">
      <c r="A87" s="43" t="s">
        <v>19</v>
      </c>
      <c r="B87" s="43" t="s">
        <v>271</v>
      </c>
      <c r="D87" s="43" t="s">
        <v>104</v>
      </c>
      <c r="E87" s="43" t="s">
        <v>105</v>
      </c>
      <c r="F87" s="43" t="s">
        <v>32</v>
      </c>
      <c r="H87" s="43" t="s">
        <v>110</v>
      </c>
      <c r="I87" s="43" t="s">
        <v>200</v>
      </c>
      <c r="K87" s="44">
        <v>44614</v>
      </c>
      <c r="L87" s="44">
        <v>44628</v>
      </c>
      <c r="M87" s="44">
        <v>44628</v>
      </c>
      <c r="N87" s="17" t="s">
        <v>32</v>
      </c>
      <c r="O87" s="17" t="s">
        <v>272</v>
      </c>
      <c r="P87" s="67" t="s">
        <v>33</v>
      </c>
    </row>
    <row r="88" spans="1:16" x14ac:dyDescent="0.2">
      <c r="A88" s="43" t="s">
        <v>19</v>
      </c>
      <c r="B88" s="43" t="s">
        <v>412</v>
      </c>
      <c r="D88" s="43" t="s">
        <v>104</v>
      </c>
      <c r="E88" s="43" t="s">
        <v>105</v>
      </c>
      <c r="F88" s="43" t="s">
        <v>106</v>
      </c>
      <c r="H88" s="43" t="s">
        <v>110</v>
      </c>
      <c r="I88" s="43" t="s">
        <v>413</v>
      </c>
      <c r="K88" s="44">
        <v>44659</v>
      </c>
      <c r="L88" s="44">
        <v>44673</v>
      </c>
      <c r="M88" s="44">
        <v>44672</v>
      </c>
      <c r="N88" s="17" t="s">
        <v>38</v>
      </c>
      <c r="O88" s="17" t="s">
        <v>412</v>
      </c>
      <c r="P88" s="67" t="s">
        <v>33</v>
      </c>
    </row>
    <row r="89" spans="1:16" x14ac:dyDescent="0.2">
      <c r="A89" s="43" t="s">
        <v>19</v>
      </c>
      <c r="B89" s="43" t="s">
        <v>420</v>
      </c>
      <c r="D89" s="43" t="s">
        <v>104</v>
      </c>
      <c r="E89" s="43" t="s">
        <v>105</v>
      </c>
      <c r="F89" s="43" t="s">
        <v>32</v>
      </c>
      <c r="H89" s="43" t="s">
        <v>107</v>
      </c>
      <c r="I89" s="43" t="s">
        <v>200</v>
      </c>
      <c r="K89" s="44">
        <v>44677</v>
      </c>
      <c r="L89" s="44">
        <v>44691</v>
      </c>
      <c r="M89" s="44">
        <v>44691</v>
      </c>
      <c r="N89" s="17" t="s">
        <v>32</v>
      </c>
      <c r="O89" s="17" t="s">
        <v>599</v>
      </c>
      <c r="P89" s="67" t="s">
        <v>33</v>
      </c>
    </row>
    <row r="90" spans="1:16" x14ac:dyDescent="0.2">
      <c r="A90" s="43" t="s">
        <v>19</v>
      </c>
      <c r="B90" s="43" t="s">
        <v>634</v>
      </c>
      <c r="D90" s="43" t="s">
        <v>104</v>
      </c>
      <c r="E90" s="43" t="s">
        <v>105</v>
      </c>
      <c r="F90" s="43" t="s">
        <v>32</v>
      </c>
      <c r="H90" s="43" t="s">
        <v>107</v>
      </c>
      <c r="I90" s="43" t="s">
        <v>200</v>
      </c>
      <c r="K90" s="44">
        <v>44725</v>
      </c>
      <c r="L90" s="44">
        <v>44739</v>
      </c>
      <c r="M90" s="44">
        <v>44739</v>
      </c>
      <c r="N90" s="17" t="s">
        <v>32</v>
      </c>
      <c r="O90" s="17" t="s">
        <v>689</v>
      </c>
      <c r="P90" s="67" t="s">
        <v>33</v>
      </c>
    </row>
    <row r="91" spans="1:16" x14ac:dyDescent="0.2">
      <c r="A91" s="43" t="s">
        <v>19</v>
      </c>
      <c r="B91" s="43" t="s">
        <v>261</v>
      </c>
      <c r="D91" s="43" t="s">
        <v>104</v>
      </c>
      <c r="E91" s="43" t="s">
        <v>105</v>
      </c>
      <c r="F91" s="43" t="s">
        <v>32</v>
      </c>
      <c r="H91" s="43" t="s">
        <v>110</v>
      </c>
      <c r="I91" s="43" t="s">
        <v>161</v>
      </c>
      <c r="K91" s="44">
        <v>44592</v>
      </c>
      <c r="L91" s="44">
        <v>44606</v>
      </c>
      <c r="M91" s="44">
        <v>44596</v>
      </c>
      <c r="N91" s="17" t="s">
        <v>32</v>
      </c>
      <c r="O91" s="17" t="s">
        <v>262</v>
      </c>
      <c r="P91" s="67" t="s">
        <v>33</v>
      </c>
    </row>
    <row r="92" spans="1:16" x14ac:dyDescent="0.2">
      <c r="A92" s="43" t="s">
        <v>19</v>
      </c>
      <c r="B92" s="43" t="s">
        <v>633</v>
      </c>
      <c r="D92" s="43" t="s">
        <v>104</v>
      </c>
      <c r="E92" s="43" t="s">
        <v>105</v>
      </c>
      <c r="F92" s="43" t="s">
        <v>32</v>
      </c>
      <c r="H92" s="43" t="s">
        <v>110</v>
      </c>
      <c r="I92" s="43" t="s">
        <v>200</v>
      </c>
      <c r="K92" s="44">
        <v>44725</v>
      </c>
      <c r="L92" s="44">
        <v>44739</v>
      </c>
      <c r="M92" s="44">
        <v>44739</v>
      </c>
      <c r="N92" s="17" t="s">
        <v>32</v>
      </c>
      <c r="O92" s="17" t="s">
        <v>605</v>
      </c>
      <c r="P92" s="67" t="s">
        <v>33</v>
      </c>
    </row>
    <row r="93" spans="1:16" x14ac:dyDescent="0.2">
      <c r="A93" s="43" t="s">
        <v>19</v>
      </c>
      <c r="B93" s="43" t="s">
        <v>414</v>
      </c>
      <c r="D93" s="43" t="s">
        <v>104</v>
      </c>
      <c r="E93" s="43" t="s">
        <v>105</v>
      </c>
      <c r="F93" s="43" t="s">
        <v>32</v>
      </c>
      <c r="H93" s="43" t="s">
        <v>110</v>
      </c>
      <c r="I93" s="43" t="s">
        <v>269</v>
      </c>
      <c r="K93" s="44">
        <v>44652</v>
      </c>
      <c r="L93" s="44">
        <v>44666</v>
      </c>
      <c r="M93" s="44">
        <v>44665</v>
      </c>
      <c r="N93" s="17" t="s">
        <v>32</v>
      </c>
      <c r="O93" s="17" t="s">
        <v>494</v>
      </c>
      <c r="P93" s="67" t="s">
        <v>33</v>
      </c>
    </row>
    <row r="94" spans="1:16" x14ac:dyDescent="0.2">
      <c r="A94" s="43" t="s">
        <v>19</v>
      </c>
      <c r="B94" s="43" t="s">
        <v>254</v>
      </c>
      <c r="D94" s="43" t="s">
        <v>104</v>
      </c>
      <c r="E94" s="43" t="s">
        <v>105</v>
      </c>
      <c r="F94" s="43" t="s">
        <v>32</v>
      </c>
      <c r="H94" s="43" t="s">
        <v>110</v>
      </c>
      <c r="I94" s="43" t="s">
        <v>200</v>
      </c>
      <c r="K94" s="44">
        <v>44550</v>
      </c>
      <c r="L94" s="44">
        <v>44564</v>
      </c>
      <c r="M94" s="44">
        <v>44564</v>
      </c>
      <c r="N94" s="17" t="s">
        <v>32</v>
      </c>
      <c r="O94" s="17" t="s">
        <v>255</v>
      </c>
      <c r="P94" s="67" t="s">
        <v>33</v>
      </c>
    </row>
    <row r="95" spans="1:16" x14ac:dyDescent="0.2">
      <c r="A95" s="43" t="s">
        <v>19</v>
      </c>
      <c r="B95" s="43" t="s">
        <v>725</v>
      </c>
      <c r="D95" s="43" t="s">
        <v>104</v>
      </c>
      <c r="E95" s="43" t="s">
        <v>105</v>
      </c>
      <c r="F95" s="43" t="s">
        <v>32</v>
      </c>
      <c r="H95" s="43" t="s">
        <v>107</v>
      </c>
      <c r="I95" s="43" t="s">
        <v>200</v>
      </c>
      <c r="K95" s="44">
        <v>44755</v>
      </c>
      <c r="L95" s="44">
        <v>44769</v>
      </c>
      <c r="M95" s="44">
        <v>44769</v>
      </c>
      <c r="N95" s="17" t="s">
        <v>32</v>
      </c>
      <c r="O95" s="17" t="s">
        <v>796</v>
      </c>
      <c r="P95" s="67" t="s">
        <v>33</v>
      </c>
    </row>
    <row r="96" spans="1:16" x14ac:dyDescent="0.2">
      <c r="A96" s="43" t="s">
        <v>19</v>
      </c>
      <c r="B96" s="43" t="s">
        <v>419</v>
      </c>
      <c r="D96" s="43" t="s">
        <v>104</v>
      </c>
      <c r="E96" s="43" t="s">
        <v>105</v>
      </c>
      <c r="F96" s="43" t="s">
        <v>32</v>
      </c>
      <c r="H96" s="43" t="s">
        <v>110</v>
      </c>
      <c r="I96" s="43" t="s">
        <v>115</v>
      </c>
      <c r="K96" s="44">
        <v>44666</v>
      </c>
      <c r="L96" s="44">
        <v>44680</v>
      </c>
      <c r="M96" s="44">
        <v>44680</v>
      </c>
      <c r="N96" s="17" t="s">
        <v>32</v>
      </c>
      <c r="O96" s="17" t="s">
        <v>476</v>
      </c>
      <c r="P96" s="67" t="s">
        <v>33</v>
      </c>
    </row>
    <row r="97" spans="1:16" x14ac:dyDescent="0.2">
      <c r="A97" s="43" t="s">
        <v>19</v>
      </c>
      <c r="B97" s="43" t="s">
        <v>515</v>
      </c>
      <c r="D97" s="43" t="s">
        <v>104</v>
      </c>
      <c r="E97" s="43" t="s">
        <v>105</v>
      </c>
      <c r="F97" s="43" t="s">
        <v>106</v>
      </c>
      <c r="H97" s="43" t="s">
        <v>110</v>
      </c>
      <c r="I97" s="43" t="s">
        <v>516</v>
      </c>
      <c r="K97" s="44">
        <v>44686</v>
      </c>
      <c r="L97" s="44">
        <v>44700</v>
      </c>
      <c r="M97" s="44">
        <v>44700</v>
      </c>
      <c r="N97" s="17" t="s">
        <v>34</v>
      </c>
      <c r="O97" s="17" t="s">
        <v>515</v>
      </c>
      <c r="P97" s="67" t="s">
        <v>33</v>
      </c>
    </row>
    <row r="98" spans="1:16" x14ac:dyDescent="0.2">
      <c r="A98" s="43" t="s">
        <v>19</v>
      </c>
      <c r="B98" s="43" t="s">
        <v>416</v>
      </c>
      <c r="D98" s="43" t="s">
        <v>104</v>
      </c>
      <c r="E98" s="43" t="s">
        <v>105</v>
      </c>
      <c r="F98" s="43" t="s">
        <v>32</v>
      </c>
      <c r="H98" s="43" t="s">
        <v>110</v>
      </c>
      <c r="I98" s="43" t="s">
        <v>200</v>
      </c>
      <c r="K98" s="44">
        <v>44669</v>
      </c>
      <c r="L98" s="44">
        <v>44683</v>
      </c>
      <c r="M98" s="44">
        <v>44683</v>
      </c>
      <c r="N98" s="17" t="s">
        <v>32</v>
      </c>
      <c r="O98" s="18" t="s">
        <v>474</v>
      </c>
      <c r="P98" s="67" t="s">
        <v>33</v>
      </c>
    </row>
    <row r="99" spans="1:16" x14ac:dyDescent="0.2">
      <c r="A99" s="43" t="s">
        <v>19</v>
      </c>
      <c r="B99" s="43" t="s">
        <v>513</v>
      </c>
      <c r="D99" s="43" t="s">
        <v>104</v>
      </c>
      <c r="E99" s="43" t="s">
        <v>105</v>
      </c>
      <c r="F99" s="43" t="s">
        <v>32</v>
      </c>
      <c r="H99" s="43" t="s">
        <v>107</v>
      </c>
      <c r="I99" s="43" t="s">
        <v>200</v>
      </c>
      <c r="K99" s="44">
        <v>44697</v>
      </c>
      <c r="L99" s="44">
        <v>44711</v>
      </c>
      <c r="M99" s="44">
        <v>44706</v>
      </c>
      <c r="N99" s="17" t="s">
        <v>32</v>
      </c>
      <c r="O99" s="17" t="s">
        <v>602</v>
      </c>
      <c r="P99" s="67" t="s">
        <v>33</v>
      </c>
    </row>
    <row r="100" spans="1:16" x14ac:dyDescent="0.2">
      <c r="A100" s="43" t="s">
        <v>19</v>
      </c>
      <c r="B100" s="43" t="s">
        <v>417</v>
      </c>
      <c r="D100" s="43" t="s">
        <v>104</v>
      </c>
      <c r="E100" s="43" t="s">
        <v>105</v>
      </c>
      <c r="F100" s="43" t="s">
        <v>32</v>
      </c>
      <c r="H100" s="43" t="s">
        <v>110</v>
      </c>
      <c r="I100" s="43" t="s">
        <v>200</v>
      </c>
      <c r="K100" s="44">
        <v>44671</v>
      </c>
      <c r="L100" s="44">
        <v>44685</v>
      </c>
      <c r="M100" s="44">
        <v>44685</v>
      </c>
      <c r="N100" s="17" t="s">
        <v>32</v>
      </c>
      <c r="O100" s="18" t="s">
        <v>496</v>
      </c>
      <c r="P100" s="67" t="s">
        <v>33</v>
      </c>
    </row>
    <row r="101" spans="1:16" x14ac:dyDescent="0.2">
      <c r="A101" s="43" t="s">
        <v>19</v>
      </c>
      <c r="B101" s="43" t="s">
        <v>256</v>
      </c>
      <c r="D101" s="43" t="s">
        <v>104</v>
      </c>
      <c r="E101" s="43" t="s">
        <v>105</v>
      </c>
      <c r="F101" s="43" t="s">
        <v>32</v>
      </c>
      <c r="H101" s="43" t="s">
        <v>107</v>
      </c>
      <c r="I101" s="43" t="s">
        <v>200</v>
      </c>
      <c r="K101" s="44">
        <v>44609</v>
      </c>
      <c r="L101" s="44">
        <v>44623</v>
      </c>
      <c r="M101" s="44">
        <v>44623</v>
      </c>
      <c r="N101" s="17" t="s">
        <v>32</v>
      </c>
      <c r="O101" s="17" t="s">
        <v>257</v>
      </c>
      <c r="P101" s="67" t="s">
        <v>33</v>
      </c>
    </row>
    <row r="102" spans="1:16" x14ac:dyDescent="0.2">
      <c r="A102" s="43" t="s">
        <v>19</v>
      </c>
      <c r="B102" s="43" t="s">
        <v>273</v>
      </c>
      <c r="D102" s="43" t="s">
        <v>104</v>
      </c>
      <c r="E102" s="43" t="s">
        <v>105</v>
      </c>
      <c r="F102" s="43" t="s">
        <v>32</v>
      </c>
      <c r="H102" s="43" t="s">
        <v>110</v>
      </c>
      <c r="I102" s="43" t="s">
        <v>269</v>
      </c>
      <c r="K102" s="44">
        <v>44552</v>
      </c>
      <c r="L102" s="44">
        <v>44566</v>
      </c>
      <c r="M102" s="44">
        <v>44566</v>
      </c>
      <c r="N102" s="17" t="s">
        <v>32</v>
      </c>
      <c r="O102" s="17" t="s">
        <v>274</v>
      </c>
      <c r="P102" s="67" t="s">
        <v>33</v>
      </c>
    </row>
    <row r="103" spans="1:16" x14ac:dyDescent="0.2">
      <c r="A103" s="43" t="s">
        <v>19</v>
      </c>
      <c r="B103" s="43" t="s">
        <v>517</v>
      </c>
      <c r="D103" s="43" t="s">
        <v>215</v>
      </c>
      <c r="E103" s="43" t="s">
        <v>105</v>
      </c>
      <c r="F103" s="43" t="s">
        <v>106</v>
      </c>
      <c r="H103" s="43" t="s">
        <v>107</v>
      </c>
      <c r="I103" s="43" t="s">
        <v>269</v>
      </c>
      <c r="K103" s="44">
        <v>44687</v>
      </c>
      <c r="L103" s="44">
        <v>44701</v>
      </c>
      <c r="M103" s="44">
        <v>44687</v>
      </c>
      <c r="N103" s="17" t="s">
        <v>34</v>
      </c>
      <c r="O103" s="17" t="s">
        <v>517</v>
      </c>
      <c r="P103" s="67" t="s">
        <v>33</v>
      </c>
    </row>
    <row r="104" spans="1:16" x14ac:dyDescent="0.2">
      <c r="A104" s="43" t="s">
        <v>19</v>
      </c>
      <c r="B104" s="43" t="s">
        <v>521</v>
      </c>
      <c r="D104" s="43" t="s">
        <v>104</v>
      </c>
      <c r="E104" s="43" t="s">
        <v>105</v>
      </c>
      <c r="F104" s="43" t="s">
        <v>106</v>
      </c>
      <c r="H104" s="43" t="s">
        <v>107</v>
      </c>
      <c r="I104" s="43" t="s">
        <v>147</v>
      </c>
      <c r="K104" s="44">
        <v>44711</v>
      </c>
      <c r="L104" s="44">
        <v>44725</v>
      </c>
      <c r="M104" s="44">
        <v>44714</v>
      </c>
      <c r="N104" s="17" t="s">
        <v>39</v>
      </c>
      <c r="O104" s="17" t="s">
        <v>521</v>
      </c>
      <c r="P104" s="67" t="s">
        <v>33</v>
      </c>
    </row>
    <row r="105" spans="1:16" x14ac:dyDescent="0.2">
      <c r="A105" s="43" t="s">
        <v>19</v>
      </c>
      <c r="B105" s="43" t="s">
        <v>411</v>
      </c>
      <c r="D105" s="43" t="s">
        <v>104</v>
      </c>
      <c r="E105" s="43" t="s">
        <v>105</v>
      </c>
      <c r="F105" s="43" t="s">
        <v>32</v>
      </c>
      <c r="H105" s="43" t="s">
        <v>107</v>
      </c>
      <c r="I105" s="43" t="s">
        <v>269</v>
      </c>
      <c r="K105" s="44">
        <v>44655</v>
      </c>
      <c r="L105" s="44">
        <v>44669</v>
      </c>
      <c r="M105" s="44">
        <v>44669</v>
      </c>
      <c r="N105" s="17" t="s">
        <v>32</v>
      </c>
      <c r="O105" s="17" t="s">
        <v>473</v>
      </c>
      <c r="P105" s="67" t="s">
        <v>33</v>
      </c>
    </row>
    <row r="106" spans="1:16" x14ac:dyDescent="0.2">
      <c r="A106" s="43" t="s">
        <v>19</v>
      </c>
      <c r="B106" s="43" t="s">
        <v>522</v>
      </c>
      <c r="D106" s="43" t="s">
        <v>215</v>
      </c>
      <c r="E106" s="43" t="s">
        <v>105</v>
      </c>
      <c r="F106" s="43" t="s">
        <v>106</v>
      </c>
      <c r="H106" s="43" t="s">
        <v>107</v>
      </c>
      <c r="I106" s="43" t="s">
        <v>259</v>
      </c>
      <c r="K106" s="44">
        <v>44687</v>
      </c>
      <c r="L106" s="44">
        <v>44701</v>
      </c>
      <c r="M106" s="44">
        <v>44687</v>
      </c>
      <c r="N106" s="17" t="s">
        <v>34</v>
      </c>
      <c r="O106" s="18" t="s">
        <v>522</v>
      </c>
      <c r="P106" s="67" t="s">
        <v>33</v>
      </c>
    </row>
    <row r="107" spans="1:16" x14ac:dyDescent="0.2">
      <c r="A107" s="43" t="s">
        <v>19</v>
      </c>
      <c r="B107" s="43" t="s">
        <v>418</v>
      </c>
      <c r="D107" s="43" t="s">
        <v>104</v>
      </c>
      <c r="E107" s="43" t="s">
        <v>105</v>
      </c>
      <c r="F107" s="43" t="s">
        <v>32</v>
      </c>
      <c r="H107" s="43" t="s">
        <v>110</v>
      </c>
      <c r="I107" s="43" t="s">
        <v>200</v>
      </c>
      <c r="K107" s="44">
        <v>44669</v>
      </c>
      <c r="L107" s="44">
        <v>44683</v>
      </c>
      <c r="M107" s="44">
        <v>44683</v>
      </c>
      <c r="N107" s="17" t="s">
        <v>32</v>
      </c>
      <c r="O107" s="17" t="s">
        <v>475</v>
      </c>
      <c r="P107" s="67" t="s">
        <v>33</v>
      </c>
    </row>
    <row r="108" spans="1:16" x14ac:dyDescent="0.2">
      <c r="A108" s="43" t="s">
        <v>19</v>
      </c>
      <c r="B108" s="43" t="s">
        <v>512</v>
      </c>
      <c r="D108" s="43" t="s">
        <v>104</v>
      </c>
      <c r="E108" s="43" t="s">
        <v>105</v>
      </c>
      <c r="F108" s="43" t="s">
        <v>32</v>
      </c>
      <c r="H108" s="43" t="s">
        <v>110</v>
      </c>
      <c r="I108" s="43" t="s">
        <v>259</v>
      </c>
      <c r="K108" s="44">
        <v>44686</v>
      </c>
      <c r="L108" s="44">
        <v>44700</v>
      </c>
      <c r="M108" s="44">
        <v>44700</v>
      </c>
      <c r="N108" s="17" t="s">
        <v>32</v>
      </c>
      <c r="O108" s="17" t="s">
        <v>601</v>
      </c>
      <c r="P108" s="67" t="s">
        <v>33</v>
      </c>
    </row>
    <row r="109" spans="1:16" x14ac:dyDescent="0.2">
      <c r="A109" s="43" t="s">
        <v>19</v>
      </c>
      <c r="B109" s="43" t="s">
        <v>410</v>
      </c>
      <c r="D109" s="43" t="s">
        <v>104</v>
      </c>
      <c r="E109" s="43" t="s">
        <v>105</v>
      </c>
      <c r="F109" s="43" t="s">
        <v>106</v>
      </c>
      <c r="H109" s="43" t="s">
        <v>110</v>
      </c>
      <c r="I109" s="43" t="s">
        <v>161</v>
      </c>
      <c r="K109" s="44">
        <v>44673</v>
      </c>
      <c r="L109" s="44">
        <v>44687</v>
      </c>
      <c r="M109" s="44">
        <v>44687</v>
      </c>
      <c r="N109" s="17" t="s">
        <v>34</v>
      </c>
      <c r="O109" s="17" t="s">
        <v>410</v>
      </c>
      <c r="P109" s="67" t="s">
        <v>33</v>
      </c>
    </row>
    <row r="110" spans="1:16" x14ac:dyDescent="0.2">
      <c r="A110" s="43" t="s">
        <v>19</v>
      </c>
      <c r="B110" s="43" t="s">
        <v>511</v>
      </c>
      <c r="D110" s="43" t="s">
        <v>104</v>
      </c>
      <c r="E110" s="43" t="s">
        <v>105</v>
      </c>
      <c r="F110" s="43" t="s">
        <v>32</v>
      </c>
      <c r="H110" s="43" t="s">
        <v>110</v>
      </c>
      <c r="I110" s="43" t="s">
        <v>203</v>
      </c>
      <c r="K110" s="44">
        <v>44700</v>
      </c>
      <c r="L110" s="44">
        <v>44714</v>
      </c>
      <c r="M110" s="44">
        <v>44708</v>
      </c>
      <c r="N110" s="17" t="s">
        <v>32</v>
      </c>
      <c r="O110" s="17" t="s">
        <v>600</v>
      </c>
      <c r="P110" s="67" t="s">
        <v>33</v>
      </c>
    </row>
    <row r="111" spans="1:16" x14ac:dyDescent="0.2">
      <c r="A111" s="43" t="s">
        <v>19</v>
      </c>
      <c r="B111" s="43" t="s">
        <v>252</v>
      </c>
      <c r="D111" s="43" t="s">
        <v>104</v>
      </c>
      <c r="E111" s="43" t="s">
        <v>105</v>
      </c>
      <c r="F111" s="43" t="s">
        <v>32</v>
      </c>
      <c r="H111" s="43" t="s">
        <v>110</v>
      </c>
      <c r="I111" s="43" t="s">
        <v>203</v>
      </c>
      <c r="K111" s="44">
        <v>44617</v>
      </c>
      <c r="L111" s="44">
        <v>44631</v>
      </c>
      <c r="M111" s="44">
        <v>44630</v>
      </c>
      <c r="N111" s="17" t="s">
        <v>32</v>
      </c>
      <c r="O111" s="17" t="s">
        <v>253</v>
      </c>
      <c r="P111" s="67" t="s">
        <v>33</v>
      </c>
    </row>
    <row r="112" spans="1:16" x14ac:dyDescent="0.2">
      <c r="A112" s="43" t="s">
        <v>19</v>
      </c>
      <c r="B112" s="43" t="s">
        <v>519</v>
      </c>
      <c r="D112" s="43" t="s">
        <v>104</v>
      </c>
      <c r="E112" s="43" t="s">
        <v>105</v>
      </c>
      <c r="F112" s="43" t="s">
        <v>32</v>
      </c>
      <c r="H112" s="43" t="s">
        <v>107</v>
      </c>
      <c r="I112" s="43" t="s">
        <v>269</v>
      </c>
      <c r="K112" s="44">
        <v>44684</v>
      </c>
      <c r="L112" s="44">
        <v>44698</v>
      </c>
      <c r="M112" s="44">
        <v>44698</v>
      </c>
      <c r="N112" s="17" t="s">
        <v>32</v>
      </c>
      <c r="O112" s="17" t="s">
        <v>605</v>
      </c>
      <c r="P112" s="67" t="s">
        <v>33</v>
      </c>
    </row>
    <row r="113" spans="1:16" x14ac:dyDescent="0.2">
      <c r="A113" s="43" t="s">
        <v>19</v>
      </c>
      <c r="B113" s="43" t="s">
        <v>258</v>
      </c>
      <c r="D113" s="43" t="s">
        <v>104</v>
      </c>
      <c r="E113" s="43" t="s">
        <v>105</v>
      </c>
      <c r="F113" s="43" t="s">
        <v>32</v>
      </c>
      <c r="H113" s="43" t="s">
        <v>107</v>
      </c>
      <c r="I113" s="43" t="s">
        <v>259</v>
      </c>
      <c r="K113" s="44">
        <v>44614</v>
      </c>
      <c r="L113" s="44">
        <v>44628</v>
      </c>
      <c r="M113" s="44">
        <v>44628</v>
      </c>
      <c r="N113" s="17" t="s">
        <v>32</v>
      </c>
      <c r="O113" s="18" t="s">
        <v>260</v>
      </c>
      <c r="P113" s="67" t="s">
        <v>33</v>
      </c>
    </row>
    <row r="114" spans="1:16" x14ac:dyDescent="0.2">
      <c r="A114" s="43" t="s">
        <v>19</v>
      </c>
      <c r="B114" s="43" t="s">
        <v>520</v>
      </c>
      <c r="D114" s="43" t="s">
        <v>104</v>
      </c>
      <c r="E114" s="43" t="s">
        <v>105</v>
      </c>
      <c r="F114" s="43" t="s">
        <v>32</v>
      </c>
      <c r="H114" s="43" t="s">
        <v>110</v>
      </c>
      <c r="I114" s="43" t="s">
        <v>200</v>
      </c>
      <c r="K114" s="44">
        <v>44704</v>
      </c>
      <c r="L114" s="44">
        <v>44718</v>
      </c>
      <c r="M114" s="44">
        <v>44712</v>
      </c>
      <c r="N114" s="17" t="s">
        <v>32</v>
      </c>
      <c r="O114" s="18" t="s">
        <v>606</v>
      </c>
      <c r="P114" s="67" t="s">
        <v>33</v>
      </c>
    </row>
    <row r="115" spans="1:16" x14ac:dyDescent="0.2">
      <c r="A115" s="43" t="s">
        <v>19</v>
      </c>
      <c r="B115" s="43" t="s">
        <v>518</v>
      </c>
      <c r="D115" s="43" t="s">
        <v>104</v>
      </c>
      <c r="E115" s="43" t="s">
        <v>105</v>
      </c>
      <c r="F115" s="43" t="s">
        <v>32</v>
      </c>
      <c r="H115" s="43" t="s">
        <v>107</v>
      </c>
      <c r="I115" s="43" t="s">
        <v>203</v>
      </c>
      <c r="K115" s="44">
        <v>44692</v>
      </c>
      <c r="L115" s="44">
        <v>44706</v>
      </c>
      <c r="M115" s="44">
        <v>44706</v>
      </c>
      <c r="N115" s="17" t="s">
        <v>32</v>
      </c>
      <c r="O115" s="17" t="s">
        <v>604</v>
      </c>
      <c r="P115" s="67" t="s">
        <v>33</v>
      </c>
    </row>
    <row r="116" spans="1:16" x14ac:dyDescent="0.2">
      <c r="A116" s="43" t="s">
        <v>19</v>
      </c>
      <c r="B116" s="43" t="s">
        <v>265</v>
      </c>
      <c r="D116" s="43" t="s">
        <v>104</v>
      </c>
      <c r="E116" s="43" t="s">
        <v>105</v>
      </c>
      <c r="F116" s="43" t="s">
        <v>32</v>
      </c>
      <c r="H116" s="43" t="s">
        <v>107</v>
      </c>
      <c r="I116" s="43" t="s">
        <v>266</v>
      </c>
      <c r="K116" s="44">
        <v>44581</v>
      </c>
      <c r="L116" s="44">
        <v>44595</v>
      </c>
      <c r="M116" s="44">
        <v>44582</v>
      </c>
      <c r="N116" s="17" t="s">
        <v>32</v>
      </c>
      <c r="O116" s="17" t="s">
        <v>267</v>
      </c>
      <c r="P116" s="67" t="s">
        <v>33</v>
      </c>
    </row>
    <row r="117" spans="1:16" x14ac:dyDescent="0.2">
      <c r="A117" s="43" t="s">
        <v>19</v>
      </c>
      <c r="B117" s="43" t="s">
        <v>263</v>
      </c>
      <c r="D117" s="43" t="s">
        <v>104</v>
      </c>
      <c r="E117" s="43" t="s">
        <v>105</v>
      </c>
      <c r="F117" s="43" t="s">
        <v>32</v>
      </c>
      <c r="H117" s="43" t="s">
        <v>107</v>
      </c>
      <c r="I117" s="43" t="s">
        <v>200</v>
      </c>
      <c r="K117" s="44">
        <v>44588</v>
      </c>
      <c r="L117" s="44">
        <v>44602</v>
      </c>
      <c r="M117" s="44">
        <v>44594</v>
      </c>
      <c r="N117" s="17" t="s">
        <v>32</v>
      </c>
      <c r="O117" s="17" t="s">
        <v>264</v>
      </c>
      <c r="P117" s="67" t="s">
        <v>33</v>
      </c>
    </row>
    <row r="118" spans="1:16" x14ac:dyDescent="0.2">
      <c r="A118" s="43" t="s">
        <v>19</v>
      </c>
      <c r="B118" s="43" t="s">
        <v>268</v>
      </c>
      <c r="D118" s="43" t="s">
        <v>104</v>
      </c>
      <c r="E118" s="43" t="s">
        <v>105</v>
      </c>
      <c r="F118" s="43" t="s">
        <v>32</v>
      </c>
      <c r="H118" s="43" t="s">
        <v>107</v>
      </c>
      <c r="I118" s="43" t="s">
        <v>269</v>
      </c>
      <c r="K118" s="44">
        <v>44620</v>
      </c>
      <c r="L118" s="44">
        <v>44634</v>
      </c>
      <c r="M118" s="44">
        <v>44634</v>
      </c>
      <c r="N118" s="17" t="s">
        <v>32</v>
      </c>
      <c r="O118" s="17" t="s">
        <v>270</v>
      </c>
      <c r="P118" s="67" t="s">
        <v>33</v>
      </c>
    </row>
    <row r="119" spans="1:16" x14ac:dyDescent="0.2">
      <c r="A119" s="43" t="s">
        <v>19</v>
      </c>
      <c r="B119" s="43" t="s">
        <v>632</v>
      </c>
      <c r="D119" s="43" t="s">
        <v>104</v>
      </c>
      <c r="E119" s="43" t="s">
        <v>105</v>
      </c>
      <c r="F119" s="43" t="s">
        <v>32</v>
      </c>
      <c r="H119" s="43" t="s">
        <v>110</v>
      </c>
      <c r="I119" s="43" t="s">
        <v>200</v>
      </c>
      <c r="K119" s="44">
        <v>44727</v>
      </c>
      <c r="L119" s="44">
        <v>44741</v>
      </c>
      <c r="M119" s="44">
        <v>44741</v>
      </c>
      <c r="N119" s="17" t="s">
        <v>32</v>
      </c>
      <c r="O119" s="17" t="s">
        <v>688</v>
      </c>
      <c r="P119" s="67" t="s">
        <v>33</v>
      </c>
    </row>
    <row r="120" spans="1:16" x14ac:dyDescent="0.2">
      <c r="A120" s="43" t="s">
        <v>19</v>
      </c>
      <c r="B120" s="43" t="s">
        <v>514</v>
      </c>
      <c r="D120" s="43" t="s">
        <v>104</v>
      </c>
      <c r="E120" s="43" t="s">
        <v>105</v>
      </c>
      <c r="F120" s="43" t="s">
        <v>32</v>
      </c>
      <c r="H120" s="43" t="s">
        <v>107</v>
      </c>
      <c r="I120" s="43" t="s">
        <v>269</v>
      </c>
      <c r="K120" s="44">
        <v>44683</v>
      </c>
      <c r="L120" s="44">
        <v>44697</v>
      </c>
      <c r="M120" s="44">
        <v>44697</v>
      </c>
      <c r="N120" s="17" t="s">
        <v>32</v>
      </c>
      <c r="O120" s="17" t="s">
        <v>603</v>
      </c>
      <c r="P120" s="67" t="s">
        <v>33</v>
      </c>
    </row>
    <row r="121" spans="1:16" x14ac:dyDescent="0.2">
      <c r="A121" s="43" t="s">
        <v>21</v>
      </c>
      <c r="B121" s="43" t="s">
        <v>135</v>
      </c>
      <c r="D121" s="43" t="s">
        <v>104</v>
      </c>
      <c r="E121" s="43" t="s">
        <v>105</v>
      </c>
      <c r="F121" s="43" t="s">
        <v>106</v>
      </c>
      <c r="H121" s="43" t="s">
        <v>107</v>
      </c>
      <c r="I121" s="43" t="s">
        <v>128</v>
      </c>
      <c r="K121" s="44">
        <v>44550</v>
      </c>
      <c r="L121" s="44">
        <v>44564</v>
      </c>
      <c r="M121" s="44">
        <v>44564</v>
      </c>
      <c r="N121" s="17" t="s">
        <v>38</v>
      </c>
      <c r="O121" s="17" t="s">
        <v>135</v>
      </c>
      <c r="P121" s="67" t="s">
        <v>33</v>
      </c>
    </row>
    <row r="122" spans="1:16" x14ac:dyDescent="0.2">
      <c r="A122" s="43" t="s">
        <v>21</v>
      </c>
      <c r="B122" s="43" t="s">
        <v>132</v>
      </c>
      <c r="D122" s="43" t="s">
        <v>104</v>
      </c>
      <c r="E122" s="43" t="s">
        <v>105</v>
      </c>
      <c r="F122" s="43" t="s">
        <v>106</v>
      </c>
      <c r="H122" s="43" t="s">
        <v>107</v>
      </c>
      <c r="I122" s="43" t="s">
        <v>131</v>
      </c>
      <c r="K122" s="44">
        <v>44643</v>
      </c>
      <c r="L122" s="44">
        <v>44657</v>
      </c>
      <c r="M122" s="44">
        <v>44657</v>
      </c>
      <c r="N122" s="17" t="s">
        <v>39</v>
      </c>
      <c r="O122" s="17" t="s">
        <v>132</v>
      </c>
      <c r="P122" s="67" t="s">
        <v>33</v>
      </c>
    </row>
    <row r="123" spans="1:16" x14ac:dyDescent="0.2">
      <c r="A123" s="43" t="s">
        <v>21</v>
      </c>
      <c r="B123" s="43" t="s">
        <v>423</v>
      </c>
      <c r="D123" s="43" t="s">
        <v>104</v>
      </c>
      <c r="E123" s="43" t="s">
        <v>105</v>
      </c>
      <c r="F123" s="43" t="s">
        <v>106</v>
      </c>
      <c r="H123" s="43" t="s">
        <v>107</v>
      </c>
      <c r="I123" s="43" t="s">
        <v>131</v>
      </c>
      <c r="K123" s="44">
        <v>44671</v>
      </c>
      <c r="L123" s="44">
        <v>44685</v>
      </c>
      <c r="M123" s="44">
        <v>44685</v>
      </c>
      <c r="N123" s="17" t="s">
        <v>39</v>
      </c>
      <c r="O123" s="17" t="s">
        <v>423</v>
      </c>
      <c r="P123" s="67" t="s">
        <v>33</v>
      </c>
    </row>
    <row r="124" spans="1:16" x14ac:dyDescent="0.2">
      <c r="A124" s="43" t="s">
        <v>21</v>
      </c>
      <c r="B124" s="43" t="s">
        <v>424</v>
      </c>
      <c r="D124" s="43" t="s">
        <v>104</v>
      </c>
      <c r="E124" s="43" t="s">
        <v>105</v>
      </c>
      <c r="F124" s="43" t="s">
        <v>106</v>
      </c>
      <c r="H124" s="43" t="s">
        <v>107</v>
      </c>
      <c r="I124" s="43" t="s">
        <v>131</v>
      </c>
      <c r="K124" s="44">
        <v>44670</v>
      </c>
      <c r="L124" s="44">
        <v>44684</v>
      </c>
      <c r="M124" s="44">
        <v>44676</v>
      </c>
      <c r="N124" s="17" t="s">
        <v>39</v>
      </c>
      <c r="O124" s="17" t="s">
        <v>424</v>
      </c>
      <c r="P124" s="67" t="s">
        <v>33</v>
      </c>
    </row>
    <row r="125" spans="1:16" x14ac:dyDescent="0.2">
      <c r="A125" s="43" t="s">
        <v>21</v>
      </c>
      <c r="B125" s="43" t="s">
        <v>425</v>
      </c>
      <c r="D125" s="43" t="s">
        <v>426</v>
      </c>
      <c r="E125" s="43" t="s">
        <v>105</v>
      </c>
      <c r="F125" s="43" t="s">
        <v>106</v>
      </c>
      <c r="H125" s="43" t="s">
        <v>107</v>
      </c>
      <c r="I125" s="43" t="s">
        <v>131</v>
      </c>
      <c r="K125" s="44">
        <v>44677</v>
      </c>
      <c r="L125" s="44">
        <v>44691</v>
      </c>
      <c r="M125" s="44">
        <v>44677</v>
      </c>
      <c r="N125" s="17" t="s">
        <v>39</v>
      </c>
      <c r="O125" s="17" t="s">
        <v>425</v>
      </c>
      <c r="P125" s="67" t="s">
        <v>33</v>
      </c>
    </row>
    <row r="126" spans="1:16" x14ac:dyDescent="0.2">
      <c r="A126" s="43" t="s">
        <v>21</v>
      </c>
      <c r="B126" s="43" t="s">
        <v>275</v>
      </c>
      <c r="D126" s="43" t="s">
        <v>104</v>
      </c>
      <c r="E126" s="43" t="s">
        <v>105</v>
      </c>
      <c r="F126" s="43" t="s">
        <v>32</v>
      </c>
      <c r="H126" s="43" t="s">
        <v>110</v>
      </c>
      <c r="I126" s="43" t="s">
        <v>276</v>
      </c>
      <c r="K126" s="44">
        <v>44643</v>
      </c>
      <c r="L126" s="44">
        <v>44657</v>
      </c>
      <c r="M126" s="44">
        <v>44657</v>
      </c>
      <c r="N126" s="17" t="s">
        <v>32</v>
      </c>
      <c r="O126" s="17" t="s">
        <v>275</v>
      </c>
      <c r="P126" s="67" t="s">
        <v>33</v>
      </c>
    </row>
    <row r="127" spans="1:16" x14ac:dyDescent="0.2">
      <c r="A127" s="43" t="s">
        <v>21</v>
      </c>
      <c r="B127" s="43" t="s">
        <v>421</v>
      </c>
      <c r="D127" s="43" t="s">
        <v>104</v>
      </c>
      <c r="E127" s="43" t="s">
        <v>105</v>
      </c>
      <c r="F127" s="43" t="s">
        <v>106</v>
      </c>
      <c r="H127" s="43" t="s">
        <v>107</v>
      </c>
      <c r="I127" s="43" t="s">
        <v>131</v>
      </c>
      <c r="K127" s="44">
        <v>44659</v>
      </c>
      <c r="L127" s="44">
        <v>44673</v>
      </c>
      <c r="M127" s="44">
        <v>44673</v>
      </c>
      <c r="N127" s="17" t="s">
        <v>39</v>
      </c>
      <c r="O127" s="17" t="s">
        <v>421</v>
      </c>
      <c r="P127" s="67" t="s">
        <v>33</v>
      </c>
    </row>
    <row r="128" spans="1:16" x14ac:dyDescent="0.2">
      <c r="A128" s="43" t="s">
        <v>21</v>
      </c>
      <c r="B128" s="43" t="s">
        <v>726</v>
      </c>
      <c r="D128" s="43" t="s">
        <v>104</v>
      </c>
      <c r="E128" s="43" t="s">
        <v>105</v>
      </c>
      <c r="F128" s="43" t="s">
        <v>106</v>
      </c>
      <c r="H128" s="43" t="s">
        <v>107</v>
      </c>
      <c r="I128" s="43" t="s">
        <v>131</v>
      </c>
      <c r="K128" s="44">
        <v>44760</v>
      </c>
      <c r="L128" s="44">
        <v>44774</v>
      </c>
      <c r="M128" s="44">
        <v>44767</v>
      </c>
      <c r="N128" s="17" t="s">
        <v>39</v>
      </c>
      <c r="O128" s="17" t="s">
        <v>726</v>
      </c>
      <c r="P128" s="67" t="s">
        <v>33</v>
      </c>
    </row>
    <row r="129" spans="1:16" x14ac:dyDescent="0.2">
      <c r="A129" s="43" t="s">
        <v>21</v>
      </c>
      <c r="B129" s="43" t="s">
        <v>727</v>
      </c>
      <c r="D129" s="43" t="s">
        <v>104</v>
      </c>
      <c r="E129" s="43" t="s">
        <v>105</v>
      </c>
      <c r="F129" s="43" t="s">
        <v>106</v>
      </c>
      <c r="H129" s="43" t="s">
        <v>107</v>
      </c>
      <c r="I129" s="43" t="s">
        <v>131</v>
      </c>
      <c r="K129" s="44">
        <v>44761</v>
      </c>
      <c r="L129" s="44">
        <v>44775</v>
      </c>
      <c r="M129" s="44">
        <v>44771</v>
      </c>
      <c r="N129" s="17" t="s">
        <v>39</v>
      </c>
      <c r="O129" s="17" t="s">
        <v>727</v>
      </c>
      <c r="P129" s="67" t="s">
        <v>33</v>
      </c>
    </row>
    <row r="130" spans="1:16" x14ac:dyDescent="0.2">
      <c r="A130" s="43" t="s">
        <v>21</v>
      </c>
      <c r="B130" s="43" t="s">
        <v>728</v>
      </c>
      <c r="D130" s="43" t="s">
        <v>104</v>
      </c>
      <c r="E130" s="43" t="s">
        <v>105</v>
      </c>
      <c r="F130" s="43" t="s">
        <v>18</v>
      </c>
      <c r="H130" s="43" t="s">
        <v>110</v>
      </c>
      <c r="I130" s="43" t="s">
        <v>131</v>
      </c>
      <c r="K130" s="44">
        <v>44769</v>
      </c>
      <c r="L130" s="44">
        <v>44783</v>
      </c>
      <c r="M130" s="43"/>
      <c r="N130" s="17" t="s">
        <v>468</v>
      </c>
      <c r="O130" s="17" t="s">
        <v>468</v>
      </c>
      <c r="P130" s="67"/>
    </row>
    <row r="131" spans="1:16" x14ac:dyDescent="0.2">
      <c r="A131" s="43" t="s">
        <v>21</v>
      </c>
      <c r="B131" s="43" t="s">
        <v>729</v>
      </c>
      <c r="D131" s="43" t="s">
        <v>104</v>
      </c>
      <c r="E131" s="43" t="s">
        <v>105</v>
      </c>
      <c r="F131" s="43" t="s">
        <v>18</v>
      </c>
      <c r="H131" s="43" t="s">
        <v>107</v>
      </c>
      <c r="I131" s="43" t="s">
        <v>131</v>
      </c>
      <c r="K131" s="44">
        <v>44768</v>
      </c>
      <c r="L131" s="44">
        <v>44782</v>
      </c>
      <c r="M131" s="43"/>
      <c r="N131" s="17" t="s">
        <v>468</v>
      </c>
      <c r="O131" s="17" t="s">
        <v>468</v>
      </c>
      <c r="P131" s="67"/>
    </row>
    <row r="132" spans="1:16" x14ac:dyDescent="0.2">
      <c r="A132" s="43" t="s">
        <v>21</v>
      </c>
      <c r="B132" s="43" t="s">
        <v>641</v>
      </c>
      <c r="D132" s="43" t="s">
        <v>104</v>
      </c>
      <c r="E132" s="43" t="s">
        <v>105</v>
      </c>
      <c r="F132" s="43" t="s">
        <v>32</v>
      </c>
      <c r="H132" s="43" t="s">
        <v>110</v>
      </c>
      <c r="I132" s="43" t="s">
        <v>200</v>
      </c>
      <c r="K132" s="44">
        <v>44734</v>
      </c>
      <c r="L132" s="44">
        <v>44748</v>
      </c>
      <c r="M132" s="44">
        <v>44747</v>
      </c>
      <c r="N132" s="17" t="s">
        <v>32</v>
      </c>
      <c r="O132" s="17" t="s">
        <v>797</v>
      </c>
      <c r="P132" s="67" t="s">
        <v>33</v>
      </c>
    </row>
    <row r="133" spans="1:16" x14ac:dyDescent="0.2">
      <c r="A133" s="43" t="s">
        <v>21</v>
      </c>
      <c r="B133" s="43" t="s">
        <v>138</v>
      </c>
      <c r="D133" s="43" t="s">
        <v>104</v>
      </c>
      <c r="E133" s="43" t="s">
        <v>105</v>
      </c>
      <c r="F133" s="43" t="s">
        <v>106</v>
      </c>
      <c r="H133" s="43" t="s">
        <v>107</v>
      </c>
      <c r="I133" s="43" t="s">
        <v>128</v>
      </c>
      <c r="K133" s="44">
        <v>44551</v>
      </c>
      <c r="L133" s="44">
        <v>44565</v>
      </c>
      <c r="M133" s="44">
        <v>44564</v>
      </c>
      <c r="N133" s="17" t="s">
        <v>38</v>
      </c>
      <c r="O133" s="17" t="s">
        <v>138</v>
      </c>
      <c r="P133" s="67" t="s">
        <v>33</v>
      </c>
    </row>
    <row r="134" spans="1:16" x14ac:dyDescent="0.2">
      <c r="A134" s="43" t="s">
        <v>21</v>
      </c>
      <c r="B134" s="43" t="s">
        <v>277</v>
      </c>
      <c r="D134" s="43" t="s">
        <v>104</v>
      </c>
      <c r="E134" s="43" t="s">
        <v>105</v>
      </c>
      <c r="F134" s="43" t="s">
        <v>106</v>
      </c>
      <c r="H134" s="43" t="s">
        <v>107</v>
      </c>
      <c r="I134" s="43" t="s">
        <v>131</v>
      </c>
      <c r="K134" s="44">
        <v>44564</v>
      </c>
      <c r="L134" s="44">
        <v>44578</v>
      </c>
      <c r="M134" s="44">
        <v>44565</v>
      </c>
      <c r="N134" s="17" t="s">
        <v>39</v>
      </c>
      <c r="O134" s="17" t="s">
        <v>277</v>
      </c>
      <c r="P134" s="67" t="s">
        <v>33</v>
      </c>
    </row>
    <row r="135" spans="1:16" x14ac:dyDescent="0.2">
      <c r="A135" s="43" t="s">
        <v>21</v>
      </c>
      <c r="B135" s="43" t="s">
        <v>640</v>
      </c>
      <c r="D135" s="43" t="s">
        <v>104</v>
      </c>
      <c r="E135" s="43" t="s">
        <v>105</v>
      </c>
      <c r="F135" s="43" t="s">
        <v>32</v>
      </c>
      <c r="H135" s="43" t="s">
        <v>107</v>
      </c>
      <c r="I135" s="43" t="s">
        <v>200</v>
      </c>
      <c r="K135" s="44">
        <v>44736</v>
      </c>
      <c r="L135" s="44">
        <v>44750</v>
      </c>
      <c r="M135" s="44">
        <v>44747</v>
      </c>
      <c r="N135" s="17" t="s">
        <v>32</v>
      </c>
      <c r="O135" s="17" t="s">
        <v>798</v>
      </c>
      <c r="P135" s="67" t="s">
        <v>33</v>
      </c>
    </row>
    <row r="136" spans="1:16" x14ac:dyDescent="0.2">
      <c r="A136" s="43" t="s">
        <v>21</v>
      </c>
      <c r="B136" s="43" t="s">
        <v>130</v>
      </c>
      <c r="D136" s="43" t="s">
        <v>104</v>
      </c>
      <c r="E136" s="43" t="s">
        <v>105</v>
      </c>
      <c r="F136" s="43" t="s">
        <v>106</v>
      </c>
      <c r="H136" s="43" t="s">
        <v>107</v>
      </c>
      <c r="I136" s="43" t="s">
        <v>131</v>
      </c>
      <c r="K136" s="44">
        <v>44634</v>
      </c>
      <c r="L136" s="44">
        <v>44648</v>
      </c>
      <c r="M136" s="44">
        <v>44635</v>
      </c>
      <c r="N136" s="17" t="s">
        <v>39</v>
      </c>
      <c r="O136" s="17" t="s">
        <v>130</v>
      </c>
      <c r="P136" s="67" t="s">
        <v>33</v>
      </c>
    </row>
    <row r="137" spans="1:16" x14ac:dyDescent="0.2">
      <c r="A137" s="43" t="s">
        <v>21</v>
      </c>
      <c r="B137" s="43" t="s">
        <v>644</v>
      </c>
      <c r="D137" s="43" t="s">
        <v>104</v>
      </c>
      <c r="E137" s="43" t="s">
        <v>105</v>
      </c>
      <c r="F137" s="43" t="s">
        <v>32</v>
      </c>
      <c r="H137" s="43" t="s">
        <v>107</v>
      </c>
      <c r="I137" s="43" t="s">
        <v>200</v>
      </c>
      <c r="K137" s="44">
        <v>44728</v>
      </c>
      <c r="L137" s="44">
        <v>44742</v>
      </c>
      <c r="M137" s="44">
        <v>44735</v>
      </c>
      <c r="N137" s="17" t="s">
        <v>32</v>
      </c>
      <c r="O137" s="17" t="s">
        <v>799</v>
      </c>
      <c r="P137" s="67" t="s">
        <v>33</v>
      </c>
    </row>
    <row r="138" spans="1:16" x14ac:dyDescent="0.2">
      <c r="A138" s="43" t="s">
        <v>21</v>
      </c>
      <c r="B138" s="43" t="s">
        <v>645</v>
      </c>
      <c r="D138" s="43" t="s">
        <v>104</v>
      </c>
      <c r="E138" s="43" t="s">
        <v>105</v>
      </c>
      <c r="F138" s="43" t="s">
        <v>106</v>
      </c>
      <c r="H138" s="43" t="s">
        <v>110</v>
      </c>
      <c r="I138" s="43" t="s">
        <v>131</v>
      </c>
      <c r="K138" s="44">
        <v>44741</v>
      </c>
      <c r="L138" s="44">
        <v>44755</v>
      </c>
      <c r="M138" s="44">
        <v>44747</v>
      </c>
      <c r="N138" s="17" t="s">
        <v>39</v>
      </c>
      <c r="O138" s="17" t="s">
        <v>645</v>
      </c>
      <c r="P138" s="67" t="s">
        <v>33</v>
      </c>
    </row>
    <row r="139" spans="1:16" x14ac:dyDescent="0.2">
      <c r="A139" s="43" t="s">
        <v>21</v>
      </c>
      <c r="B139" s="43" t="s">
        <v>730</v>
      </c>
      <c r="D139" s="43" t="s">
        <v>104</v>
      </c>
      <c r="E139" s="43" t="s">
        <v>105</v>
      </c>
      <c r="F139" s="43" t="s">
        <v>32</v>
      </c>
      <c r="H139" s="43" t="s">
        <v>110</v>
      </c>
      <c r="I139" s="43" t="s">
        <v>203</v>
      </c>
      <c r="K139" s="44">
        <v>44746</v>
      </c>
      <c r="L139" s="44">
        <v>44760</v>
      </c>
      <c r="M139" s="44">
        <v>44755</v>
      </c>
      <c r="N139" s="17" t="s">
        <v>32</v>
      </c>
      <c r="O139" s="17" t="s">
        <v>614</v>
      </c>
      <c r="P139" s="67" t="s">
        <v>40</v>
      </c>
    </row>
    <row r="140" spans="1:16" x14ac:dyDescent="0.2">
      <c r="A140" s="43" t="s">
        <v>21</v>
      </c>
      <c r="B140" s="43" t="s">
        <v>639</v>
      </c>
      <c r="D140" s="43" t="s">
        <v>104</v>
      </c>
      <c r="E140" s="43" t="s">
        <v>105</v>
      </c>
      <c r="F140" s="43" t="s">
        <v>32</v>
      </c>
      <c r="H140" s="43" t="s">
        <v>110</v>
      </c>
      <c r="I140" s="43" t="s">
        <v>269</v>
      </c>
      <c r="K140" s="44">
        <v>44718</v>
      </c>
      <c r="L140" s="44">
        <v>44732</v>
      </c>
      <c r="M140" s="44">
        <v>44732</v>
      </c>
      <c r="N140" s="17" t="s">
        <v>32</v>
      </c>
      <c r="O140" s="17" t="s">
        <v>690</v>
      </c>
      <c r="P140" s="67" t="s">
        <v>33</v>
      </c>
    </row>
    <row r="141" spans="1:16" x14ac:dyDescent="0.2">
      <c r="A141" s="43" t="s">
        <v>21</v>
      </c>
      <c r="B141" s="43" t="s">
        <v>638</v>
      </c>
      <c r="D141" s="43" t="s">
        <v>104</v>
      </c>
      <c r="E141" s="43" t="s">
        <v>105</v>
      </c>
      <c r="F141" s="43" t="s">
        <v>106</v>
      </c>
      <c r="H141" s="43" t="s">
        <v>107</v>
      </c>
      <c r="I141" s="43" t="s">
        <v>131</v>
      </c>
      <c r="K141" s="44">
        <v>44732</v>
      </c>
      <c r="L141" s="44">
        <v>44746</v>
      </c>
      <c r="M141" s="44">
        <v>44743</v>
      </c>
      <c r="N141" s="17" t="s">
        <v>39</v>
      </c>
      <c r="O141" s="17" t="s">
        <v>638</v>
      </c>
      <c r="P141" s="67" t="s">
        <v>33</v>
      </c>
    </row>
    <row r="142" spans="1:16" x14ac:dyDescent="0.2">
      <c r="A142" s="43" t="s">
        <v>21</v>
      </c>
      <c r="B142" s="43" t="s">
        <v>427</v>
      </c>
      <c r="D142" s="43" t="s">
        <v>104</v>
      </c>
      <c r="E142" s="43" t="s">
        <v>105</v>
      </c>
      <c r="F142" s="43" t="s">
        <v>497</v>
      </c>
      <c r="H142" s="43" t="s">
        <v>107</v>
      </c>
      <c r="I142" s="43" t="s">
        <v>147</v>
      </c>
      <c r="K142" s="44">
        <v>44657</v>
      </c>
      <c r="L142" s="44">
        <v>44671</v>
      </c>
      <c r="M142" s="44">
        <v>44671</v>
      </c>
      <c r="N142" s="17" t="s">
        <v>497</v>
      </c>
      <c r="O142" s="17" t="s">
        <v>427</v>
      </c>
      <c r="P142" s="67" t="s">
        <v>33</v>
      </c>
    </row>
    <row r="143" spans="1:16" x14ac:dyDescent="0.2">
      <c r="A143" s="43" t="s">
        <v>21</v>
      </c>
      <c r="B143" s="43" t="s">
        <v>637</v>
      </c>
      <c r="D143" s="43" t="s">
        <v>104</v>
      </c>
      <c r="E143" s="43" t="s">
        <v>105</v>
      </c>
      <c r="F143" s="43" t="s">
        <v>106</v>
      </c>
      <c r="H143" s="43" t="s">
        <v>110</v>
      </c>
      <c r="I143" s="43" t="s">
        <v>131</v>
      </c>
      <c r="K143" s="44">
        <v>44732</v>
      </c>
      <c r="L143" s="44">
        <v>44746</v>
      </c>
      <c r="M143" s="44">
        <v>44743</v>
      </c>
      <c r="N143" s="17" t="s">
        <v>39</v>
      </c>
      <c r="O143" s="17" t="s">
        <v>637</v>
      </c>
      <c r="P143" s="67" t="s">
        <v>33</v>
      </c>
    </row>
    <row r="144" spans="1:16" x14ac:dyDescent="0.2">
      <c r="A144" s="43" t="s">
        <v>21</v>
      </c>
      <c r="B144" s="43" t="s">
        <v>636</v>
      </c>
      <c r="D144" s="43" t="s">
        <v>104</v>
      </c>
      <c r="E144" s="43" t="s">
        <v>105</v>
      </c>
      <c r="F144" s="43" t="s">
        <v>106</v>
      </c>
      <c r="H144" s="43" t="s">
        <v>107</v>
      </c>
      <c r="I144" s="43" t="s">
        <v>131</v>
      </c>
      <c r="K144" s="44">
        <v>44727</v>
      </c>
      <c r="L144" s="44">
        <v>44741</v>
      </c>
      <c r="M144" s="44">
        <v>44727</v>
      </c>
      <c r="N144" s="17" t="s">
        <v>39</v>
      </c>
      <c r="O144" s="17" t="s">
        <v>636</v>
      </c>
      <c r="P144" s="67" t="s">
        <v>33</v>
      </c>
    </row>
    <row r="145" spans="1:16" x14ac:dyDescent="0.2">
      <c r="A145" s="43" t="s">
        <v>21</v>
      </c>
      <c r="B145" s="43" t="s">
        <v>635</v>
      </c>
      <c r="D145" s="43" t="s">
        <v>104</v>
      </c>
      <c r="E145" s="43" t="s">
        <v>105</v>
      </c>
      <c r="F145" s="43" t="s">
        <v>106</v>
      </c>
      <c r="H145" s="43" t="s">
        <v>110</v>
      </c>
      <c r="I145" s="43" t="s">
        <v>131</v>
      </c>
      <c r="K145" s="44">
        <v>44726</v>
      </c>
      <c r="L145" s="44">
        <v>44740</v>
      </c>
      <c r="M145" s="44">
        <v>44727</v>
      </c>
      <c r="N145" s="17" t="s">
        <v>39</v>
      </c>
      <c r="O145" s="17" t="s">
        <v>635</v>
      </c>
      <c r="P145" s="67" t="s">
        <v>33</v>
      </c>
    </row>
    <row r="146" spans="1:16" x14ac:dyDescent="0.2">
      <c r="A146" s="43" t="s">
        <v>21</v>
      </c>
      <c r="B146" s="43" t="s">
        <v>642</v>
      </c>
      <c r="D146" s="43" t="s">
        <v>104</v>
      </c>
      <c r="E146" s="43" t="s">
        <v>105</v>
      </c>
      <c r="F146" s="43" t="s">
        <v>32</v>
      </c>
      <c r="H146" s="43" t="s">
        <v>107</v>
      </c>
      <c r="I146" s="43" t="s">
        <v>161</v>
      </c>
      <c r="K146" s="44">
        <v>44739</v>
      </c>
      <c r="L146" s="44">
        <v>44753</v>
      </c>
      <c r="M146" s="44">
        <v>44753</v>
      </c>
      <c r="N146" s="17" t="s">
        <v>32</v>
      </c>
      <c r="O146" s="17" t="s">
        <v>800</v>
      </c>
      <c r="P146" s="67" t="s">
        <v>40</v>
      </c>
    </row>
    <row r="147" spans="1:16" x14ac:dyDescent="0.2">
      <c r="A147" s="43" t="s">
        <v>21</v>
      </c>
      <c r="B147" s="43" t="s">
        <v>137</v>
      </c>
      <c r="D147" s="43" t="s">
        <v>104</v>
      </c>
      <c r="E147" s="43" t="s">
        <v>105</v>
      </c>
      <c r="F147" s="43" t="s">
        <v>106</v>
      </c>
      <c r="H147" s="43" t="s">
        <v>107</v>
      </c>
      <c r="I147" s="43" t="s">
        <v>131</v>
      </c>
      <c r="K147" s="44">
        <v>44589</v>
      </c>
      <c r="L147" s="44">
        <v>44603</v>
      </c>
      <c r="M147" s="44">
        <v>44592</v>
      </c>
      <c r="N147" s="17" t="s">
        <v>39</v>
      </c>
      <c r="O147" s="17" t="s">
        <v>137</v>
      </c>
      <c r="P147" s="67" t="s">
        <v>33</v>
      </c>
    </row>
    <row r="148" spans="1:16" x14ac:dyDescent="0.2">
      <c r="A148" s="43" t="s">
        <v>21</v>
      </c>
      <c r="B148" s="43" t="s">
        <v>643</v>
      </c>
      <c r="D148" s="43" t="s">
        <v>104</v>
      </c>
      <c r="E148" s="43" t="s">
        <v>105</v>
      </c>
      <c r="F148" s="43" t="s">
        <v>32</v>
      </c>
      <c r="H148" s="43" t="s">
        <v>110</v>
      </c>
      <c r="I148" s="43" t="s">
        <v>161</v>
      </c>
      <c r="K148" s="44">
        <v>44715</v>
      </c>
      <c r="L148" s="44">
        <v>44729</v>
      </c>
      <c r="M148" s="44">
        <v>44715</v>
      </c>
      <c r="N148" s="17" t="s">
        <v>32</v>
      </c>
      <c r="O148" s="17" t="s">
        <v>691</v>
      </c>
      <c r="P148" s="67" t="s">
        <v>33</v>
      </c>
    </row>
    <row r="149" spans="1:16" x14ac:dyDescent="0.2">
      <c r="A149" s="43" t="s">
        <v>21</v>
      </c>
      <c r="B149" s="43" t="s">
        <v>524</v>
      </c>
      <c r="D149" s="43" t="s">
        <v>104</v>
      </c>
      <c r="E149" s="43" t="s">
        <v>105</v>
      </c>
      <c r="F149" s="43" t="s">
        <v>32</v>
      </c>
      <c r="H149" s="43" t="s">
        <v>107</v>
      </c>
      <c r="I149" s="43" t="s">
        <v>147</v>
      </c>
      <c r="K149" s="44">
        <v>44699</v>
      </c>
      <c r="L149" s="44">
        <v>44713</v>
      </c>
      <c r="M149" s="44">
        <v>44713</v>
      </c>
      <c r="N149" s="17" t="s">
        <v>32</v>
      </c>
      <c r="O149" s="17" t="s">
        <v>223</v>
      </c>
      <c r="P149" s="67" t="s">
        <v>33</v>
      </c>
    </row>
    <row r="150" spans="1:16" x14ac:dyDescent="0.2">
      <c r="A150" s="43" t="s">
        <v>21</v>
      </c>
      <c r="B150" s="43" t="s">
        <v>142</v>
      </c>
      <c r="D150" s="43" t="s">
        <v>104</v>
      </c>
      <c r="E150" s="43" t="s">
        <v>105</v>
      </c>
      <c r="F150" s="43" t="s">
        <v>106</v>
      </c>
      <c r="H150" s="43" t="s">
        <v>107</v>
      </c>
      <c r="I150" s="43" t="s">
        <v>131</v>
      </c>
      <c r="K150" s="44">
        <v>44578</v>
      </c>
      <c r="L150" s="44">
        <v>44592</v>
      </c>
      <c r="M150" s="44">
        <v>44579</v>
      </c>
      <c r="N150" s="17" t="s">
        <v>39</v>
      </c>
      <c r="O150" s="17" t="s">
        <v>142</v>
      </c>
      <c r="P150" s="67" t="s">
        <v>33</v>
      </c>
    </row>
    <row r="151" spans="1:16" x14ac:dyDescent="0.2">
      <c r="A151" s="43" t="s">
        <v>21</v>
      </c>
      <c r="B151" s="43" t="s">
        <v>141</v>
      </c>
      <c r="D151" s="43" t="s">
        <v>104</v>
      </c>
      <c r="E151" s="43" t="s">
        <v>105</v>
      </c>
      <c r="F151" s="43" t="s">
        <v>106</v>
      </c>
      <c r="H151" s="43" t="s">
        <v>110</v>
      </c>
      <c r="I151" s="43" t="s">
        <v>131</v>
      </c>
      <c r="K151" s="44">
        <v>44634</v>
      </c>
      <c r="L151" s="44">
        <v>44648</v>
      </c>
      <c r="M151" s="44">
        <v>44634</v>
      </c>
      <c r="N151" s="17" t="s">
        <v>39</v>
      </c>
      <c r="O151" s="17" t="s">
        <v>141</v>
      </c>
      <c r="P151" s="67" t="s">
        <v>33</v>
      </c>
    </row>
    <row r="152" spans="1:16" x14ac:dyDescent="0.2">
      <c r="A152" s="43" t="s">
        <v>21</v>
      </c>
      <c r="B152" s="43" t="s">
        <v>136</v>
      </c>
      <c r="D152" s="43" t="s">
        <v>104</v>
      </c>
      <c r="E152" s="43" t="s">
        <v>105</v>
      </c>
      <c r="F152" s="43" t="s">
        <v>106</v>
      </c>
      <c r="H152" s="43" t="s">
        <v>107</v>
      </c>
      <c r="I152" s="43" t="s">
        <v>128</v>
      </c>
      <c r="K152" s="44">
        <v>44551</v>
      </c>
      <c r="L152" s="44">
        <v>44565</v>
      </c>
      <c r="M152" s="44">
        <v>44564</v>
      </c>
      <c r="N152" s="17" t="s">
        <v>38</v>
      </c>
      <c r="O152" s="17" t="s">
        <v>136</v>
      </c>
      <c r="P152" s="67" t="s">
        <v>33</v>
      </c>
    </row>
    <row r="153" spans="1:16" x14ac:dyDescent="0.2">
      <c r="A153" s="43" t="s">
        <v>21</v>
      </c>
      <c r="B153" s="43" t="s">
        <v>525</v>
      </c>
      <c r="D153" s="43" t="s">
        <v>104</v>
      </c>
      <c r="E153" s="43" t="s">
        <v>105</v>
      </c>
      <c r="F153" s="43" t="s">
        <v>106</v>
      </c>
      <c r="H153" s="43" t="s">
        <v>110</v>
      </c>
      <c r="I153" s="43" t="s">
        <v>131</v>
      </c>
      <c r="K153" s="44">
        <v>44690</v>
      </c>
      <c r="L153" s="44">
        <v>44704</v>
      </c>
      <c r="M153" s="44">
        <v>44699</v>
      </c>
      <c r="N153" s="17" t="s">
        <v>39</v>
      </c>
      <c r="O153" s="18" t="s">
        <v>525</v>
      </c>
      <c r="P153" s="67" t="s">
        <v>33</v>
      </c>
    </row>
    <row r="154" spans="1:16" x14ac:dyDescent="0.2">
      <c r="A154" s="43" t="s">
        <v>21</v>
      </c>
      <c r="B154" s="43" t="s">
        <v>133</v>
      </c>
      <c r="D154" s="43" t="s">
        <v>104</v>
      </c>
      <c r="E154" s="43" t="s">
        <v>105</v>
      </c>
      <c r="F154" s="43" t="s">
        <v>106</v>
      </c>
      <c r="H154" s="43" t="s">
        <v>110</v>
      </c>
      <c r="I154" s="43" t="s">
        <v>131</v>
      </c>
      <c r="K154" s="44">
        <v>44593</v>
      </c>
      <c r="L154" s="44">
        <v>44607</v>
      </c>
      <c r="M154" s="44">
        <v>44594</v>
      </c>
      <c r="N154" s="17" t="s">
        <v>39</v>
      </c>
      <c r="O154" s="17" t="s">
        <v>133</v>
      </c>
      <c r="P154" s="67" t="s">
        <v>33</v>
      </c>
    </row>
    <row r="155" spans="1:16" x14ac:dyDescent="0.2">
      <c r="A155" s="43" t="s">
        <v>21</v>
      </c>
      <c r="B155" s="43" t="s">
        <v>523</v>
      </c>
      <c r="D155" s="43" t="s">
        <v>104</v>
      </c>
      <c r="E155" s="43" t="s">
        <v>105</v>
      </c>
      <c r="F155" s="43" t="s">
        <v>32</v>
      </c>
      <c r="H155" s="43" t="s">
        <v>110</v>
      </c>
      <c r="I155" s="43" t="s">
        <v>203</v>
      </c>
      <c r="K155" s="44">
        <v>44686</v>
      </c>
      <c r="L155" s="44">
        <v>44700</v>
      </c>
      <c r="M155" s="44">
        <v>44700</v>
      </c>
      <c r="N155" s="17" t="s">
        <v>32</v>
      </c>
      <c r="O155" s="17" t="s">
        <v>470</v>
      </c>
      <c r="P155" s="67" t="s">
        <v>33</v>
      </c>
    </row>
    <row r="156" spans="1:16" x14ac:dyDescent="0.2">
      <c r="A156" s="43" t="s">
        <v>21</v>
      </c>
      <c r="B156" s="43" t="s">
        <v>139</v>
      </c>
      <c r="D156" s="43" t="s">
        <v>104</v>
      </c>
      <c r="E156" s="43" t="s">
        <v>105</v>
      </c>
      <c r="F156" s="43" t="s">
        <v>106</v>
      </c>
      <c r="H156" s="43" t="s">
        <v>107</v>
      </c>
      <c r="I156" s="43" t="s">
        <v>131</v>
      </c>
      <c r="K156" s="44">
        <v>44644</v>
      </c>
      <c r="L156" s="44">
        <v>44658</v>
      </c>
      <c r="M156" s="44">
        <v>44658</v>
      </c>
      <c r="N156" s="17" t="s">
        <v>39</v>
      </c>
      <c r="O156" s="17" t="s">
        <v>139</v>
      </c>
      <c r="P156" s="67" t="s">
        <v>33</v>
      </c>
    </row>
    <row r="157" spans="1:16" x14ac:dyDescent="0.2">
      <c r="A157" s="43" t="s">
        <v>21</v>
      </c>
      <c r="B157" s="43" t="s">
        <v>140</v>
      </c>
      <c r="D157" s="43" t="s">
        <v>104</v>
      </c>
      <c r="E157" s="43" t="s">
        <v>105</v>
      </c>
      <c r="F157" s="43" t="s">
        <v>106</v>
      </c>
      <c r="H157" s="43" t="s">
        <v>107</v>
      </c>
      <c r="I157" s="43" t="s">
        <v>131</v>
      </c>
      <c r="K157" s="44">
        <v>44616</v>
      </c>
      <c r="L157" s="44">
        <v>44630</v>
      </c>
      <c r="M157" s="44">
        <v>44642</v>
      </c>
      <c r="N157" s="17" t="s">
        <v>39</v>
      </c>
      <c r="O157" s="17" t="s">
        <v>140</v>
      </c>
      <c r="P157" s="67" t="s">
        <v>33</v>
      </c>
    </row>
    <row r="158" spans="1:16" x14ac:dyDescent="0.2">
      <c r="A158" s="43" t="s">
        <v>21</v>
      </c>
      <c r="B158" s="43" t="s">
        <v>134</v>
      </c>
      <c r="D158" s="43" t="s">
        <v>104</v>
      </c>
      <c r="E158" s="43" t="s">
        <v>105</v>
      </c>
      <c r="F158" s="43" t="s">
        <v>106</v>
      </c>
      <c r="H158" s="43" t="s">
        <v>110</v>
      </c>
      <c r="I158" s="43" t="s">
        <v>131</v>
      </c>
      <c r="K158" s="44">
        <v>44649</v>
      </c>
      <c r="L158" s="44">
        <v>44663</v>
      </c>
      <c r="M158" s="44">
        <v>44665</v>
      </c>
      <c r="N158" s="17" t="s">
        <v>39</v>
      </c>
      <c r="O158" s="17" t="s">
        <v>134</v>
      </c>
      <c r="P158" s="67" t="s">
        <v>33</v>
      </c>
    </row>
    <row r="159" spans="1:16" x14ac:dyDescent="0.2">
      <c r="A159" s="43" t="s">
        <v>21</v>
      </c>
      <c r="B159" s="43" t="s">
        <v>422</v>
      </c>
      <c r="D159" s="43" t="s">
        <v>104</v>
      </c>
      <c r="E159" s="43" t="s">
        <v>105</v>
      </c>
      <c r="F159" s="43" t="s">
        <v>106</v>
      </c>
      <c r="H159" s="43" t="s">
        <v>107</v>
      </c>
      <c r="I159" s="43" t="s">
        <v>131</v>
      </c>
      <c r="K159" s="44">
        <v>44670</v>
      </c>
      <c r="L159" s="44">
        <v>44684</v>
      </c>
      <c r="M159" s="44">
        <v>44677</v>
      </c>
      <c r="N159" s="17" t="s">
        <v>39</v>
      </c>
      <c r="O159" s="17" t="s">
        <v>422</v>
      </c>
      <c r="P159" s="67" t="s">
        <v>33</v>
      </c>
    </row>
    <row r="160" spans="1:16" x14ac:dyDescent="0.2">
      <c r="A160" s="43" t="s">
        <v>22</v>
      </c>
      <c r="B160" s="43" t="s">
        <v>143</v>
      </c>
      <c r="D160" s="43" t="s">
        <v>104</v>
      </c>
      <c r="E160" s="43" t="s">
        <v>105</v>
      </c>
      <c r="F160" s="43" t="s">
        <v>106</v>
      </c>
      <c r="H160" s="43" t="s">
        <v>107</v>
      </c>
      <c r="I160" s="43" t="s">
        <v>131</v>
      </c>
      <c r="K160" s="44">
        <v>44648</v>
      </c>
      <c r="L160" s="44">
        <v>44662</v>
      </c>
      <c r="M160" s="44">
        <v>44650</v>
      </c>
      <c r="N160" s="17" t="s">
        <v>39</v>
      </c>
      <c r="O160" s="17" t="s">
        <v>143</v>
      </c>
      <c r="P160" s="67" t="s">
        <v>33</v>
      </c>
    </row>
    <row r="161" spans="1:16" x14ac:dyDescent="0.2">
      <c r="A161" s="43" t="s">
        <v>22</v>
      </c>
      <c r="B161" s="43" t="s">
        <v>428</v>
      </c>
      <c r="D161" s="43" t="s">
        <v>104</v>
      </c>
      <c r="E161" s="43" t="s">
        <v>105</v>
      </c>
      <c r="F161" s="43" t="s">
        <v>32</v>
      </c>
      <c r="H161" s="43" t="s">
        <v>107</v>
      </c>
      <c r="I161" s="43" t="s">
        <v>145</v>
      </c>
      <c r="K161" s="44">
        <v>44671</v>
      </c>
      <c r="L161" s="44">
        <v>44685</v>
      </c>
      <c r="M161" s="44">
        <v>44672</v>
      </c>
      <c r="N161" s="17" t="s">
        <v>32</v>
      </c>
      <c r="O161" s="17" t="s">
        <v>428</v>
      </c>
      <c r="P161" s="67" t="s">
        <v>33</v>
      </c>
    </row>
    <row r="162" spans="1:16" x14ac:dyDescent="0.2">
      <c r="A162" s="43" t="s">
        <v>22</v>
      </c>
      <c r="B162" s="43" t="s">
        <v>278</v>
      </c>
      <c r="D162" s="43" t="s">
        <v>104</v>
      </c>
      <c r="E162" s="43" t="s">
        <v>105</v>
      </c>
      <c r="F162" s="43" t="s">
        <v>32</v>
      </c>
      <c r="H162" s="43" t="s">
        <v>107</v>
      </c>
      <c r="I162" s="43" t="s">
        <v>203</v>
      </c>
      <c r="K162" s="44">
        <v>44641</v>
      </c>
      <c r="L162" s="44">
        <v>44655</v>
      </c>
      <c r="M162" s="44">
        <v>44642</v>
      </c>
      <c r="N162" s="17" t="s">
        <v>32</v>
      </c>
      <c r="O162" s="17" t="s">
        <v>278</v>
      </c>
      <c r="P162" s="67" t="s">
        <v>33</v>
      </c>
    </row>
    <row r="163" spans="1:16" x14ac:dyDescent="0.2">
      <c r="A163" s="43" t="s">
        <v>22</v>
      </c>
      <c r="B163" s="43" t="s">
        <v>146</v>
      </c>
      <c r="D163" s="43" t="s">
        <v>104</v>
      </c>
      <c r="E163" s="43" t="s">
        <v>105</v>
      </c>
      <c r="F163" s="43" t="s">
        <v>106</v>
      </c>
      <c r="H163" s="43" t="s">
        <v>110</v>
      </c>
      <c r="I163" s="43" t="s">
        <v>147</v>
      </c>
      <c r="K163" s="44">
        <v>44610</v>
      </c>
      <c r="L163" s="44">
        <v>44624</v>
      </c>
      <c r="M163" s="44">
        <v>44613</v>
      </c>
      <c r="N163" s="17" t="s">
        <v>41</v>
      </c>
      <c r="O163" s="17" t="s">
        <v>146</v>
      </c>
      <c r="P163" s="67" t="s">
        <v>33</v>
      </c>
    </row>
    <row r="164" spans="1:16" x14ac:dyDescent="0.2">
      <c r="A164" s="43" t="s">
        <v>22</v>
      </c>
      <c r="B164" s="43" t="s">
        <v>279</v>
      </c>
      <c r="D164" s="43" t="s">
        <v>104</v>
      </c>
      <c r="E164" s="43" t="s">
        <v>105</v>
      </c>
      <c r="F164" s="43" t="s">
        <v>32</v>
      </c>
      <c r="H164" s="43" t="s">
        <v>107</v>
      </c>
      <c r="I164" s="43" t="s">
        <v>203</v>
      </c>
      <c r="K164" s="44">
        <v>44641</v>
      </c>
      <c r="L164" s="44">
        <v>44655</v>
      </c>
      <c r="M164" s="44">
        <v>44642</v>
      </c>
      <c r="N164" s="17" t="s">
        <v>32</v>
      </c>
      <c r="O164" s="17" t="s">
        <v>279</v>
      </c>
      <c r="P164" s="67" t="s">
        <v>33</v>
      </c>
    </row>
    <row r="165" spans="1:16" x14ac:dyDescent="0.2">
      <c r="A165" s="43" t="s">
        <v>22</v>
      </c>
      <c r="B165" s="43" t="s">
        <v>528</v>
      </c>
      <c r="D165" s="43" t="s">
        <v>104</v>
      </c>
      <c r="E165" s="43" t="s">
        <v>105</v>
      </c>
      <c r="F165" s="43" t="s">
        <v>106</v>
      </c>
      <c r="H165" s="43" t="s">
        <v>107</v>
      </c>
      <c r="I165" s="43" t="s">
        <v>131</v>
      </c>
      <c r="K165" s="44">
        <v>44704</v>
      </c>
      <c r="L165" s="44">
        <v>44718</v>
      </c>
      <c r="M165" s="44">
        <v>44704</v>
      </c>
      <c r="N165" s="17" t="s">
        <v>39</v>
      </c>
      <c r="O165" s="17" t="s">
        <v>528</v>
      </c>
      <c r="P165" s="67" t="s">
        <v>33</v>
      </c>
    </row>
    <row r="166" spans="1:16" x14ac:dyDescent="0.2">
      <c r="A166" s="43" t="s">
        <v>22</v>
      </c>
      <c r="B166" s="43" t="s">
        <v>529</v>
      </c>
      <c r="D166" s="43" t="s">
        <v>104</v>
      </c>
      <c r="E166" s="43" t="s">
        <v>105</v>
      </c>
      <c r="F166" s="43" t="s">
        <v>106</v>
      </c>
      <c r="H166" s="43" t="s">
        <v>107</v>
      </c>
      <c r="I166" s="43" t="s">
        <v>131</v>
      </c>
      <c r="K166" s="44">
        <v>44705</v>
      </c>
      <c r="L166" s="44">
        <v>44719</v>
      </c>
      <c r="M166" s="44">
        <v>44706</v>
      </c>
      <c r="N166" s="17" t="s">
        <v>39</v>
      </c>
      <c r="O166" s="17" t="s">
        <v>529</v>
      </c>
      <c r="P166" s="67" t="s">
        <v>33</v>
      </c>
    </row>
    <row r="167" spans="1:16" x14ac:dyDescent="0.2">
      <c r="A167" s="43" t="s">
        <v>22</v>
      </c>
      <c r="B167" s="43" t="s">
        <v>430</v>
      </c>
      <c r="D167" s="43" t="s">
        <v>104</v>
      </c>
      <c r="E167" s="43" t="s">
        <v>105</v>
      </c>
      <c r="F167" s="43" t="s">
        <v>106</v>
      </c>
      <c r="H167" s="43" t="s">
        <v>107</v>
      </c>
      <c r="I167" s="43" t="s">
        <v>131</v>
      </c>
      <c r="K167" s="44">
        <v>44676</v>
      </c>
      <c r="L167" s="44">
        <v>44690</v>
      </c>
      <c r="M167" s="44">
        <v>44685</v>
      </c>
      <c r="N167" s="17" t="s">
        <v>39</v>
      </c>
      <c r="O167" s="17" t="s">
        <v>430</v>
      </c>
      <c r="P167" s="67" t="s">
        <v>33</v>
      </c>
    </row>
    <row r="168" spans="1:16" x14ac:dyDescent="0.2">
      <c r="A168" s="43" t="s">
        <v>22</v>
      </c>
      <c r="B168" s="43" t="s">
        <v>731</v>
      </c>
      <c r="D168" s="43" t="s">
        <v>104</v>
      </c>
      <c r="E168" s="43" t="s">
        <v>105</v>
      </c>
      <c r="F168" s="43" t="s">
        <v>106</v>
      </c>
      <c r="H168" s="43" t="s">
        <v>110</v>
      </c>
      <c r="I168" s="43" t="s">
        <v>108</v>
      </c>
      <c r="K168" s="44">
        <v>44755</v>
      </c>
      <c r="L168" s="44">
        <v>44769</v>
      </c>
      <c r="M168" s="44">
        <v>44767</v>
      </c>
      <c r="N168" s="17" t="s">
        <v>35</v>
      </c>
      <c r="O168" s="17" t="s">
        <v>731</v>
      </c>
      <c r="P168" s="67" t="s">
        <v>33</v>
      </c>
    </row>
    <row r="169" spans="1:16" x14ac:dyDescent="0.2">
      <c r="A169" s="43" t="s">
        <v>22</v>
      </c>
      <c r="B169" s="43" t="s">
        <v>732</v>
      </c>
      <c r="D169" s="43" t="s">
        <v>104</v>
      </c>
      <c r="E169" s="43" t="s">
        <v>105</v>
      </c>
      <c r="F169" s="43" t="s">
        <v>106</v>
      </c>
      <c r="H169" s="43" t="s">
        <v>107</v>
      </c>
      <c r="I169" s="43" t="s">
        <v>131</v>
      </c>
      <c r="K169" s="44">
        <v>44767</v>
      </c>
      <c r="L169" s="44">
        <v>44781</v>
      </c>
      <c r="M169" s="44">
        <v>44767</v>
      </c>
      <c r="N169" s="17" t="s">
        <v>39</v>
      </c>
      <c r="O169" s="17" t="s">
        <v>732</v>
      </c>
      <c r="P169" s="67" t="s">
        <v>33</v>
      </c>
    </row>
    <row r="170" spans="1:16" x14ac:dyDescent="0.2">
      <c r="A170" s="43" t="s">
        <v>22</v>
      </c>
      <c r="B170" s="43" t="s">
        <v>733</v>
      </c>
      <c r="D170" s="43" t="s">
        <v>104</v>
      </c>
      <c r="E170" s="43" t="s">
        <v>105</v>
      </c>
      <c r="F170" s="43" t="s">
        <v>106</v>
      </c>
      <c r="H170" s="43" t="s">
        <v>107</v>
      </c>
      <c r="I170" s="43" t="s">
        <v>115</v>
      </c>
      <c r="K170" s="44">
        <v>44749</v>
      </c>
      <c r="L170" s="44">
        <v>44763</v>
      </c>
      <c r="M170" s="44">
        <v>44750</v>
      </c>
      <c r="N170" s="17" t="s">
        <v>36</v>
      </c>
      <c r="O170" s="17" t="s">
        <v>733</v>
      </c>
      <c r="P170" s="67" t="s">
        <v>33</v>
      </c>
    </row>
    <row r="171" spans="1:16" x14ac:dyDescent="0.2">
      <c r="A171" s="43" t="s">
        <v>22</v>
      </c>
      <c r="B171" s="43" t="s">
        <v>734</v>
      </c>
      <c r="D171" s="43" t="s">
        <v>104</v>
      </c>
      <c r="E171" s="43" t="s">
        <v>105</v>
      </c>
      <c r="F171" s="43" t="s">
        <v>106</v>
      </c>
      <c r="H171" s="43" t="s">
        <v>110</v>
      </c>
      <c r="I171" s="43" t="s">
        <v>115</v>
      </c>
      <c r="K171" s="44">
        <v>44748</v>
      </c>
      <c r="L171" s="44">
        <v>44762</v>
      </c>
      <c r="M171" s="44">
        <v>44750</v>
      </c>
      <c r="N171" s="17" t="s">
        <v>36</v>
      </c>
      <c r="O171" s="17" t="s">
        <v>734</v>
      </c>
      <c r="P171" s="67" t="s">
        <v>33</v>
      </c>
    </row>
    <row r="172" spans="1:16" x14ac:dyDescent="0.2">
      <c r="A172" s="43" t="s">
        <v>22</v>
      </c>
      <c r="B172" s="43" t="s">
        <v>735</v>
      </c>
      <c r="D172" s="43" t="s">
        <v>104</v>
      </c>
      <c r="E172" s="43" t="s">
        <v>105</v>
      </c>
      <c r="F172" s="43" t="s">
        <v>106</v>
      </c>
      <c r="H172" s="43" t="s">
        <v>107</v>
      </c>
      <c r="I172" s="43" t="s">
        <v>115</v>
      </c>
      <c r="K172" s="44">
        <v>44749</v>
      </c>
      <c r="L172" s="44">
        <v>44763</v>
      </c>
      <c r="M172" s="44">
        <v>44750</v>
      </c>
      <c r="N172" s="17" t="s">
        <v>36</v>
      </c>
      <c r="O172" s="17" t="s">
        <v>735</v>
      </c>
      <c r="P172" s="67" t="s">
        <v>33</v>
      </c>
    </row>
    <row r="173" spans="1:16" x14ac:dyDescent="0.2">
      <c r="A173" s="43" t="s">
        <v>22</v>
      </c>
      <c r="B173" s="43" t="s">
        <v>736</v>
      </c>
      <c r="D173" s="43" t="s">
        <v>104</v>
      </c>
      <c r="E173" s="43" t="s">
        <v>105</v>
      </c>
      <c r="F173" s="43" t="s">
        <v>106</v>
      </c>
      <c r="H173" s="43" t="s">
        <v>110</v>
      </c>
      <c r="I173" s="43" t="s">
        <v>115</v>
      </c>
      <c r="K173" s="44">
        <v>44749</v>
      </c>
      <c r="L173" s="44">
        <v>44763</v>
      </c>
      <c r="M173" s="44">
        <v>44750</v>
      </c>
      <c r="N173" s="17" t="s">
        <v>36</v>
      </c>
      <c r="O173" s="17" t="s">
        <v>736</v>
      </c>
      <c r="P173" s="67" t="s">
        <v>33</v>
      </c>
    </row>
    <row r="174" spans="1:16" x14ac:dyDescent="0.2">
      <c r="A174" s="43" t="s">
        <v>22</v>
      </c>
      <c r="B174" s="43" t="s">
        <v>737</v>
      </c>
      <c r="D174" s="43" t="s">
        <v>104</v>
      </c>
      <c r="E174" s="43" t="s">
        <v>105</v>
      </c>
      <c r="F174" s="43" t="s">
        <v>106</v>
      </c>
      <c r="H174" s="43" t="s">
        <v>107</v>
      </c>
      <c r="I174" s="43" t="s">
        <v>161</v>
      </c>
      <c r="K174" s="44">
        <v>44748</v>
      </c>
      <c r="L174" s="44">
        <v>44762</v>
      </c>
      <c r="M174" s="44">
        <v>44750</v>
      </c>
      <c r="N174" s="17" t="s">
        <v>36</v>
      </c>
      <c r="O174" s="17" t="s">
        <v>737</v>
      </c>
      <c r="P174" s="67" t="s">
        <v>33</v>
      </c>
    </row>
    <row r="175" spans="1:16" x14ac:dyDescent="0.2">
      <c r="A175" s="43" t="s">
        <v>22</v>
      </c>
      <c r="B175" s="43" t="s">
        <v>738</v>
      </c>
      <c r="D175" s="43" t="s">
        <v>104</v>
      </c>
      <c r="E175" s="43" t="s">
        <v>105</v>
      </c>
      <c r="F175" s="43" t="s">
        <v>106</v>
      </c>
      <c r="H175" s="43" t="s">
        <v>107</v>
      </c>
      <c r="I175" s="43" t="s">
        <v>115</v>
      </c>
      <c r="K175" s="44">
        <v>44749</v>
      </c>
      <c r="L175" s="44">
        <v>44763</v>
      </c>
      <c r="M175" s="44">
        <v>44750</v>
      </c>
      <c r="N175" s="17" t="s">
        <v>36</v>
      </c>
      <c r="O175" s="17" t="s">
        <v>738</v>
      </c>
      <c r="P175" s="67" t="s">
        <v>33</v>
      </c>
    </row>
    <row r="176" spans="1:16" x14ac:dyDescent="0.2">
      <c r="A176" s="43" t="s">
        <v>22</v>
      </c>
      <c r="B176" s="43" t="s">
        <v>739</v>
      </c>
      <c r="D176" s="43" t="s">
        <v>104</v>
      </c>
      <c r="E176" s="43" t="s">
        <v>105</v>
      </c>
      <c r="F176" s="43" t="s">
        <v>106</v>
      </c>
      <c r="H176" s="43" t="s">
        <v>107</v>
      </c>
      <c r="I176" s="43" t="s">
        <v>115</v>
      </c>
      <c r="K176" s="44">
        <v>44748</v>
      </c>
      <c r="L176" s="44">
        <v>44762</v>
      </c>
      <c r="M176" s="44">
        <v>44750</v>
      </c>
      <c r="N176" s="17" t="s">
        <v>36</v>
      </c>
      <c r="O176" s="17" t="s">
        <v>739</v>
      </c>
      <c r="P176" s="67" t="s">
        <v>33</v>
      </c>
    </row>
    <row r="177" spans="1:16" x14ac:dyDescent="0.2">
      <c r="A177" s="43" t="s">
        <v>22</v>
      </c>
      <c r="B177" s="43" t="s">
        <v>740</v>
      </c>
      <c r="D177" s="43" t="s">
        <v>104</v>
      </c>
      <c r="E177" s="43" t="s">
        <v>105</v>
      </c>
      <c r="F177" s="43" t="s">
        <v>106</v>
      </c>
      <c r="H177" s="43" t="s">
        <v>107</v>
      </c>
      <c r="I177" s="43" t="s">
        <v>115</v>
      </c>
      <c r="K177" s="44">
        <v>44749</v>
      </c>
      <c r="L177" s="44">
        <v>44763</v>
      </c>
      <c r="M177" s="44">
        <v>44750</v>
      </c>
      <c r="N177" s="17" t="s">
        <v>36</v>
      </c>
      <c r="O177" s="17" t="s">
        <v>740</v>
      </c>
      <c r="P177" s="67" t="s">
        <v>33</v>
      </c>
    </row>
    <row r="178" spans="1:16" x14ac:dyDescent="0.2">
      <c r="A178" s="43" t="s">
        <v>22</v>
      </c>
      <c r="B178" s="43" t="s">
        <v>741</v>
      </c>
      <c r="D178" s="43" t="s">
        <v>104</v>
      </c>
      <c r="E178" s="43" t="s">
        <v>105</v>
      </c>
      <c r="F178" s="43" t="s">
        <v>106</v>
      </c>
      <c r="H178" s="43" t="s">
        <v>107</v>
      </c>
      <c r="I178" s="43" t="s">
        <v>115</v>
      </c>
      <c r="K178" s="44">
        <v>44748</v>
      </c>
      <c r="L178" s="44">
        <v>44762</v>
      </c>
      <c r="M178" s="44">
        <v>44750</v>
      </c>
      <c r="N178" s="17" t="s">
        <v>36</v>
      </c>
      <c r="O178" s="17" t="s">
        <v>741</v>
      </c>
      <c r="P178" s="67" t="s">
        <v>33</v>
      </c>
    </row>
    <row r="179" spans="1:16" x14ac:dyDescent="0.2">
      <c r="A179" s="43" t="s">
        <v>22</v>
      </c>
      <c r="B179" s="43" t="s">
        <v>742</v>
      </c>
      <c r="D179" s="43" t="s">
        <v>104</v>
      </c>
      <c r="E179" s="43" t="s">
        <v>105</v>
      </c>
      <c r="F179" s="43" t="s">
        <v>106</v>
      </c>
      <c r="H179" s="43" t="s">
        <v>107</v>
      </c>
      <c r="I179" s="43" t="s">
        <v>115</v>
      </c>
      <c r="K179" s="44">
        <v>44749</v>
      </c>
      <c r="L179" s="44">
        <v>44763</v>
      </c>
      <c r="M179" s="44">
        <v>44750</v>
      </c>
      <c r="N179" s="17" t="s">
        <v>36</v>
      </c>
      <c r="O179" s="17" t="s">
        <v>742</v>
      </c>
      <c r="P179" s="67" t="s">
        <v>33</v>
      </c>
    </row>
    <row r="180" spans="1:16" x14ac:dyDescent="0.2">
      <c r="A180" s="43" t="s">
        <v>22</v>
      </c>
      <c r="B180" s="43" t="s">
        <v>743</v>
      </c>
      <c r="D180" s="43" t="s">
        <v>104</v>
      </c>
      <c r="E180" s="43" t="s">
        <v>105</v>
      </c>
      <c r="F180" s="43" t="s">
        <v>106</v>
      </c>
      <c r="H180" s="43" t="s">
        <v>107</v>
      </c>
      <c r="I180" s="43" t="s">
        <v>115</v>
      </c>
      <c r="K180" s="44">
        <v>44749</v>
      </c>
      <c r="L180" s="44">
        <v>44763</v>
      </c>
      <c r="M180" s="44">
        <v>44750</v>
      </c>
      <c r="N180" s="17" t="s">
        <v>36</v>
      </c>
      <c r="O180" s="17" t="s">
        <v>743</v>
      </c>
      <c r="P180" s="67" t="s">
        <v>33</v>
      </c>
    </row>
    <row r="181" spans="1:16" x14ac:dyDescent="0.2">
      <c r="A181" s="43" t="s">
        <v>22</v>
      </c>
      <c r="B181" s="43" t="s">
        <v>744</v>
      </c>
      <c r="D181" s="43" t="s">
        <v>104</v>
      </c>
      <c r="E181" s="43" t="s">
        <v>105</v>
      </c>
      <c r="F181" s="43" t="s">
        <v>106</v>
      </c>
      <c r="H181" s="43" t="s">
        <v>110</v>
      </c>
      <c r="I181" s="43" t="s">
        <v>115</v>
      </c>
      <c r="K181" s="44">
        <v>44749</v>
      </c>
      <c r="L181" s="44">
        <v>44763</v>
      </c>
      <c r="M181" s="44">
        <v>44750</v>
      </c>
      <c r="N181" s="17" t="s">
        <v>36</v>
      </c>
      <c r="O181" s="17" t="s">
        <v>800</v>
      </c>
      <c r="P181" s="67" t="s">
        <v>40</v>
      </c>
    </row>
    <row r="182" spans="1:16" x14ac:dyDescent="0.2">
      <c r="A182" s="43" t="s">
        <v>22</v>
      </c>
      <c r="B182" s="43" t="s">
        <v>745</v>
      </c>
      <c r="D182" s="43" t="s">
        <v>104</v>
      </c>
      <c r="E182" s="43" t="s">
        <v>105</v>
      </c>
      <c r="F182" s="43" t="s">
        <v>106</v>
      </c>
      <c r="H182" s="43" t="s">
        <v>107</v>
      </c>
      <c r="I182" s="43" t="s">
        <v>115</v>
      </c>
      <c r="K182" s="44">
        <v>44749</v>
      </c>
      <c r="L182" s="44">
        <v>44763</v>
      </c>
      <c r="M182" s="44">
        <v>44750</v>
      </c>
      <c r="N182" s="17" t="s">
        <v>36</v>
      </c>
      <c r="O182" s="17" t="s">
        <v>800</v>
      </c>
      <c r="P182" s="67" t="s">
        <v>40</v>
      </c>
    </row>
    <row r="183" spans="1:16" x14ac:dyDescent="0.2">
      <c r="A183" s="43" t="s">
        <v>22</v>
      </c>
      <c r="B183" s="43" t="s">
        <v>650</v>
      </c>
      <c r="D183" s="43" t="s">
        <v>104</v>
      </c>
      <c r="E183" s="43" t="s">
        <v>105</v>
      </c>
      <c r="F183" s="43" t="s">
        <v>106</v>
      </c>
      <c r="H183" s="43" t="s">
        <v>107</v>
      </c>
      <c r="I183" s="43" t="s">
        <v>651</v>
      </c>
      <c r="K183" s="44">
        <v>44740</v>
      </c>
      <c r="L183" s="44">
        <v>44754</v>
      </c>
      <c r="M183" s="44">
        <v>44749</v>
      </c>
      <c r="N183" s="17" t="s">
        <v>41</v>
      </c>
      <c r="O183" s="17" t="s">
        <v>650</v>
      </c>
      <c r="P183" s="67" t="s">
        <v>33</v>
      </c>
    </row>
    <row r="184" spans="1:16" x14ac:dyDescent="0.2">
      <c r="A184" s="43" t="s">
        <v>22</v>
      </c>
      <c r="B184" s="43" t="s">
        <v>746</v>
      </c>
      <c r="D184" s="43" t="s">
        <v>104</v>
      </c>
      <c r="E184" s="43" t="s">
        <v>105</v>
      </c>
      <c r="F184" s="43" t="s">
        <v>106</v>
      </c>
      <c r="H184" s="43" t="s">
        <v>107</v>
      </c>
      <c r="I184" s="43" t="s">
        <v>115</v>
      </c>
      <c r="K184" s="44">
        <v>44749</v>
      </c>
      <c r="L184" s="44">
        <v>44763</v>
      </c>
      <c r="M184" s="44">
        <v>44750</v>
      </c>
      <c r="N184" s="17" t="s">
        <v>36</v>
      </c>
      <c r="O184" s="17" t="s">
        <v>746</v>
      </c>
      <c r="P184" s="67" t="s">
        <v>33</v>
      </c>
    </row>
    <row r="185" spans="1:16" x14ac:dyDescent="0.2">
      <c r="A185" s="43" t="s">
        <v>22</v>
      </c>
      <c r="B185" s="43" t="s">
        <v>747</v>
      </c>
      <c r="D185" s="43" t="s">
        <v>104</v>
      </c>
      <c r="E185" s="43" t="s">
        <v>105</v>
      </c>
      <c r="F185" s="43" t="s">
        <v>106</v>
      </c>
      <c r="H185" s="43" t="s">
        <v>110</v>
      </c>
      <c r="I185" s="43" t="s">
        <v>161</v>
      </c>
      <c r="K185" s="44">
        <v>44749</v>
      </c>
      <c r="L185" s="44">
        <v>44763</v>
      </c>
      <c r="M185" s="44">
        <v>44750</v>
      </c>
      <c r="N185" s="17" t="s">
        <v>36</v>
      </c>
      <c r="O185" s="17" t="s">
        <v>747</v>
      </c>
      <c r="P185" s="67" t="s">
        <v>33</v>
      </c>
    </row>
    <row r="186" spans="1:16" x14ac:dyDescent="0.2">
      <c r="A186" s="43" t="s">
        <v>22</v>
      </c>
      <c r="B186" s="43" t="s">
        <v>646</v>
      </c>
      <c r="D186" s="43" t="s">
        <v>104</v>
      </c>
      <c r="E186" s="43" t="s">
        <v>105</v>
      </c>
      <c r="F186" s="43" t="s">
        <v>106</v>
      </c>
      <c r="H186" s="43" t="s">
        <v>110</v>
      </c>
      <c r="I186" s="43" t="s">
        <v>161</v>
      </c>
      <c r="K186" s="44">
        <v>44733</v>
      </c>
      <c r="L186" s="44">
        <v>44747</v>
      </c>
      <c r="M186" s="44">
        <v>44736</v>
      </c>
      <c r="N186" s="17" t="s">
        <v>41</v>
      </c>
      <c r="O186" s="17" t="s">
        <v>646</v>
      </c>
      <c r="P186" s="67" t="s">
        <v>33</v>
      </c>
    </row>
    <row r="187" spans="1:16" x14ac:dyDescent="0.2">
      <c r="A187" s="43" t="s">
        <v>22</v>
      </c>
      <c r="B187" s="43" t="s">
        <v>748</v>
      </c>
      <c r="D187" s="43" t="s">
        <v>104</v>
      </c>
      <c r="E187" s="43" t="s">
        <v>105</v>
      </c>
      <c r="F187" s="43" t="s">
        <v>106</v>
      </c>
      <c r="H187" s="43" t="s">
        <v>107</v>
      </c>
      <c r="I187" s="43" t="s">
        <v>115</v>
      </c>
      <c r="K187" s="44">
        <v>44749</v>
      </c>
      <c r="L187" s="44">
        <v>44763</v>
      </c>
      <c r="M187" s="44">
        <v>44750</v>
      </c>
      <c r="N187" s="17" t="s">
        <v>36</v>
      </c>
      <c r="O187" s="17" t="s">
        <v>748</v>
      </c>
      <c r="P187" s="67" t="s">
        <v>33</v>
      </c>
    </row>
    <row r="188" spans="1:16" x14ac:dyDescent="0.2">
      <c r="A188" s="43" t="s">
        <v>22</v>
      </c>
      <c r="B188" s="43" t="s">
        <v>749</v>
      </c>
      <c r="D188" s="43" t="s">
        <v>104</v>
      </c>
      <c r="E188" s="43" t="s">
        <v>105</v>
      </c>
      <c r="F188" s="43" t="s">
        <v>106</v>
      </c>
      <c r="H188" s="43" t="s">
        <v>107</v>
      </c>
      <c r="I188" s="43" t="s">
        <v>115</v>
      </c>
      <c r="K188" s="44">
        <v>44749</v>
      </c>
      <c r="L188" s="44">
        <v>44763</v>
      </c>
      <c r="M188" s="44">
        <v>44750</v>
      </c>
      <c r="N188" s="17" t="s">
        <v>36</v>
      </c>
      <c r="O188" s="17" t="s">
        <v>749</v>
      </c>
      <c r="P188" s="67" t="s">
        <v>33</v>
      </c>
    </row>
    <row r="189" spans="1:16" x14ac:dyDescent="0.2">
      <c r="A189" s="43" t="s">
        <v>22</v>
      </c>
      <c r="B189" s="43" t="s">
        <v>750</v>
      </c>
      <c r="D189" s="43" t="s">
        <v>104</v>
      </c>
      <c r="E189" s="43" t="s">
        <v>105</v>
      </c>
      <c r="F189" s="43" t="s">
        <v>106</v>
      </c>
      <c r="H189" s="43" t="s">
        <v>107</v>
      </c>
      <c r="I189" s="43" t="s">
        <v>115</v>
      </c>
      <c r="K189" s="44">
        <v>44749</v>
      </c>
      <c r="L189" s="44">
        <v>44763</v>
      </c>
      <c r="M189" s="44">
        <v>44750</v>
      </c>
      <c r="N189" s="17" t="s">
        <v>36</v>
      </c>
      <c r="O189" s="17" t="s">
        <v>750</v>
      </c>
      <c r="P189" s="67" t="s">
        <v>33</v>
      </c>
    </row>
    <row r="190" spans="1:16" x14ac:dyDescent="0.2">
      <c r="A190" s="43" t="s">
        <v>22</v>
      </c>
      <c r="B190" s="43" t="s">
        <v>751</v>
      </c>
      <c r="D190" s="43" t="s">
        <v>104</v>
      </c>
      <c r="E190" s="43" t="s">
        <v>105</v>
      </c>
      <c r="F190" s="43" t="s">
        <v>106</v>
      </c>
      <c r="H190" s="43" t="s">
        <v>110</v>
      </c>
      <c r="I190" s="43" t="s">
        <v>115</v>
      </c>
      <c r="K190" s="44">
        <v>44749</v>
      </c>
      <c r="L190" s="44">
        <v>44763</v>
      </c>
      <c r="M190" s="44">
        <v>44750</v>
      </c>
      <c r="N190" s="17" t="s">
        <v>36</v>
      </c>
      <c r="O190" s="17" t="s">
        <v>751</v>
      </c>
      <c r="P190" s="67" t="s">
        <v>33</v>
      </c>
    </row>
    <row r="191" spans="1:16" x14ac:dyDescent="0.2">
      <c r="A191" s="43" t="s">
        <v>22</v>
      </c>
      <c r="B191" s="43" t="s">
        <v>752</v>
      </c>
      <c r="D191" s="43" t="s">
        <v>104</v>
      </c>
      <c r="E191" s="43" t="s">
        <v>105</v>
      </c>
      <c r="F191" s="43" t="s">
        <v>106</v>
      </c>
      <c r="H191" s="43" t="s">
        <v>107</v>
      </c>
      <c r="I191" s="43" t="s">
        <v>115</v>
      </c>
      <c r="K191" s="44">
        <v>44748</v>
      </c>
      <c r="L191" s="44">
        <v>44762</v>
      </c>
      <c r="M191" s="44">
        <v>44750</v>
      </c>
      <c r="N191" s="17" t="s">
        <v>36</v>
      </c>
      <c r="O191" s="17" t="s">
        <v>752</v>
      </c>
      <c r="P191" s="67" t="s">
        <v>33</v>
      </c>
    </row>
    <row r="192" spans="1:16" x14ac:dyDescent="0.2">
      <c r="A192" s="43" t="s">
        <v>22</v>
      </c>
      <c r="B192" s="43" t="s">
        <v>753</v>
      </c>
      <c r="D192" s="43" t="s">
        <v>104</v>
      </c>
      <c r="E192" s="43" t="s">
        <v>105</v>
      </c>
      <c r="F192" s="43" t="s">
        <v>32</v>
      </c>
      <c r="H192" s="43" t="s">
        <v>110</v>
      </c>
      <c r="I192" s="43" t="s">
        <v>161</v>
      </c>
      <c r="K192" s="44">
        <v>44748</v>
      </c>
      <c r="L192" s="44">
        <v>44762</v>
      </c>
      <c r="M192" s="44">
        <v>44750</v>
      </c>
      <c r="N192" s="17" t="s">
        <v>32</v>
      </c>
      <c r="O192" s="17" t="s">
        <v>801</v>
      </c>
      <c r="P192" s="67" t="s">
        <v>33</v>
      </c>
    </row>
    <row r="193" spans="1:16" x14ac:dyDescent="0.2">
      <c r="A193" s="43" t="s">
        <v>22</v>
      </c>
      <c r="B193" s="43" t="s">
        <v>754</v>
      </c>
      <c r="D193" s="43" t="s">
        <v>104</v>
      </c>
      <c r="E193" s="43" t="s">
        <v>105</v>
      </c>
      <c r="F193" s="43" t="s">
        <v>106</v>
      </c>
      <c r="H193" s="43" t="s">
        <v>110</v>
      </c>
      <c r="I193" s="43" t="s">
        <v>115</v>
      </c>
      <c r="K193" s="44">
        <v>44749</v>
      </c>
      <c r="L193" s="44">
        <v>44763</v>
      </c>
      <c r="M193" s="44">
        <v>44750</v>
      </c>
      <c r="N193" s="17" t="s">
        <v>36</v>
      </c>
      <c r="O193" s="17" t="s">
        <v>754</v>
      </c>
      <c r="P193" s="67" t="s">
        <v>33</v>
      </c>
    </row>
    <row r="194" spans="1:16" x14ac:dyDescent="0.2">
      <c r="A194" s="43" t="s">
        <v>22</v>
      </c>
      <c r="B194" s="43" t="s">
        <v>755</v>
      </c>
      <c r="D194" s="43" t="s">
        <v>104</v>
      </c>
      <c r="E194" s="43" t="s">
        <v>105</v>
      </c>
      <c r="F194" s="43" t="s">
        <v>18</v>
      </c>
      <c r="H194" s="43" t="s">
        <v>110</v>
      </c>
      <c r="I194" s="43" t="s">
        <v>131</v>
      </c>
      <c r="K194" s="44">
        <v>44769</v>
      </c>
      <c r="L194" s="44">
        <v>44783</v>
      </c>
      <c r="M194" s="43"/>
      <c r="N194" s="17" t="s">
        <v>468</v>
      </c>
      <c r="O194" s="17" t="s">
        <v>468</v>
      </c>
      <c r="P194" s="67"/>
    </row>
    <row r="195" spans="1:16" x14ac:dyDescent="0.2">
      <c r="A195" s="43" t="s">
        <v>22</v>
      </c>
      <c r="B195" s="43" t="s">
        <v>756</v>
      </c>
      <c r="D195" s="43" t="s">
        <v>104</v>
      </c>
      <c r="E195" s="43" t="s">
        <v>105</v>
      </c>
      <c r="F195" s="43" t="s">
        <v>106</v>
      </c>
      <c r="H195" s="43" t="s">
        <v>107</v>
      </c>
      <c r="I195" s="43" t="s">
        <v>115</v>
      </c>
      <c r="K195" s="44">
        <v>44749</v>
      </c>
      <c r="L195" s="44">
        <v>44763</v>
      </c>
      <c r="M195" s="44">
        <v>44750</v>
      </c>
      <c r="N195" s="17" t="s">
        <v>36</v>
      </c>
      <c r="O195" s="17" t="s">
        <v>756</v>
      </c>
      <c r="P195" s="67" t="s">
        <v>33</v>
      </c>
    </row>
    <row r="196" spans="1:16" x14ac:dyDescent="0.2">
      <c r="A196" s="43" t="s">
        <v>22</v>
      </c>
      <c r="B196" s="43" t="s">
        <v>281</v>
      </c>
      <c r="D196" s="43" t="s">
        <v>104</v>
      </c>
      <c r="E196" s="43" t="s">
        <v>105</v>
      </c>
      <c r="F196" s="43" t="s">
        <v>32</v>
      </c>
      <c r="H196" s="43" t="s">
        <v>107</v>
      </c>
      <c r="I196" s="43" t="s">
        <v>200</v>
      </c>
      <c r="K196" s="44">
        <v>44643</v>
      </c>
      <c r="L196" s="44">
        <v>44657</v>
      </c>
      <c r="M196" s="44">
        <v>44650</v>
      </c>
      <c r="N196" s="17" t="s">
        <v>32</v>
      </c>
      <c r="O196" s="17" t="s">
        <v>281</v>
      </c>
      <c r="P196" s="67" t="s">
        <v>33</v>
      </c>
    </row>
    <row r="197" spans="1:16" x14ac:dyDescent="0.2">
      <c r="A197" s="43" t="s">
        <v>22</v>
      </c>
      <c r="B197" s="43" t="s">
        <v>757</v>
      </c>
      <c r="D197" s="43" t="s">
        <v>104</v>
      </c>
      <c r="E197" s="43" t="s">
        <v>105</v>
      </c>
      <c r="F197" s="43" t="s">
        <v>32</v>
      </c>
      <c r="H197" s="43" t="s">
        <v>110</v>
      </c>
      <c r="I197" s="43" t="s">
        <v>115</v>
      </c>
      <c r="K197" s="44">
        <v>44749</v>
      </c>
      <c r="L197" s="44">
        <v>44763</v>
      </c>
      <c r="M197" s="44">
        <v>44750</v>
      </c>
      <c r="N197" s="17" t="s">
        <v>32</v>
      </c>
      <c r="O197" s="17" t="s">
        <v>800</v>
      </c>
      <c r="P197" s="67" t="s">
        <v>40</v>
      </c>
    </row>
    <row r="198" spans="1:16" x14ac:dyDescent="0.2">
      <c r="A198" s="43" t="s">
        <v>22</v>
      </c>
      <c r="B198" s="43" t="s">
        <v>758</v>
      </c>
      <c r="D198" s="43" t="s">
        <v>104</v>
      </c>
      <c r="E198" s="43" t="s">
        <v>105</v>
      </c>
      <c r="F198" s="43" t="s">
        <v>106</v>
      </c>
      <c r="H198" s="43" t="s">
        <v>107</v>
      </c>
      <c r="I198" s="43" t="s">
        <v>131</v>
      </c>
      <c r="K198" s="44">
        <v>44746</v>
      </c>
      <c r="L198" s="44">
        <v>44760</v>
      </c>
      <c r="M198" s="44">
        <v>44746</v>
      </c>
      <c r="N198" s="17" t="s">
        <v>39</v>
      </c>
      <c r="O198" s="17" t="s">
        <v>758</v>
      </c>
      <c r="P198" s="67" t="s">
        <v>33</v>
      </c>
    </row>
    <row r="199" spans="1:16" x14ac:dyDescent="0.2">
      <c r="A199" s="43" t="s">
        <v>22</v>
      </c>
      <c r="B199" s="43" t="s">
        <v>649</v>
      </c>
      <c r="D199" s="43" t="s">
        <v>104</v>
      </c>
      <c r="E199" s="43" t="s">
        <v>105</v>
      </c>
      <c r="F199" s="43" t="s">
        <v>32</v>
      </c>
      <c r="H199" s="43" t="s">
        <v>107</v>
      </c>
      <c r="I199" s="43" t="s">
        <v>161</v>
      </c>
      <c r="K199" s="44">
        <v>44713</v>
      </c>
      <c r="L199" s="44">
        <v>44727</v>
      </c>
      <c r="M199" s="44">
        <v>44714</v>
      </c>
      <c r="N199" s="17" t="s">
        <v>32</v>
      </c>
      <c r="O199" s="17" t="s">
        <v>692</v>
      </c>
      <c r="P199" s="67" t="s">
        <v>33</v>
      </c>
    </row>
    <row r="200" spans="1:16" x14ac:dyDescent="0.2">
      <c r="A200" s="43" t="s">
        <v>22</v>
      </c>
      <c r="B200" s="43" t="s">
        <v>648</v>
      </c>
      <c r="D200" s="43" t="s">
        <v>104</v>
      </c>
      <c r="E200" s="43" t="s">
        <v>105</v>
      </c>
      <c r="F200" s="43" t="s">
        <v>106</v>
      </c>
      <c r="H200" s="43" t="s">
        <v>110</v>
      </c>
      <c r="I200" s="43" t="s">
        <v>108</v>
      </c>
      <c r="K200" s="44">
        <v>44722</v>
      </c>
      <c r="L200" s="44">
        <v>44736</v>
      </c>
      <c r="M200" s="44">
        <v>44728</v>
      </c>
      <c r="N200" s="17" t="s">
        <v>35</v>
      </c>
      <c r="O200" s="17" t="s">
        <v>648</v>
      </c>
      <c r="P200" s="67" t="s">
        <v>33</v>
      </c>
    </row>
    <row r="201" spans="1:16" x14ac:dyDescent="0.2">
      <c r="A201" s="43" t="s">
        <v>22</v>
      </c>
      <c r="B201" s="43" t="s">
        <v>526</v>
      </c>
      <c r="D201" s="43" t="s">
        <v>104</v>
      </c>
      <c r="E201" s="43" t="s">
        <v>105</v>
      </c>
      <c r="F201" s="43" t="s">
        <v>106</v>
      </c>
      <c r="H201" s="43" t="s">
        <v>110</v>
      </c>
      <c r="I201" s="43" t="s">
        <v>147</v>
      </c>
      <c r="K201" s="44">
        <v>44691</v>
      </c>
      <c r="L201" s="44">
        <v>44705</v>
      </c>
      <c r="M201" s="44">
        <v>44692</v>
      </c>
      <c r="N201" s="17" t="s">
        <v>41</v>
      </c>
      <c r="O201" s="17" t="s">
        <v>526</v>
      </c>
      <c r="P201" s="67" t="s">
        <v>33</v>
      </c>
    </row>
    <row r="202" spans="1:16" x14ac:dyDescent="0.2">
      <c r="A202" s="43" t="s">
        <v>22</v>
      </c>
      <c r="B202" s="43" t="s">
        <v>527</v>
      </c>
      <c r="D202" s="43" t="s">
        <v>104</v>
      </c>
      <c r="E202" s="43" t="s">
        <v>105</v>
      </c>
      <c r="F202" s="43" t="s">
        <v>106</v>
      </c>
      <c r="H202" s="43" t="s">
        <v>110</v>
      </c>
      <c r="I202" s="43" t="s">
        <v>147</v>
      </c>
      <c r="K202" s="44">
        <v>44693</v>
      </c>
      <c r="L202" s="44">
        <v>44707</v>
      </c>
      <c r="M202" s="44">
        <v>44694</v>
      </c>
      <c r="N202" s="17" t="s">
        <v>41</v>
      </c>
      <c r="O202" s="17" t="s">
        <v>527</v>
      </c>
      <c r="P202" s="67" t="s">
        <v>33</v>
      </c>
    </row>
    <row r="203" spans="1:16" x14ac:dyDescent="0.2">
      <c r="A203" s="43" t="s">
        <v>22</v>
      </c>
      <c r="B203" s="43" t="s">
        <v>144</v>
      </c>
      <c r="D203" s="43" t="s">
        <v>104</v>
      </c>
      <c r="E203" s="43" t="s">
        <v>105</v>
      </c>
      <c r="F203" s="43" t="s">
        <v>106</v>
      </c>
      <c r="H203" s="43" t="s">
        <v>110</v>
      </c>
      <c r="I203" s="43" t="s">
        <v>145</v>
      </c>
      <c r="K203" s="44">
        <v>44585</v>
      </c>
      <c r="L203" s="44">
        <v>44599</v>
      </c>
      <c r="M203" s="44">
        <v>44585</v>
      </c>
      <c r="N203" s="17" t="s">
        <v>39</v>
      </c>
      <c r="O203" s="17" t="s">
        <v>144</v>
      </c>
      <c r="P203" s="67" t="s">
        <v>33</v>
      </c>
    </row>
    <row r="204" spans="1:16" x14ac:dyDescent="0.2">
      <c r="A204" s="43" t="s">
        <v>22</v>
      </c>
      <c r="B204" s="43" t="s">
        <v>647</v>
      </c>
      <c r="D204" s="43" t="s">
        <v>104</v>
      </c>
      <c r="E204" s="43" t="s">
        <v>105</v>
      </c>
      <c r="F204" s="43" t="s">
        <v>106</v>
      </c>
      <c r="H204" s="43" t="s">
        <v>110</v>
      </c>
      <c r="I204" s="43" t="s">
        <v>200</v>
      </c>
      <c r="K204" s="44">
        <v>44713</v>
      </c>
      <c r="L204" s="44">
        <v>44727</v>
      </c>
      <c r="M204" s="44">
        <v>44715</v>
      </c>
      <c r="N204" s="17" t="s">
        <v>41</v>
      </c>
      <c r="O204" s="17" t="s">
        <v>647</v>
      </c>
      <c r="P204" s="67" t="s">
        <v>33</v>
      </c>
    </row>
    <row r="205" spans="1:16" x14ac:dyDescent="0.2">
      <c r="A205" s="43" t="s">
        <v>22</v>
      </c>
      <c r="B205" s="43" t="s">
        <v>148</v>
      </c>
      <c r="D205" s="43" t="s">
        <v>104</v>
      </c>
      <c r="E205" s="43" t="s">
        <v>105</v>
      </c>
      <c r="F205" s="43" t="s">
        <v>106</v>
      </c>
      <c r="H205" s="43" t="s">
        <v>107</v>
      </c>
      <c r="I205" s="43" t="s">
        <v>131</v>
      </c>
      <c r="K205" s="44">
        <v>44620</v>
      </c>
      <c r="L205" s="44">
        <v>44634</v>
      </c>
      <c r="M205" s="44">
        <v>44620</v>
      </c>
      <c r="N205" s="17" t="s">
        <v>39</v>
      </c>
      <c r="O205" s="17" t="s">
        <v>148</v>
      </c>
      <c r="P205" s="67" t="s">
        <v>33</v>
      </c>
    </row>
    <row r="206" spans="1:16" x14ac:dyDescent="0.2">
      <c r="A206" s="43" t="s">
        <v>22</v>
      </c>
      <c r="B206" s="43" t="s">
        <v>429</v>
      </c>
      <c r="D206" s="43" t="s">
        <v>104</v>
      </c>
      <c r="E206" s="43" t="s">
        <v>105</v>
      </c>
      <c r="F206" s="43" t="s">
        <v>106</v>
      </c>
      <c r="H206" s="43" t="s">
        <v>107</v>
      </c>
      <c r="I206" s="43" t="s">
        <v>131</v>
      </c>
      <c r="K206" s="44">
        <v>44669</v>
      </c>
      <c r="L206" s="44">
        <v>44683</v>
      </c>
      <c r="M206" s="44">
        <v>44672</v>
      </c>
      <c r="N206" s="17" t="s">
        <v>39</v>
      </c>
      <c r="O206" s="17" t="s">
        <v>429</v>
      </c>
      <c r="P206" s="67" t="s">
        <v>33</v>
      </c>
    </row>
    <row r="207" spans="1:16" x14ac:dyDescent="0.2">
      <c r="A207" s="43" t="s">
        <v>22</v>
      </c>
      <c r="B207" s="43" t="s">
        <v>280</v>
      </c>
      <c r="D207" s="43" t="s">
        <v>104</v>
      </c>
      <c r="E207" s="43" t="s">
        <v>105</v>
      </c>
      <c r="F207" s="43" t="s">
        <v>32</v>
      </c>
      <c r="H207" s="43" t="s">
        <v>107</v>
      </c>
      <c r="I207" s="43" t="s">
        <v>203</v>
      </c>
      <c r="K207" s="44">
        <v>44641</v>
      </c>
      <c r="L207" s="44">
        <v>44655</v>
      </c>
      <c r="M207" s="44">
        <v>44642</v>
      </c>
      <c r="N207" s="17" t="s">
        <v>32</v>
      </c>
      <c r="O207" s="17" t="s">
        <v>280</v>
      </c>
      <c r="P207" s="67" t="s">
        <v>40</v>
      </c>
    </row>
    <row r="208" spans="1:16" x14ac:dyDescent="0.2">
      <c r="A208" s="43" t="s">
        <v>23</v>
      </c>
      <c r="B208" s="43" t="s">
        <v>561</v>
      </c>
      <c r="D208" s="43" t="s">
        <v>104</v>
      </c>
      <c r="E208" s="43" t="s">
        <v>105</v>
      </c>
      <c r="F208" s="43" t="s">
        <v>106</v>
      </c>
      <c r="H208" s="43" t="s">
        <v>107</v>
      </c>
      <c r="I208" s="43" t="s">
        <v>131</v>
      </c>
      <c r="K208" s="44">
        <v>44706</v>
      </c>
      <c r="L208" s="44">
        <v>44720</v>
      </c>
      <c r="M208" s="44">
        <v>44708</v>
      </c>
      <c r="N208" s="17" t="s">
        <v>39</v>
      </c>
      <c r="O208" s="17" t="s">
        <v>561</v>
      </c>
      <c r="P208" s="67" t="s">
        <v>33</v>
      </c>
    </row>
    <row r="209" spans="1:16" x14ac:dyDescent="0.2">
      <c r="A209" s="43" t="s">
        <v>23</v>
      </c>
      <c r="B209" s="43" t="s">
        <v>652</v>
      </c>
      <c r="D209" s="43" t="s">
        <v>104</v>
      </c>
      <c r="E209" s="43" t="s">
        <v>105</v>
      </c>
      <c r="F209" s="43" t="s">
        <v>106</v>
      </c>
      <c r="H209" s="43" t="s">
        <v>107</v>
      </c>
      <c r="I209" s="43" t="s">
        <v>131</v>
      </c>
      <c r="K209" s="44">
        <v>44728</v>
      </c>
      <c r="L209" s="44">
        <v>44742</v>
      </c>
      <c r="M209" s="44">
        <v>44734</v>
      </c>
      <c r="N209" s="17" t="s">
        <v>39</v>
      </c>
      <c r="O209" s="17" t="s">
        <v>652</v>
      </c>
      <c r="P209" s="67" t="s">
        <v>33</v>
      </c>
    </row>
    <row r="210" spans="1:16" x14ac:dyDescent="0.2">
      <c r="A210" s="43" t="s">
        <v>23</v>
      </c>
      <c r="B210" s="43" t="s">
        <v>547</v>
      </c>
      <c r="D210" s="43" t="s">
        <v>104</v>
      </c>
      <c r="E210" s="43" t="s">
        <v>105</v>
      </c>
      <c r="F210" s="43" t="s">
        <v>106</v>
      </c>
      <c r="H210" s="43" t="s">
        <v>107</v>
      </c>
      <c r="I210" s="43" t="s">
        <v>131</v>
      </c>
      <c r="K210" s="44">
        <v>44699</v>
      </c>
      <c r="L210" s="44">
        <v>44713</v>
      </c>
      <c r="M210" s="44">
        <v>44708</v>
      </c>
      <c r="N210" s="17" t="s">
        <v>39</v>
      </c>
      <c r="O210" s="17" t="s">
        <v>547</v>
      </c>
      <c r="P210" s="67" t="s">
        <v>33</v>
      </c>
    </row>
    <row r="211" spans="1:16" x14ac:dyDescent="0.2">
      <c r="A211" s="43" t="s">
        <v>23</v>
      </c>
      <c r="B211" s="43" t="s">
        <v>560</v>
      </c>
      <c r="D211" s="43" t="s">
        <v>104</v>
      </c>
      <c r="E211" s="43" t="s">
        <v>105</v>
      </c>
      <c r="F211" s="43" t="s">
        <v>106</v>
      </c>
      <c r="H211" s="43" t="s">
        <v>107</v>
      </c>
      <c r="I211" s="43" t="s">
        <v>131</v>
      </c>
      <c r="K211" s="44">
        <v>44706</v>
      </c>
      <c r="L211" s="44">
        <v>44720</v>
      </c>
      <c r="M211" s="44">
        <v>44708</v>
      </c>
      <c r="N211" s="17" t="s">
        <v>39</v>
      </c>
      <c r="O211" s="17" t="s">
        <v>560</v>
      </c>
      <c r="P211" s="67" t="s">
        <v>33</v>
      </c>
    </row>
    <row r="212" spans="1:16" x14ac:dyDescent="0.2">
      <c r="A212" s="43" t="s">
        <v>23</v>
      </c>
      <c r="B212" s="43" t="s">
        <v>554</v>
      </c>
      <c r="D212" s="43" t="s">
        <v>104</v>
      </c>
      <c r="E212" s="43" t="s">
        <v>105</v>
      </c>
      <c r="F212" s="43" t="s">
        <v>106</v>
      </c>
      <c r="H212" s="43" t="s">
        <v>107</v>
      </c>
      <c r="I212" s="43" t="s">
        <v>131</v>
      </c>
      <c r="K212" s="44">
        <v>44699</v>
      </c>
      <c r="L212" s="44">
        <v>44713</v>
      </c>
      <c r="M212" s="44">
        <v>44708</v>
      </c>
      <c r="N212" s="17" t="s">
        <v>39</v>
      </c>
      <c r="O212" s="17" t="s">
        <v>554</v>
      </c>
      <c r="P212" s="67" t="s">
        <v>33</v>
      </c>
    </row>
    <row r="213" spans="1:16" x14ac:dyDescent="0.2">
      <c r="A213" s="43" t="s">
        <v>23</v>
      </c>
      <c r="B213" s="43" t="s">
        <v>555</v>
      </c>
      <c r="D213" s="43" t="s">
        <v>104</v>
      </c>
      <c r="E213" s="43" t="s">
        <v>105</v>
      </c>
      <c r="F213" s="43" t="s">
        <v>106</v>
      </c>
      <c r="H213" s="43" t="s">
        <v>107</v>
      </c>
      <c r="I213" s="43" t="s">
        <v>131</v>
      </c>
      <c r="K213" s="44">
        <v>44699</v>
      </c>
      <c r="L213" s="44">
        <v>44713</v>
      </c>
      <c r="M213" s="44">
        <v>44707</v>
      </c>
      <c r="N213" s="17" t="s">
        <v>39</v>
      </c>
      <c r="O213" s="17" t="s">
        <v>555</v>
      </c>
      <c r="P213" s="67" t="s">
        <v>33</v>
      </c>
    </row>
    <row r="214" spans="1:16" x14ac:dyDescent="0.2">
      <c r="A214" s="43" t="s">
        <v>23</v>
      </c>
      <c r="B214" s="43" t="s">
        <v>552</v>
      </c>
      <c r="D214" s="43" t="s">
        <v>104</v>
      </c>
      <c r="E214" s="43" t="s">
        <v>105</v>
      </c>
      <c r="F214" s="43" t="s">
        <v>106</v>
      </c>
      <c r="H214" s="43" t="s">
        <v>110</v>
      </c>
      <c r="I214" s="43" t="s">
        <v>131</v>
      </c>
      <c r="K214" s="44">
        <v>44707</v>
      </c>
      <c r="L214" s="44">
        <v>44721</v>
      </c>
      <c r="M214" s="44">
        <v>44708</v>
      </c>
      <c r="N214" s="17" t="s">
        <v>39</v>
      </c>
      <c r="O214" s="17" t="s">
        <v>552</v>
      </c>
      <c r="P214" s="67" t="s">
        <v>33</v>
      </c>
    </row>
    <row r="215" spans="1:16" x14ac:dyDescent="0.2">
      <c r="A215" s="43" t="s">
        <v>23</v>
      </c>
      <c r="B215" s="43" t="s">
        <v>548</v>
      </c>
      <c r="D215" s="43" t="s">
        <v>104</v>
      </c>
      <c r="E215" s="43" t="s">
        <v>105</v>
      </c>
      <c r="F215" s="43" t="s">
        <v>106</v>
      </c>
      <c r="H215" s="43" t="s">
        <v>110</v>
      </c>
      <c r="I215" s="43" t="s">
        <v>131</v>
      </c>
      <c r="K215" s="44">
        <v>44699</v>
      </c>
      <c r="L215" s="44">
        <v>44713</v>
      </c>
      <c r="M215" s="44">
        <v>44708</v>
      </c>
      <c r="N215" s="17" t="s">
        <v>39</v>
      </c>
      <c r="O215" s="17" t="s">
        <v>548</v>
      </c>
      <c r="P215" s="67" t="s">
        <v>33</v>
      </c>
    </row>
    <row r="216" spans="1:16" x14ac:dyDescent="0.2">
      <c r="A216" s="43" t="s">
        <v>23</v>
      </c>
      <c r="B216" s="43" t="s">
        <v>152</v>
      </c>
      <c r="D216" s="43" t="s">
        <v>104</v>
      </c>
      <c r="E216" s="43" t="s">
        <v>105</v>
      </c>
      <c r="F216" s="43" t="s">
        <v>106</v>
      </c>
      <c r="H216" s="43" t="s">
        <v>107</v>
      </c>
      <c r="I216" s="43" t="s">
        <v>131</v>
      </c>
      <c r="K216" s="44">
        <v>44651</v>
      </c>
      <c r="L216" s="44">
        <v>44665</v>
      </c>
      <c r="M216" s="44">
        <v>44651</v>
      </c>
      <c r="N216" s="17" t="s">
        <v>39</v>
      </c>
      <c r="O216" s="17" t="s">
        <v>152</v>
      </c>
      <c r="P216" s="67" t="s">
        <v>33</v>
      </c>
    </row>
    <row r="217" spans="1:16" x14ac:dyDescent="0.2">
      <c r="A217" s="43" t="s">
        <v>23</v>
      </c>
      <c r="B217" s="43" t="s">
        <v>284</v>
      </c>
      <c r="D217" s="43" t="s">
        <v>104</v>
      </c>
      <c r="E217" s="43" t="s">
        <v>105</v>
      </c>
      <c r="F217" s="43" t="s">
        <v>32</v>
      </c>
      <c r="H217" s="43" t="s">
        <v>107</v>
      </c>
      <c r="I217" s="43" t="s">
        <v>266</v>
      </c>
      <c r="K217" s="44">
        <v>44585</v>
      </c>
      <c r="L217" s="44">
        <v>44599</v>
      </c>
      <c r="M217" s="44">
        <v>44585</v>
      </c>
      <c r="N217" s="17" t="s">
        <v>32</v>
      </c>
      <c r="O217" s="17" t="s">
        <v>285</v>
      </c>
      <c r="P217" s="67" t="s">
        <v>33</v>
      </c>
    </row>
    <row r="218" spans="1:16" x14ac:dyDescent="0.2">
      <c r="A218" s="43" t="s">
        <v>23</v>
      </c>
      <c r="B218" s="43" t="s">
        <v>759</v>
      </c>
      <c r="D218" s="43" t="s">
        <v>104</v>
      </c>
      <c r="E218" s="43" t="s">
        <v>105</v>
      </c>
      <c r="F218" s="43" t="s">
        <v>32</v>
      </c>
      <c r="H218" s="43" t="s">
        <v>107</v>
      </c>
      <c r="I218" s="43" t="s">
        <v>266</v>
      </c>
      <c r="K218" s="44">
        <v>44746</v>
      </c>
      <c r="L218" s="44">
        <v>44760</v>
      </c>
      <c r="M218" s="44">
        <v>44746</v>
      </c>
      <c r="N218" s="17" t="s">
        <v>32</v>
      </c>
      <c r="O218" s="17" t="s">
        <v>800</v>
      </c>
      <c r="P218" s="67" t="s">
        <v>40</v>
      </c>
    </row>
    <row r="219" spans="1:16" x14ac:dyDescent="0.2">
      <c r="A219" s="43" t="s">
        <v>23</v>
      </c>
      <c r="B219" s="43" t="s">
        <v>553</v>
      </c>
      <c r="D219" s="43" t="s">
        <v>104</v>
      </c>
      <c r="E219" s="43" t="s">
        <v>105</v>
      </c>
      <c r="F219" s="43" t="s">
        <v>106</v>
      </c>
      <c r="H219" s="43" t="s">
        <v>107</v>
      </c>
      <c r="I219" s="43" t="s">
        <v>131</v>
      </c>
      <c r="K219" s="44">
        <v>44699</v>
      </c>
      <c r="L219" s="44">
        <v>44713</v>
      </c>
      <c r="M219" s="44">
        <v>44708</v>
      </c>
      <c r="N219" s="17" t="s">
        <v>39</v>
      </c>
      <c r="O219" s="17" t="s">
        <v>553</v>
      </c>
      <c r="P219" s="67" t="s">
        <v>33</v>
      </c>
    </row>
    <row r="220" spans="1:16" x14ac:dyDescent="0.2">
      <c r="A220" s="43" t="s">
        <v>23</v>
      </c>
      <c r="B220" s="43" t="s">
        <v>434</v>
      </c>
      <c r="D220" s="43" t="s">
        <v>104</v>
      </c>
      <c r="E220" s="43" t="s">
        <v>105</v>
      </c>
      <c r="F220" s="43" t="s">
        <v>32</v>
      </c>
      <c r="H220" s="43" t="s">
        <v>107</v>
      </c>
      <c r="I220" s="43" t="s">
        <v>276</v>
      </c>
      <c r="K220" s="44">
        <v>44655</v>
      </c>
      <c r="L220" s="44">
        <v>44669</v>
      </c>
      <c r="M220" s="44">
        <v>44668</v>
      </c>
      <c r="N220" s="17" t="s">
        <v>32</v>
      </c>
      <c r="O220" s="17" t="s">
        <v>434</v>
      </c>
      <c r="P220" s="67" t="s">
        <v>40</v>
      </c>
    </row>
    <row r="221" spans="1:16" x14ac:dyDescent="0.2">
      <c r="A221" s="43" t="s">
        <v>23</v>
      </c>
      <c r="B221" s="43" t="s">
        <v>563</v>
      </c>
      <c r="D221" s="43" t="s">
        <v>104</v>
      </c>
      <c r="E221" s="43" t="s">
        <v>105</v>
      </c>
      <c r="F221" s="43" t="s">
        <v>106</v>
      </c>
      <c r="H221" s="43" t="s">
        <v>107</v>
      </c>
      <c r="I221" s="43" t="s">
        <v>131</v>
      </c>
      <c r="K221" s="44">
        <v>44711</v>
      </c>
      <c r="L221" s="44">
        <v>44725</v>
      </c>
      <c r="M221" s="44">
        <v>44714</v>
      </c>
      <c r="N221" s="17" t="s">
        <v>39</v>
      </c>
      <c r="O221" s="17" t="s">
        <v>563</v>
      </c>
      <c r="P221" s="67" t="s">
        <v>33</v>
      </c>
    </row>
    <row r="222" spans="1:16" x14ac:dyDescent="0.2">
      <c r="A222" s="43" t="s">
        <v>23</v>
      </c>
      <c r="B222" s="43" t="s">
        <v>532</v>
      </c>
      <c r="D222" s="43" t="s">
        <v>104</v>
      </c>
      <c r="E222" s="43" t="s">
        <v>105</v>
      </c>
      <c r="F222" s="43" t="s">
        <v>106</v>
      </c>
      <c r="H222" s="43" t="s">
        <v>107</v>
      </c>
      <c r="I222" s="43" t="s">
        <v>131</v>
      </c>
      <c r="K222" s="44">
        <v>44699</v>
      </c>
      <c r="L222" s="44">
        <v>44713</v>
      </c>
      <c r="M222" s="44">
        <v>44708</v>
      </c>
      <c r="N222" s="17" t="s">
        <v>39</v>
      </c>
      <c r="O222" s="17" t="s">
        <v>532</v>
      </c>
      <c r="P222" s="67" t="s">
        <v>33</v>
      </c>
    </row>
    <row r="223" spans="1:16" x14ac:dyDescent="0.2">
      <c r="A223" s="43" t="s">
        <v>23</v>
      </c>
      <c r="B223" s="43" t="s">
        <v>530</v>
      </c>
      <c r="D223" s="43" t="s">
        <v>199</v>
      </c>
      <c r="E223" s="43" t="s">
        <v>105</v>
      </c>
      <c r="F223" s="43" t="s">
        <v>32</v>
      </c>
      <c r="H223" s="43" t="s">
        <v>107</v>
      </c>
      <c r="I223" s="43" t="s">
        <v>108</v>
      </c>
      <c r="K223" s="44">
        <v>44698</v>
      </c>
      <c r="L223" s="44">
        <v>44712</v>
      </c>
      <c r="M223" s="44">
        <v>44698</v>
      </c>
      <c r="N223" s="17" t="s">
        <v>32</v>
      </c>
      <c r="O223" s="17" t="s">
        <v>614</v>
      </c>
      <c r="P223" s="67" t="s">
        <v>40</v>
      </c>
    </row>
    <row r="224" spans="1:16" x14ac:dyDescent="0.2">
      <c r="A224" s="43" t="s">
        <v>23</v>
      </c>
      <c r="B224" s="43" t="s">
        <v>653</v>
      </c>
      <c r="D224" s="43" t="s">
        <v>104</v>
      </c>
      <c r="E224" s="43" t="s">
        <v>105</v>
      </c>
      <c r="F224" s="43" t="s">
        <v>106</v>
      </c>
      <c r="H224" s="43" t="s">
        <v>107</v>
      </c>
      <c r="I224" s="43" t="s">
        <v>131</v>
      </c>
      <c r="K224" s="44">
        <v>44722</v>
      </c>
      <c r="L224" s="44">
        <v>44736</v>
      </c>
      <c r="M224" s="44">
        <v>44736</v>
      </c>
      <c r="N224" s="17" t="s">
        <v>39</v>
      </c>
      <c r="O224" s="17" t="s">
        <v>653</v>
      </c>
      <c r="P224" s="67" t="s">
        <v>33</v>
      </c>
    </row>
    <row r="225" spans="1:16" x14ac:dyDescent="0.2">
      <c r="A225" s="43" t="s">
        <v>23</v>
      </c>
      <c r="B225" s="43" t="s">
        <v>537</v>
      </c>
      <c r="D225" s="43" t="s">
        <v>104</v>
      </c>
      <c r="E225" s="43" t="s">
        <v>105</v>
      </c>
      <c r="F225" s="43" t="s">
        <v>106</v>
      </c>
      <c r="H225" s="43" t="s">
        <v>107</v>
      </c>
      <c r="I225" s="43" t="s">
        <v>108</v>
      </c>
      <c r="K225" s="44">
        <v>44694</v>
      </c>
      <c r="L225" s="44">
        <v>44708</v>
      </c>
      <c r="M225" s="44">
        <v>44695</v>
      </c>
      <c r="N225" s="17" t="s">
        <v>35</v>
      </c>
      <c r="O225" s="17" t="s">
        <v>537</v>
      </c>
      <c r="P225" s="67" t="s">
        <v>33</v>
      </c>
    </row>
    <row r="226" spans="1:16" x14ac:dyDescent="0.2">
      <c r="A226" s="43" t="s">
        <v>23</v>
      </c>
      <c r="B226" s="43" t="s">
        <v>556</v>
      </c>
      <c r="D226" s="43" t="s">
        <v>104</v>
      </c>
      <c r="E226" s="43" t="s">
        <v>105</v>
      </c>
      <c r="F226" s="43" t="s">
        <v>106</v>
      </c>
      <c r="H226" s="43" t="s">
        <v>107</v>
      </c>
      <c r="I226" s="43" t="s">
        <v>131</v>
      </c>
      <c r="K226" s="44">
        <v>44700</v>
      </c>
      <c r="L226" s="44">
        <v>44714</v>
      </c>
      <c r="M226" s="44">
        <v>44708</v>
      </c>
      <c r="N226" s="17" t="s">
        <v>39</v>
      </c>
      <c r="O226" s="17" t="s">
        <v>556</v>
      </c>
      <c r="P226" s="67" t="s">
        <v>33</v>
      </c>
    </row>
    <row r="227" spans="1:16" x14ac:dyDescent="0.2">
      <c r="A227" s="43" t="s">
        <v>23</v>
      </c>
      <c r="B227" s="43" t="s">
        <v>565</v>
      </c>
      <c r="D227" s="43" t="s">
        <v>104</v>
      </c>
      <c r="E227" s="43" t="s">
        <v>105</v>
      </c>
      <c r="F227" s="43" t="s">
        <v>106</v>
      </c>
      <c r="H227" s="43" t="s">
        <v>107</v>
      </c>
      <c r="I227" s="43" t="s">
        <v>131</v>
      </c>
      <c r="K227" s="44">
        <v>44699</v>
      </c>
      <c r="L227" s="44">
        <v>44713</v>
      </c>
      <c r="M227" s="44">
        <v>44708</v>
      </c>
      <c r="N227" s="17" t="s">
        <v>39</v>
      </c>
      <c r="O227" s="17" t="s">
        <v>565</v>
      </c>
      <c r="P227" s="67" t="s">
        <v>33</v>
      </c>
    </row>
    <row r="228" spans="1:16" x14ac:dyDescent="0.2">
      <c r="A228" s="43" t="s">
        <v>23</v>
      </c>
      <c r="B228" s="43" t="s">
        <v>536</v>
      </c>
      <c r="D228" s="43" t="s">
        <v>104</v>
      </c>
      <c r="E228" s="43" t="s">
        <v>105</v>
      </c>
      <c r="F228" s="43" t="s">
        <v>106</v>
      </c>
      <c r="H228" s="43" t="s">
        <v>107</v>
      </c>
      <c r="I228" s="43" t="s">
        <v>131</v>
      </c>
      <c r="K228" s="44">
        <v>44699</v>
      </c>
      <c r="L228" s="44">
        <v>44713</v>
      </c>
      <c r="M228" s="44">
        <v>44708</v>
      </c>
      <c r="N228" s="17" t="s">
        <v>39</v>
      </c>
      <c r="O228" s="17" t="s">
        <v>536</v>
      </c>
      <c r="P228" s="67" t="s">
        <v>33</v>
      </c>
    </row>
    <row r="229" spans="1:16" x14ac:dyDescent="0.2">
      <c r="A229" s="43" t="s">
        <v>23</v>
      </c>
      <c r="B229" s="43" t="s">
        <v>435</v>
      </c>
      <c r="D229" s="43" t="s">
        <v>104</v>
      </c>
      <c r="E229" s="43" t="s">
        <v>105</v>
      </c>
      <c r="F229" s="43" t="s">
        <v>32</v>
      </c>
      <c r="H229" s="43" t="s">
        <v>110</v>
      </c>
      <c r="I229" s="43" t="s">
        <v>259</v>
      </c>
      <c r="K229" s="44">
        <v>44676</v>
      </c>
      <c r="L229" s="44">
        <v>44690</v>
      </c>
      <c r="M229" s="44">
        <v>44676</v>
      </c>
      <c r="N229" s="17" t="s">
        <v>32</v>
      </c>
      <c r="O229" s="17" t="s">
        <v>435</v>
      </c>
      <c r="P229" s="67" t="s">
        <v>40</v>
      </c>
    </row>
    <row r="230" spans="1:16" x14ac:dyDescent="0.2">
      <c r="A230" s="43" t="s">
        <v>23</v>
      </c>
      <c r="B230" s="43" t="s">
        <v>564</v>
      </c>
      <c r="D230" s="43" t="s">
        <v>104</v>
      </c>
      <c r="E230" s="43" t="s">
        <v>105</v>
      </c>
      <c r="F230" s="43" t="s">
        <v>106</v>
      </c>
      <c r="H230" s="43" t="s">
        <v>110</v>
      </c>
      <c r="I230" s="43" t="s">
        <v>131</v>
      </c>
      <c r="K230" s="44">
        <v>44699</v>
      </c>
      <c r="L230" s="44">
        <v>44713</v>
      </c>
      <c r="M230" s="44">
        <v>44708</v>
      </c>
      <c r="N230" s="17" t="s">
        <v>39</v>
      </c>
      <c r="O230" s="17" t="s">
        <v>564</v>
      </c>
      <c r="P230" s="67" t="s">
        <v>33</v>
      </c>
    </row>
    <row r="231" spans="1:16" x14ac:dyDescent="0.2">
      <c r="A231" s="43" t="s">
        <v>23</v>
      </c>
      <c r="B231" s="43" t="s">
        <v>154</v>
      </c>
      <c r="D231" s="43" t="s">
        <v>104</v>
      </c>
      <c r="E231" s="43" t="s">
        <v>105</v>
      </c>
      <c r="F231" s="43" t="s">
        <v>106</v>
      </c>
      <c r="H231" s="43" t="s">
        <v>107</v>
      </c>
      <c r="I231" s="43" t="s">
        <v>131</v>
      </c>
      <c r="K231" s="44">
        <v>44596</v>
      </c>
      <c r="L231" s="44">
        <v>44610</v>
      </c>
      <c r="M231" s="44">
        <v>44599</v>
      </c>
      <c r="N231" s="17" t="s">
        <v>39</v>
      </c>
      <c r="O231" s="17" t="s">
        <v>154</v>
      </c>
      <c r="P231" s="67" t="s">
        <v>33</v>
      </c>
    </row>
    <row r="232" spans="1:16" x14ac:dyDescent="0.2">
      <c r="A232" s="43" t="s">
        <v>23</v>
      </c>
      <c r="B232" s="43" t="s">
        <v>533</v>
      </c>
      <c r="D232" s="43" t="s">
        <v>104</v>
      </c>
      <c r="E232" s="43" t="s">
        <v>105</v>
      </c>
      <c r="F232" s="43" t="s">
        <v>106</v>
      </c>
      <c r="H232" s="43" t="s">
        <v>110</v>
      </c>
      <c r="I232" s="43" t="s">
        <v>266</v>
      </c>
      <c r="K232" s="44">
        <v>44692</v>
      </c>
      <c r="L232" s="44">
        <v>44706</v>
      </c>
      <c r="M232" s="44">
        <v>44693</v>
      </c>
      <c r="N232" s="17" t="s">
        <v>36</v>
      </c>
      <c r="O232" s="17" t="s">
        <v>533</v>
      </c>
      <c r="P232" s="67" t="s">
        <v>33</v>
      </c>
    </row>
    <row r="233" spans="1:16" x14ac:dyDescent="0.2">
      <c r="A233" s="43" t="s">
        <v>23</v>
      </c>
      <c r="B233" s="43" t="s">
        <v>538</v>
      </c>
      <c r="D233" s="43" t="s">
        <v>104</v>
      </c>
      <c r="E233" s="43" t="s">
        <v>105</v>
      </c>
      <c r="F233" s="43" t="s">
        <v>106</v>
      </c>
      <c r="H233" s="43" t="s">
        <v>107</v>
      </c>
      <c r="I233" s="43" t="s">
        <v>131</v>
      </c>
      <c r="K233" s="44">
        <v>44699</v>
      </c>
      <c r="L233" s="44">
        <v>44713</v>
      </c>
      <c r="M233" s="44">
        <v>44707</v>
      </c>
      <c r="N233" s="17" t="s">
        <v>39</v>
      </c>
      <c r="O233" s="17" t="s">
        <v>538</v>
      </c>
      <c r="P233" s="67" t="s">
        <v>33</v>
      </c>
    </row>
    <row r="234" spans="1:16" x14ac:dyDescent="0.2">
      <c r="A234" s="43" t="s">
        <v>23</v>
      </c>
      <c r="B234" s="43" t="s">
        <v>282</v>
      </c>
      <c r="D234" s="43" t="s">
        <v>199</v>
      </c>
      <c r="E234" s="43" t="s">
        <v>105</v>
      </c>
      <c r="F234" s="43" t="s">
        <v>32</v>
      </c>
      <c r="H234" s="43" t="s">
        <v>107</v>
      </c>
      <c r="I234" s="43" t="s">
        <v>266</v>
      </c>
      <c r="K234" s="44">
        <v>44588</v>
      </c>
      <c r="L234" s="44">
        <v>44602</v>
      </c>
      <c r="M234" s="44">
        <v>44588</v>
      </c>
      <c r="N234" s="17" t="s">
        <v>32</v>
      </c>
      <c r="O234" s="17" t="s">
        <v>283</v>
      </c>
      <c r="P234" s="67" t="s">
        <v>33</v>
      </c>
    </row>
    <row r="235" spans="1:16" x14ac:dyDescent="0.2">
      <c r="A235" s="43" t="s">
        <v>23</v>
      </c>
      <c r="B235" s="43" t="s">
        <v>531</v>
      </c>
      <c r="D235" s="43" t="s">
        <v>104</v>
      </c>
      <c r="E235" s="43" t="s">
        <v>105</v>
      </c>
      <c r="F235" s="43" t="s">
        <v>106</v>
      </c>
      <c r="H235" s="43" t="s">
        <v>107</v>
      </c>
      <c r="I235" s="43" t="s">
        <v>131</v>
      </c>
      <c r="K235" s="44">
        <v>44699</v>
      </c>
      <c r="L235" s="44">
        <v>44713</v>
      </c>
      <c r="M235" s="44">
        <v>44708</v>
      </c>
      <c r="N235" s="17" t="s">
        <v>39</v>
      </c>
      <c r="O235" s="17" t="s">
        <v>531</v>
      </c>
      <c r="P235" s="67" t="s">
        <v>33</v>
      </c>
    </row>
    <row r="236" spans="1:16" x14ac:dyDescent="0.2">
      <c r="A236" s="43" t="s">
        <v>23</v>
      </c>
      <c r="B236" s="43" t="s">
        <v>559</v>
      </c>
      <c r="D236" s="43" t="s">
        <v>104</v>
      </c>
      <c r="E236" s="43" t="s">
        <v>105</v>
      </c>
      <c r="F236" s="43" t="s">
        <v>106</v>
      </c>
      <c r="H236" s="43" t="s">
        <v>107</v>
      </c>
      <c r="I236" s="43" t="s">
        <v>131</v>
      </c>
      <c r="K236" s="44">
        <v>44705</v>
      </c>
      <c r="L236" s="44">
        <v>44719</v>
      </c>
      <c r="M236" s="44">
        <v>44708</v>
      </c>
      <c r="N236" s="17" t="s">
        <v>39</v>
      </c>
      <c r="O236" s="17" t="s">
        <v>559</v>
      </c>
      <c r="P236" s="67" t="s">
        <v>33</v>
      </c>
    </row>
    <row r="237" spans="1:16" x14ac:dyDescent="0.2">
      <c r="A237" s="43" t="s">
        <v>23</v>
      </c>
      <c r="B237" s="43" t="s">
        <v>433</v>
      </c>
      <c r="D237" s="43" t="s">
        <v>104</v>
      </c>
      <c r="E237" s="43" t="s">
        <v>105</v>
      </c>
      <c r="F237" s="43" t="s">
        <v>32</v>
      </c>
      <c r="H237" s="43" t="s">
        <v>110</v>
      </c>
      <c r="I237" s="43" t="s">
        <v>308</v>
      </c>
      <c r="K237" s="44">
        <v>44669</v>
      </c>
      <c r="L237" s="44">
        <v>44683</v>
      </c>
      <c r="M237" s="44">
        <v>44669</v>
      </c>
      <c r="N237" s="17" t="s">
        <v>32</v>
      </c>
      <c r="O237" s="17" t="s">
        <v>433</v>
      </c>
      <c r="P237" s="67" t="s">
        <v>40</v>
      </c>
    </row>
    <row r="238" spans="1:16" x14ac:dyDescent="0.2">
      <c r="A238" s="43" t="s">
        <v>23</v>
      </c>
      <c r="B238" s="43" t="s">
        <v>151</v>
      </c>
      <c r="D238" s="43" t="s">
        <v>104</v>
      </c>
      <c r="E238" s="43" t="s">
        <v>105</v>
      </c>
      <c r="F238" s="43" t="s">
        <v>106</v>
      </c>
      <c r="H238" s="43" t="s">
        <v>107</v>
      </c>
      <c r="I238" s="43" t="s">
        <v>131</v>
      </c>
      <c r="K238" s="44">
        <v>44651</v>
      </c>
      <c r="L238" s="44">
        <v>44665</v>
      </c>
      <c r="M238" s="44">
        <v>44651</v>
      </c>
      <c r="N238" s="17" t="s">
        <v>39</v>
      </c>
      <c r="O238" s="17" t="s">
        <v>151</v>
      </c>
      <c r="P238" s="67" t="s">
        <v>33</v>
      </c>
    </row>
    <row r="239" spans="1:16" x14ac:dyDescent="0.2">
      <c r="A239" s="43" t="s">
        <v>23</v>
      </c>
      <c r="B239" s="43" t="s">
        <v>432</v>
      </c>
      <c r="D239" s="43" t="s">
        <v>104</v>
      </c>
      <c r="E239" s="43" t="s">
        <v>105</v>
      </c>
      <c r="F239" s="43" t="s">
        <v>32</v>
      </c>
      <c r="H239" s="43" t="s">
        <v>110</v>
      </c>
      <c r="I239" s="43" t="s">
        <v>276</v>
      </c>
      <c r="K239" s="44">
        <v>44669</v>
      </c>
      <c r="L239" s="44">
        <v>44683</v>
      </c>
      <c r="M239" s="44">
        <v>44669</v>
      </c>
      <c r="N239" s="17" t="s">
        <v>32</v>
      </c>
      <c r="O239" s="17" t="s">
        <v>432</v>
      </c>
      <c r="P239" s="67" t="s">
        <v>40</v>
      </c>
    </row>
    <row r="240" spans="1:16" x14ac:dyDescent="0.2">
      <c r="A240" s="43" t="s">
        <v>23</v>
      </c>
      <c r="B240" s="43" t="s">
        <v>539</v>
      </c>
      <c r="D240" s="43" t="s">
        <v>104</v>
      </c>
      <c r="E240" s="43" t="s">
        <v>105</v>
      </c>
      <c r="F240" s="43" t="s">
        <v>106</v>
      </c>
      <c r="H240" s="43" t="s">
        <v>110</v>
      </c>
      <c r="I240" s="43" t="s">
        <v>131</v>
      </c>
      <c r="K240" s="44">
        <v>44699</v>
      </c>
      <c r="L240" s="44">
        <v>44713</v>
      </c>
      <c r="M240" s="44">
        <v>44707</v>
      </c>
      <c r="N240" s="17" t="s">
        <v>39</v>
      </c>
      <c r="O240" s="17" t="s">
        <v>539</v>
      </c>
      <c r="P240" s="67" t="s">
        <v>33</v>
      </c>
    </row>
    <row r="241" spans="1:16" x14ac:dyDescent="0.2">
      <c r="A241" s="43" t="s">
        <v>23</v>
      </c>
      <c r="B241" s="43" t="s">
        <v>562</v>
      </c>
      <c r="D241" s="43" t="s">
        <v>104</v>
      </c>
      <c r="E241" s="43" t="s">
        <v>105</v>
      </c>
      <c r="F241" s="43" t="s">
        <v>106</v>
      </c>
      <c r="H241" s="43" t="s">
        <v>107</v>
      </c>
      <c r="I241" s="43" t="s">
        <v>131</v>
      </c>
      <c r="K241" s="44">
        <v>44699</v>
      </c>
      <c r="L241" s="44">
        <v>44713</v>
      </c>
      <c r="M241" s="44">
        <v>44708</v>
      </c>
      <c r="N241" s="17" t="s">
        <v>39</v>
      </c>
      <c r="O241" s="17" t="s">
        <v>562</v>
      </c>
      <c r="P241" s="67" t="s">
        <v>33</v>
      </c>
    </row>
    <row r="242" spans="1:16" x14ac:dyDescent="0.2">
      <c r="A242" s="43" t="s">
        <v>23</v>
      </c>
      <c r="B242" s="43" t="s">
        <v>540</v>
      </c>
      <c r="D242" s="43" t="s">
        <v>104</v>
      </c>
      <c r="E242" s="43" t="s">
        <v>105</v>
      </c>
      <c r="F242" s="43" t="s">
        <v>106</v>
      </c>
      <c r="H242" s="43" t="s">
        <v>107</v>
      </c>
      <c r="I242" s="43" t="s">
        <v>131</v>
      </c>
      <c r="K242" s="44">
        <v>44699</v>
      </c>
      <c r="L242" s="44">
        <v>44713</v>
      </c>
      <c r="M242" s="44">
        <v>44708</v>
      </c>
      <c r="N242" s="17" t="s">
        <v>39</v>
      </c>
      <c r="O242" s="17" t="s">
        <v>540</v>
      </c>
      <c r="P242" s="67" t="s">
        <v>33</v>
      </c>
    </row>
    <row r="243" spans="1:16" x14ac:dyDescent="0.2">
      <c r="A243" s="43" t="s">
        <v>23</v>
      </c>
      <c r="B243" s="43" t="s">
        <v>558</v>
      </c>
      <c r="D243" s="43" t="s">
        <v>104</v>
      </c>
      <c r="E243" s="43" t="s">
        <v>105</v>
      </c>
      <c r="F243" s="43" t="s">
        <v>106</v>
      </c>
      <c r="H243" s="43" t="s">
        <v>107</v>
      </c>
      <c r="I243" s="43" t="s">
        <v>131</v>
      </c>
      <c r="K243" s="44">
        <v>44705</v>
      </c>
      <c r="L243" s="44">
        <v>44719</v>
      </c>
      <c r="M243" s="44">
        <v>44708</v>
      </c>
      <c r="N243" s="17" t="s">
        <v>39</v>
      </c>
      <c r="O243" s="17" t="s">
        <v>558</v>
      </c>
      <c r="P243" s="67" t="s">
        <v>33</v>
      </c>
    </row>
    <row r="244" spans="1:16" x14ac:dyDescent="0.2">
      <c r="A244" s="43" t="s">
        <v>23</v>
      </c>
      <c r="B244" s="43" t="s">
        <v>550</v>
      </c>
      <c r="D244" s="43" t="s">
        <v>104</v>
      </c>
      <c r="E244" s="43" t="s">
        <v>105</v>
      </c>
      <c r="F244" s="43" t="s">
        <v>106</v>
      </c>
      <c r="H244" s="43" t="s">
        <v>107</v>
      </c>
      <c r="I244" s="43" t="s">
        <v>131</v>
      </c>
      <c r="K244" s="44">
        <v>44699</v>
      </c>
      <c r="L244" s="44">
        <v>44713</v>
      </c>
      <c r="M244" s="44">
        <v>44707</v>
      </c>
      <c r="N244" s="17" t="s">
        <v>39</v>
      </c>
      <c r="O244" s="17" t="s">
        <v>550</v>
      </c>
      <c r="P244" s="67" t="s">
        <v>33</v>
      </c>
    </row>
    <row r="245" spans="1:16" x14ac:dyDescent="0.2">
      <c r="A245" s="43" t="s">
        <v>23</v>
      </c>
      <c r="B245" s="43" t="s">
        <v>150</v>
      </c>
      <c r="D245" s="43" t="s">
        <v>104</v>
      </c>
      <c r="E245" s="43" t="s">
        <v>105</v>
      </c>
      <c r="F245" s="43" t="s">
        <v>106</v>
      </c>
      <c r="H245" s="43" t="s">
        <v>107</v>
      </c>
      <c r="I245" s="43" t="s">
        <v>131</v>
      </c>
      <c r="K245" s="44">
        <v>44638</v>
      </c>
      <c r="L245" s="44">
        <v>44652</v>
      </c>
      <c r="M245" s="44">
        <v>44642</v>
      </c>
      <c r="N245" s="17" t="s">
        <v>39</v>
      </c>
      <c r="O245" s="17" t="s">
        <v>150</v>
      </c>
      <c r="P245" s="67" t="s">
        <v>33</v>
      </c>
    </row>
    <row r="246" spans="1:16" x14ac:dyDescent="0.2">
      <c r="A246" s="43" t="s">
        <v>23</v>
      </c>
      <c r="B246" s="43" t="s">
        <v>542</v>
      </c>
      <c r="D246" s="43" t="s">
        <v>104</v>
      </c>
      <c r="E246" s="43" t="s">
        <v>105</v>
      </c>
      <c r="F246" s="43" t="s">
        <v>106</v>
      </c>
      <c r="H246" s="43" t="s">
        <v>110</v>
      </c>
      <c r="I246" s="43" t="s">
        <v>131</v>
      </c>
      <c r="K246" s="44">
        <v>44699</v>
      </c>
      <c r="L246" s="44">
        <v>44713</v>
      </c>
      <c r="M246" s="44">
        <v>44708</v>
      </c>
      <c r="N246" s="17" t="s">
        <v>39</v>
      </c>
      <c r="O246" s="17" t="s">
        <v>542</v>
      </c>
      <c r="P246" s="67" t="s">
        <v>33</v>
      </c>
    </row>
    <row r="247" spans="1:16" x14ac:dyDescent="0.2">
      <c r="A247" s="43" t="s">
        <v>23</v>
      </c>
      <c r="B247" s="43" t="s">
        <v>760</v>
      </c>
      <c r="D247" s="43" t="s">
        <v>104</v>
      </c>
      <c r="E247" s="43" t="s">
        <v>105</v>
      </c>
      <c r="F247" s="43" t="s">
        <v>32</v>
      </c>
      <c r="H247" s="43" t="s">
        <v>107</v>
      </c>
      <c r="I247" s="43" t="s">
        <v>108</v>
      </c>
      <c r="K247" s="44">
        <v>44753</v>
      </c>
      <c r="L247" s="44">
        <v>44767</v>
      </c>
      <c r="M247" s="44">
        <v>44754</v>
      </c>
      <c r="N247" s="17" t="s">
        <v>32</v>
      </c>
      <c r="O247" s="17" t="s">
        <v>800</v>
      </c>
      <c r="P247" s="67" t="s">
        <v>40</v>
      </c>
    </row>
    <row r="248" spans="1:16" x14ac:dyDescent="0.2">
      <c r="A248" s="43" t="s">
        <v>23</v>
      </c>
      <c r="B248" s="43" t="s">
        <v>541</v>
      </c>
      <c r="D248" s="43" t="s">
        <v>104</v>
      </c>
      <c r="E248" s="43" t="s">
        <v>105</v>
      </c>
      <c r="F248" s="43" t="s">
        <v>106</v>
      </c>
      <c r="H248" s="43" t="s">
        <v>107</v>
      </c>
      <c r="I248" s="43" t="s">
        <v>131</v>
      </c>
      <c r="K248" s="44">
        <v>44699</v>
      </c>
      <c r="L248" s="44">
        <v>44713</v>
      </c>
      <c r="M248" s="44">
        <v>44708</v>
      </c>
      <c r="N248" s="17" t="s">
        <v>39</v>
      </c>
      <c r="O248" s="17" t="s">
        <v>541</v>
      </c>
      <c r="P248" s="67" t="s">
        <v>33</v>
      </c>
    </row>
    <row r="249" spans="1:16" x14ac:dyDescent="0.2">
      <c r="A249" s="43" t="s">
        <v>23</v>
      </c>
      <c r="B249" s="43" t="s">
        <v>557</v>
      </c>
      <c r="D249" s="43" t="s">
        <v>104</v>
      </c>
      <c r="E249" s="43" t="s">
        <v>105</v>
      </c>
      <c r="F249" s="43" t="s">
        <v>106</v>
      </c>
      <c r="H249" s="43" t="s">
        <v>107</v>
      </c>
      <c r="I249" s="43" t="s">
        <v>131</v>
      </c>
      <c r="K249" s="44">
        <v>44699</v>
      </c>
      <c r="L249" s="44">
        <v>44713</v>
      </c>
      <c r="M249" s="44">
        <v>44708</v>
      </c>
      <c r="N249" s="17" t="s">
        <v>39</v>
      </c>
      <c r="O249" s="17" t="s">
        <v>557</v>
      </c>
      <c r="P249" s="67" t="s">
        <v>33</v>
      </c>
    </row>
    <row r="250" spans="1:16" x14ac:dyDescent="0.2">
      <c r="A250" s="43" t="s">
        <v>23</v>
      </c>
      <c r="B250" s="43" t="s">
        <v>431</v>
      </c>
      <c r="D250" s="43" t="s">
        <v>104</v>
      </c>
      <c r="E250" s="43" t="s">
        <v>105</v>
      </c>
      <c r="F250" s="43" t="s">
        <v>106</v>
      </c>
      <c r="H250" s="43" t="s">
        <v>110</v>
      </c>
      <c r="I250" s="43" t="s">
        <v>131</v>
      </c>
      <c r="K250" s="44">
        <v>44676</v>
      </c>
      <c r="L250" s="44">
        <v>44690</v>
      </c>
      <c r="M250" s="44">
        <v>44676</v>
      </c>
      <c r="N250" s="17" t="s">
        <v>39</v>
      </c>
      <c r="O250" s="17" t="s">
        <v>431</v>
      </c>
      <c r="P250" s="67" t="s">
        <v>33</v>
      </c>
    </row>
    <row r="251" spans="1:16" x14ac:dyDescent="0.2">
      <c r="A251" s="43" t="s">
        <v>23</v>
      </c>
      <c r="B251" s="43" t="s">
        <v>545</v>
      </c>
      <c r="D251" s="43" t="s">
        <v>104</v>
      </c>
      <c r="E251" s="43" t="s">
        <v>105</v>
      </c>
      <c r="F251" s="43" t="s">
        <v>106</v>
      </c>
      <c r="H251" s="43" t="s">
        <v>107</v>
      </c>
      <c r="I251" s="43" t="s">
        <v>131</v>
      </c>
      <c r="K251" s="44">
        <v>44699</v>
      </c>
      <c r="L251" s="44">
        <v>44713</v>
      </c>
      <c r="M251" s="44">
        <v>44708</v>
      </c>
      <c r="N251" s="17" t="s">
        <v>39</v>
      </c>
      <c r="O251" s="17" t="s">
        <v>545</v>
      </c>
      <c r="P251" s="67" t="s">
        <v>33</v>
      </c>
    </row>
    <row r="252" spans="1:16" x14ac:dyDescent="0.2">
      <c r="A252" s="43" t="s">
        <v>23</v>
      </c>
      <c r="B252" s="43" t="s">
        <v>535</v>
      </c>
      <c r="D252" s="43" t="s">
        <v>104</v>
      </c>
      <c r="E252" s="43" t="s">
        <v>105</v>
      </c>
      <c r="F252" s="43" t="s">
        <v>106</v>
      </c>
      <c r="H252" s="43" t="s">
        <v>110</v>
      </c>
      <c r="I252" s="43" t="s">
        <v>131</v>
      </c>
      <c r="K252" s="44">
        <v>44687</v>
      </c>
      <c r="L252" s="44">
        <v>44701</v>
      </c>
      <c r="M252" s="44">
        <v>44687</v>
      </c>
      <c r="N252" s="17" t="s">
        <v>39</v>
      </c>
      <c r="O252" s="17" t="s">
        <v>535</v>
      </c>
      <c r="P252" s="67" t="s">
        <v>33</v>
      </c>
    </row>
    <row r="253" spans="1:16" x14ac:dyDescent="0.2">
      <c r="A253" s="43" t="s">
        <v>23</v>
      </c>
      <c r="B253" s="43" t="s">
        <v>543</v>
      </c>
      <c r="D253" s="43" t="s">
        <v>104</v>
      </c>
      <c r="E253" s="43" t="s">
        <v>105</v>
      </c>
      <c r="F253" s="43" t="s">
        <v>106</v>
      </c>
      <c r="H253" s="43" t="s">
        <v>110</v>
      </c>
      <c r="I253" s="43" t="s">
        <v>131</v>
      </c>
      <c r="K253" s="44">
        <v>44699</v>
      </c>
      <c r="L253" s="44">
        <v>44713</v>
      </c>
      <c r="M253" s="44">
        <v>44707</v>
      </c>
      <c r="N253" s="17" t="s">
        <v>39</v>
      </c>
      <c r="O253" s="17" t="s">
        <v>543</v>
      </c>
      <c r="P253" s="67" t="s">
        <v>33</v>
      </c>
    </row>
    <row r="254" spans="1:16" x14ac:dyDescent="0.2">
      <c r="A254" s="43" t="s">
        <v>23</v>
      </c>
      <c r="B254" s="43" t="s">
        <v>544</v>
      </c>
      <c r="D254" s="43" t="s">
        <v>104</v>
      </c>
      <c r="E254" s="43" t="s">
        <v>105</v>
      </c>
      <c r="F254" s="43" t="s">
        <v>106</v>
      </c>
      <c r="H254" s="43" t="s">
        <v>107</v>
      </c>
      <c r="I254" s="43" t="s">
        <v>131</v>
      </c>
      <c r="K254" s="44">
        <v>44699</v>
      </c>
      <c r="L254" s="44">
        <v>44713</v>
      </c>
      <c r="M254" s="44">
        <v>44708</v>
      </c>
      <c r="N254" s="17" t="s">
        <v>39</v>
      </c>
      <c r="O254" s="17" t="s">
        <v>544</v>
      </c>
      <c r="P254" s="67" t="s">
        <v>33</v>
      </c>
    </row>
    <row r="255" spans="1:16" x14ac:dyDescent="0.2">
      <c r="A255" s="43" t="s">
        <v>23</v>
      </c>
      <c r="B255" s="43" t="s">
        <v>534</v>
      </c>
      <c r="D255" s="43" t="s">
        <v>104</v>
      </c>
      <c r="E255" s="43" t="s">
        <v>105</v>
      </c>
      <c r="F255" s="43" t="s">
        <v>106</v>
      </c>
      <c r="H255" s="43" t="s">
        <v>110</v>
      </c>
      <c r="I255" s="43" t="s">
        <v>108</v>
      </c>
      <c r="K255" s="44">
        <v>44683</v>
      </c>
      <c r="L255" s="44">
        <v>44697</v>
      </c>
      <c r="M255" s="44">
        <v>44683</v>
      </c>
      <c r="N255" s="17" t="s">
        <v>35</v>
      </c>
      <c r="O255" s="17" t="s">
        <v>534</v>
      </c>
      <c r="P255" s="67" t="s">
        <v>33</v>
      </c>
    </row>
    <row r="256" spans="1:16" x14ac:dyDescent="0.2">
      <c r="A256" s="43" t="s">
        <v>23</v>
      </c>
      <c r="B256" s="43" t="s">
        <v>654</v>
      </c>
      <c r="D256" s="43" t="s">
        <v>104</v>
      </c>
      <c r="E256" s="43" t="s">
        <v>105</v>
      </c>
      <c r="F256" s="43" t="s">
        <v>32</v>
      </c>
      <c r="H256" s="43" t="s">
        <v>110</v>
      </c>
      <c r="I256" s="43" t="s">
        <v>203</v>
      </c>
      <c r="K256" s="44">
        <v>44736</v>
      </c>
      <c r="L256" s="44">
        <v>44750</v>
      </c>
      <c r="M256" s="44">
        <v>44736</v>
      </c>
      <c r="N256" s="17" t="s">
        <v>32</v>
      </c>
      <c r="O256" s="17" t="s">
        <v>614</v>
      </c>
      <c r="P256" s="67" t="s">
        <v>40</v>
      </c>
    </row>
    <row r="257" spans="1:16" x14ac:dyDescent="0.2">
      <c r="A257" s="43" t="s">
        <v>23</v>
      </c>
      <c r="B257" s="43" t="s">
        <v>546</v>
      </c>
      <c r="D257" s="43" t="s">
        <v>104</v>
      </c>
      <c r="E257" s="43" t="s">
        <v>105</v>
      </c>
      <c r="F257" s="43" t="s">
        <v>106</v>
      </c>
      <c r="H257" s="43" t="s">
        <v>107</v>
      </c>
      <c r="I257" s="43" t="s">
        <v>131</v>
      </c>
      <c r="K257" s="44">
        <v>44699</v>
      </c>
      <c r="L257" s="44">
        <v>44713</v>
      </c>
      <c r="M257" s="44">
        <v>44708</v>
      </c>
      <c r="N257" s="17" t="s">
        <v>39</v>
      </c>
      <c r="O257" s="17" t="s">
        <v>546</v>
      </c>
      <c r="P257" s="67" t="s">
        <v>33</v>
      </c>
    </row>
    <row r="258" spans="1:16" x14ac:dyDescent="0.2">
      <c r="A258" s="43" t="s">
        <v>23</v>
      </c>
      <c r="B258" s="43" t="s">
        <v>549</v>
      </c>
      <c r="D258" s="43" t="s">
        <v>104</v>
      </c>
      <c r="E258" s="43" t="s">
        <v>105</v>
      </c>
      <c r="F258" s="43" t="s">
        <v>106</v>
      </c>
      <c r="H258" s="43" t="s">
        <v>107</v>
      </c>
      <c r="I258" s="43" t="s">
        <v>131</v>
      </c>
      <c r="K258" s="44">
        <v>44699</v>
      </c>
      <c r="L258" s="44">
        <v>44713</v>
      </c>
      <c r="M258" s="44">
        <v>44707</v>
      </c>
      <c r="N258" s="17" t="s">
        <v>39</v>
      </c>
      <c r="O258" s="17" t="s">
        <v>549</v>
      </c>
      <c r="P258" s="67" t="s">
        <v>33</v>
      </c>
    </row>
    <row r="259" spans="1:16" x14ac:dyDescent="0.2">
      <c r="A259" s="43" t="s">
        <v>23</v>
      </c>
      <c r="B259" s="43" t="s">
        <v>153</v>
      </c>
      <c r="D259" s="43" t="s">
        <v>104</v>
      </c>
      <c r="E259" s="43" t="s">
        <v>105</v>
      </c>
      <c r="F259" s="43" t="s">
        <v>106</v>
      </c>
      <c r="H259" s="43" t="s">
        <v>107</v>
      </c>
      <c r="I259" s="43" t="s">
        <v>131</v>
      </c>
      <c r="K259" s="44">
        <v>44631</v>
      </c>
      <c r="L259" s="44">
        <v>44645</v>
      </c>
      <c r="M259" s="44">
        <v>44631</v>
      </c>
      <c r="N259" s="17" t="s">
        <v>39</v>
      </c>
      <c r="O259" s="17" t="s">
        <v>153</v>
      </c>
      <c r="P259" s="67" t="s">
        <v>33</v>
      </c>
    </row>
    <row r="260" spans="1:16" x14ac:dyDescent="0.2">
      <c r="A260" s="43" t="s">
        <v>23</v>
      </c>
      <c r="B260" s="43" t="s">
        <v>551</v>
      </c>
      <c r="D260" s="43" t="s">
        <v>104</v>
      </c>
      <c r="E260" s="43" t="s">
        <v>105</v>
      </c>
      <c r="F260" s="43" t="s">
        <v>106</v>
      </c>
      <c r="H260" s="43" t="s">
        <v>107</v>
      </c>
      <c r="I260" s="43" t="s">
        <v>131</v>
      </c>
      <c r="K260" s="44">
        <v>44699</v>
      </c>
      <c r="L260" s="44">
        <v>44713</v>
      </c>
      <c r="M260" s="44">
        <v>44707</v>
      </c>
      <c r="N260" s="17" t="s">
        <v>39</v>
      </c>
      <c r="O260" s="17" t="s">
        <v>551</v>
      </c>
      <c r="P260" s="67" t="s">
        <v>33</v>
      </c>
    </row>
    <row r="261" spans="1:16" x14ac:dyDescent="0.2">
      <c r="A261" s="43" t="s">
        <v>23</v>
      </c>
      <c r="B261" s="43" t="s">
        <v>149</v>
      </c>
      <c r="D261" s="43" t="s">
        <v>104</v>
      </c>
      <c r="E261" s="43" t="s">
        <v>105</v>
      </c>
      <c r="F261" s="43" t="s">
        <v>106</v>
      </c>
      <c r="H261" s="43" t="s">
        <v>110</v>
      </c>
      <c r="I261" s="43" t="s">
        <v>108</v>
      </c>
      <c r="K261" s="44">
        <v>44650</v>
      </c>
      <c r="L261" s="44">
        <v>44664</v>
      </c>
      <c r="M261" s="44">
        <v>44651</v>
      </c>
      <c r="N261" s="17" t="s">
        <v>37</v>
      </c>
      <c r="O261" s="17" t="s">
        <v>149</v>
      </c>
      <c r="P261" s="67" t="s">
        <v>33</v>
      </c>
    </row>
    <row r="262" spans="1:16" x14ac:dyDescent="0.2">
      <c r="A262" s="43" t="s">
        <v>24</v>
      </c>
      <c r="B262" s="43" t="s">
        <v>157</v>
      </c>
      <c r="D262" s="43" t="s">
        <v>104</v>
      </c>
      <c r="E262" s="43" t="s">
        <v>105</v>
      </c>
      <c r="F262" s="43" t="s">
        <v>106</v>
      </c>
      <c r="H262" s="43" t="s">
        <v>107</v>
      </c>
      <c r="I262" s="43" t="s">
        <v>131</v>
      </c>
      <c r="K262" s="44">
        <v>44649</v>
      </c>
      <c r="L262" s="44">
        <v>44663</v>
      </c>
      <c r="M262" s="44">
        <v>44663</v>
      </c>
      <c r="N262" s="17" t="s">
        <v>39</v>
      </c>
      <c r="O262" s="17" t="s">
        <v>157</v>
      </c>
      <c r="P262" s="67" t="s">
        <v>33</v>
      </c>
    </row>
    <row r="263" spans="1:16" x14ac:dyDescent="0.2">
      <c r="A263" s="43" t="s">
        <v>24</v>
      </c>
      <c r="B263" s="43" t="s">
        <v>436</v>
      </c>
      <c r="D263" s="43" t="s">
        <v>104</v>
      </c>
      <c r="E263" s="43" t="s">
        <v>105</v>
      </c>
      <c r="F263" s="43" t="s">
        <v>106</v>
      </c>
      <c r="H263" s="43" t="s">
        <v>107</v>
      </c>
      <c r="I263" s="43" t="s">
        <v>131</v>
      </c>
      <c r="K263" s="44">
        <v>44676</v>
      </c>
      <c r="L263" s="44">
        <v>44690</v>
      </c>
      <c r="M263" s="44">
        <v>44683</v>
      </c>
      <c r="N263" s="17" t="s">
        <v>39</v>
      </c>
      <c r="O263" s="17" t="s">
        <v>436</v>
      </c>
      <c r="P263" s="67" t="s">
        <v>33</v>
      </c>
    </row>
    <row r="264" spans="1:16" x14ac:dyDescent="0.2">
      <c r="A264" s="43" t="s">
        <v>24</v>
      </c>
      <c r="B264" s="43" t="s">
        <v>656</v>
      </c>
      <c r="D264" s="43" t="s">
        <v>104</v>
      </c>
      <c r="E264" s="43" t="s">
        <v>105</v>
      </c>
      <c r="F264" s="43" t="s">
        <v>106</v>
      </c>
      <c r="H264" s="43" t="s">
        <v>107</v>
      </c>
      <c r="I264" s="43" t="s">
        <v>131</v>
      </c>
      <c r="K264" s="44">
        <v>44714</v>
      </c>
      <c r="L264" s="44">
        <v>44728</v>
      </c>
      <c r="M264" s="44">
        <v>44721</v>
      </c>
      <c r="N264" s="17" t="s">
        <v>39</v>
      </c>
      <c r="O264" s="17" t="s">
        <v>656</v>
      </c>
      <c r="P264" s="67" t="s">
        <v>33</v>
      </c>
    </row>
    <row r="265" spans="1:16" x14ac:dyDescent="0.2">
      <c r="A265" s="43" t="s">
        <v>24</v>
      </c>
      <c r="B265" s="43" t="s">
        <v>655</v>
      </c>
      <c r="D265" s="43" t="s">
        <v>104</v>
      </c>
      <c r="E265" s="43" t="s">
        <v>105</v>
      </c>
      <c r="F265" s="43" t="s">
        <v>32</v>
      </c>
      <c r="H265" s="43" t="s">
        <v>107</v>
      </c>
      <c r="I265" s="43" t="s">
        <v>203</v>
      </c>
      <c r="K265" s="44">
        <v>44720</v>
      </c>
      <c r="L265" s="44">
        <v>44734</v>
      </c>
      <c r="M265" s="44">
        <v>44728</v>
      </c>
      <c r="N265" s="17" t="s">
        <v>32</v>
      </c>
      <c r="O265" s="17" t="s">
        <v>693</v>
      </c>
      <c r="P265" s="67" t="s">
        <v>33</v>
      </c>
    </row>
    <row r="266" spans="1:16" x14ac:dyDescent="0.2">
      <c r="A266" s="43" t="s">
        <v>24</v>
      </c>
      <c r="B266" s="43" t="s">
        <v>761</v>
      </c>
      <c r="D266" s="43" t="s">
        <v>104</v>
      </c>
      <c r="E266" s="43" t="s">
        <v>105</v>
      </c>
      <c r="F266" s="43" t="s">
        <v>106</v>
      </c>
      <c r="H266" s="43" t="s">
        <v>110</v>
      </c>
      <c r="I266" s="43" t="s">
        <v>131</v>
      </c>
      <c r="K266" s="44">
        <v>44760</v>
      </c>
      <c r="L266" s="44">
        <v>44774</v>
      </c>
      <c r="M266" s="44">
        <v>44770</v>
      </c>
      <c r="N266" s="17" t="s">
        <v>39</v>
      </c>
      <c r="O266" s="17" t="s">
        <v>761</v>
      </c>
      <c r="P266" s="67" t="s">
        <v>33</v>
      </c>
    </row>
    <row r="267" spans="1:16" x14ac:dyDescent="0.2">
      <c r="A267" s="43" t="s">
        <v>24</v>
      </c>
      <c r="B267" s="43" t="s">
        <v>762</v>
      </c>
      <c r="D267" s="43" t="s">
        <v>104</v>
      </c>
      <c r="E267" s="43" t="s">
        <v>105</v>
      </c>
      <c r="F267" s="43" t="s">
        <v>32</v>
      </c>
      <c r="H267" s="43" t="s">
        <v>107</v>
      </c>
      <c r="I267" s="43" t="s">
        <v>203</v>
      </c>
      <c r="K267" s="44">
        <v>44756</v>
      </c>
      <c r="L267" s="44">
        <v>44770</v>
      </c>
      <c r="M267" s="44">
        <v>44762</v>
      </c>
      <c r="N267" s="17" t="s">
        <v>32</v>
      </c>
      <c r="O267" s="17" t="s">
        <v>802</v>
      </c>
      <c r="P267" s="67" t="s">
        <v>33</v>
      </c>
    </row>
    <row r="268" spans="1:16" x14ac:dyDescent="0.2">
      <c r="A268" s="43" t="s">
        <v>24</v>
      </c>
      <c r="B268" s="43" t="s">
        <v>763</v>
      </c>
      <c r="D268" s="43" t="s">
        <v>104</v>
      </c>
      <c r="E268" s="43" t="s">
        <v>105</v>
      </c>
      <c r="F268" s="43" t="s">
        <v>106</v>
      </c>
      <c r="H268" s="43" t="s">
        <v>107</v>
      </c>
      <c r="I268" s="43" t="s">
        <v>131</v>
      </c>
      <c r="K268" s="44">
        <v>44760</v>
      </c>
      <c r="L268" s="44">
        <v>44774</v>
      </c>
      <c r="M268" s="44">
        <v>44770</v>
      </c>
      <c r="N268" s="17" t="s">
        <v>39</v>
      </c>
      <c r="O268" s="17" t="s">
        <v>763</v>
      </c>
      <c r="P268" s="67" t="s">
        <v>33</v>
      </c>
    </row>
    <row r="269" spans="1:16" x14ac:dyDescent="0.2">
      <c r="A269" s="43" t="s">
        <v>24</v>
      </c>
      <c r="B269" s="43" t="s">
        <v>764</v>
      </c>
      <c r="D269" s="43" t="s">
        <v>104</v>
      </c>
      <c r="E269" s="43" t="s">
        <v>105</v>
      </c>
      <c r="F269" s="43" t="s">
        <v>106</v>
      </c>
      <c r="H269" s="43" t="s">
        <v>107</v>
      </c>
      <c r="I269" s="43" t="s">
        <v>131</v>
      </c>
      <c r="K269" s="44">
        <v>44760</v>
      </c>
      <c r="L269" s="44">
        <v>44774</v>
      </c>
      <c r="M269" s="44">
        <v>44770</v>
      </c>
      <c r="N269" s="17" t="s">
        <v>39</v>
      </c>
      <c r="O269" s="17" t="s">
        <v>764</v>
      </c>
      <c r="P269" s="67" t="s">
        <v>33</v>
      </c>
    </row>
    <row r="270" spans="1:16" x14ac:dyDescent="0.2">
      <c r="A270" s="43" t="s">
        <v>24</v>
      </c>
      <c r="B270" s="43" t="s">
        <v>765</v>
      </c>
      <c r="D270" s="43" t="s">
        <v>104</v>
      </c>
      <c r="E270" s="43" t="s">
        <v>105</v>
      </c>
      <c r="F270" s="43" t="s">
        <v>18</v>
      </c>
      <c r="H270" s="43" t="s">
        <v>107</v>
      </c>
      <c r="I270" s="43" t="s">
        <v>131</v>
      </c>
      <c r="K270" s="44">
        <v>44771</v>
      </c>
      <c r="L270" s="44">
        <v>44785</v>
      </c>
      <c r="M270" s="43"/>
      <c r="N270" s="17" t="s">
        <v>468</v>
      </c>
      <c r="O270" s="17" t="s">
        <v>468</v>
      </c>
      <c r="P270" s="67"/>
    </row>
    <row r="271" spans="1:16" x14ac:dyDescent="0.2">
      <c r="A271" s="43" t="s">
        <v>24</v>
      </c>
      <c r="B271" s="43" t="s">
        <v>305</v>
      </c>
      <c r="D271" s="43" t="s">
        <v>104</v>
      </c>
      <c r="E271" s="43" t="s">
        <v>105</v>
      </c>
      <c r="F271" s="43" t="s">
        <v>32</v>
      </c>
      <c r="H271" s="43" t="s">
        <v>107</v>
      </c>
      <c r="I271" s="43" t="s">
        <v>200</v>
      </c>
      <c r="K271" s="44">
        <v>44565</v>
      </c>
      <c r="L271" s="44">
        <v>44579</v>
      </c>
      <c r="M271" s="44">
        <v>44572</v>
      </c>
      <c r="N271" s="17" t="s">
        <v>32</v>
      </c>
      <c r="O271" s="17" t="s">
        <v>306</v>
      </c>
      <c r="P271" s="67" t="s">
        <v>33</v>
      </c>
    </row>
    <row r="272" spans="1:16" x14ac:dyDescent="0.2">
      <c r="A272" s="43" t="s">
        <v>24</v>
      </c>
      <c r="B272" s="43" t="s">
        <v>156</v>
      </c>
      <c r="D272" s="43" t="s">
        <v>104</v>
      </c>
      <c r="E272" s="43" t="s">
        <v>105</v>
      </c>
      <c r="F272" s="43" t="s">
        <v>106</v>
      </c>
      <c r="H272" s="43" t="s">
        <v>107</v>
      </c>
      <c r="I272" s="43" t="s">
        <v>128</v>
      </c>
      <c r="K272" s="44">
        <v>44552</v>
      </c>
      <c r="L272" s="44">
        <v>44566</v>
      </c>
      <c r="M272" s="44">
        <v>44567</v>
      </c>
      <c r="N272" s="17" t="s">
        <v>38</v>
      </c>
      <c r="O272" s="17" t="s">
        <v>156</v>
      </c>
      <c r="P272" s="67" t="s">
        <v>33</v>
      </c>
    </row>
    <row r="273" spans="1:16" x14ac:dyDescent="0.2">
      <c r="A273" s="43" t="s">
        <v>24</v>
      </c>
      <c r="B273" s="43" t="s">
        <v>311</v>
      </c>
      <c r="D273" s="43" t="s">
        <v>104</v>
      </c>
      <c r="E273" s="43" t="s">
        <v>105</v>
      </c>
      <c r="F273" s="43" t="s">
        <v>32</v>
      </c>
      <c r="H273" s="43" t="s">
        <v>107</v>
      </c>
      <c r="I273" s="43" t="s">
        <v>312</v>
      </c>
      <c r="K273" s="44">
        <v>44566</v>
      </c>
      <c r="L273" s="44">
        <v>44580</v>
      </c>
      <c r="M273" s="44">
        <v>44572</v>
      </c>
      <c r="N273" s="17" t="s">
        <v>32</v>
      </c>
      <c r="O273" s="17" t="s">
        <v>313</v>
      </c>
      <c r="P273" s="67" t="s">
        <v>33</v>
      </c>
    </row>
    <row r="274" spans="1:16" x14ac:dyDescent="0.2">
      <c r="A274" s="43" t="s">
        <v>24</v>
      </c>
      <c r="B274" s="43" t="s">
        <v>291</v>
      </c>
      <c r="D274" s="43" t="s">
        <v>104</v>
      </c>
      <c r="E274" s="43" t="s">
        <v>105</v>
      </c>
      <c r="F274" s="43" t="s">
        <v>32</v>
      </c>
      <c r="H274" s="43" t="s">
        <v>110</v>
      </c>
      <c r="I274" s="43" t="s">
        <v>203</v>
      </c>
      <c r="K274" s="44">
        <v>44571</v>
      </c>
      <c r="L274" s="44">
        <v>44585</v>
      </c>
      <c r="M274" s="44">
        <v>44630</v>
      </c>
      <c r="N274" s="17" t="s">
        <v>32</v>
      </c>
      <c r="O274" s="17" t="s">
        <v>292</v>
      </c>
      <c r="P274" s="67" t="s">
        <v>33</v>
      </c>
    </row>
    <row r="275" spans="1:16" x14ac:dyDescent="0.2">
      <c r="A275" s="43" t="s">
        <v>24</v>
      </c>
      <c r="B275" s="43" t="s">
        <v>297</v>
      </c>
      <c r="D275" s="43" t="s">
        <v>104</v>
      </c>
      <c r="E275" s="43" t="s">
        <v>105</v>
      </c>
      <c r="F275" s="43" t="s">
        <v>32</v>
      </c>
      <c r="H275" s="43" t="s">
        <v>107</v>
      </c>
      <c r="I275" s="43" t="s">
        <v>200</v>
      </c>
      <c r="K275" s="44">
        <v>44566</v>
      </c>
      <c r="L275" s="44">
        <v>44580</v>
      </c>
      <c r="M275" s="44">
        <v>44572</v>
      </c>
      <c r="N275" s="17" t="s">
        <v>32</v>
      </c>
      <c r="O275" s="17" t="s">
        <v>298</v>
      </c>
      <c r="P275" s="67" t="s">
        <v>33</v>
      </c>
    </row>
    <row r="276" spans="1:16" x14ac:dyDescent="0.2">
      <c r="A276" s="43" t="s">
        <v>24</v>
      </c>
      <c r="B276" s="43" t="s">
        <v>301</v>
      </c>
      <c r="D276" s="43" t="s">
        <v>104</v>
      </c>
      <c r="E276" s="43" t="s">
        <v>105</v>
      </c>
      <c r="F276" s="43" t="s">
        <v>32</v>
      </c>
      <c r="H276" s="43" t="s">
        <v>110</v>
      </c>
      <c r="I276" s="43" t="s">
        <v>108</v>
      </c>
      <c r="K276" s="44">
        <v>44578</v>
      </c>
      <c r="L276" s="44">
        <v>44592</v>
      </c>
      <c r="M276" s="44">
        <v>44585</v>
      </c>
      <c r="N276" s="17" t="s">
        <v>32</v>
      </c>
      <c r="O276" s="17" t="s">
        <v>302</v>
      </c>
      <c r="P276" s="67" t="s">
        <v>33</v>
      </c>
    </row>
    <row r="277" spans="1:16" x14ac:dyDescent="0.2">
      <c r="A277" s="43" t="s">
        <v>24</v>
      </c>
      <c r="B277" s="43" t="s">
        <v>303</v>
      </c>
      <c r="D277" s="43" t="s">
        <v>104</v>
      </c>
      <c r="E277" s="43" t="s">
        <v>105</v>
      </c>
      <c r="F277" s="43" t="s">
        <v>32</v>
      </c>
      <c r="H277" s="43" t="s">
        <v>110</v>
      </c>
      <c r="I277" s="43" t="s">
        <v>161</v>
      </c>
      <c r="K277" s="44">
        <v>44572</v>
      </c>
      <c r="L277" s="44">
        <v>44586</v>
      </c>
      <c r="M277" s="44">
        <v>44580</v>
      </c>
      <c r="N277" s="17" t="s">
        <v>32</v>
      </c>
      <c r="O277" s="17" t="s">
        <v>304</v>
      </c>
      <c r="P277" s="67" t="s">
        <v>33</v>
      </c>
    </row>
    <row r="278" spans="1:16" x14ac:dyDescent="0.2">
      <c r="A278" s="43" t="s">
        <v>24</v>
      </c>
      <c r="B278" s="43" t="s">
        <v>307</v>
      </c>
      <c r="D278" s="43" t="s">
        <v>104</v>
      </c>
      <c r="E278" s="43" t="s">
        <v>105</v>
      </c>
      <c r="F278" s="43" t="s">
        <v>32</v>
      </c>
      <c r="H278" s="43" t="s">
        <v>107</v>
      </c>
      <c r="I278" s="43" t="s">
        <v>308</v>
      </c>
      <c r="K278" s="44">
        <v>44581</v>
      </c>
      <c r="L278" s="44">
        <v>44595</v>
      </c>
      <c r="M278" s="44">
        <v>44634</v>
      </c>
      <c r="N278" s="17" t="s">
        <v>32</v>
      </c>
      <c r="O278" s="17" t="s">
        <v>292</v>
      </c>
      <c r="P278" s="67" t="s">
        <v>33</v>
      </c>
    </row>
    <row r="279" spans="1:16" x14ac:dyDescent="0.2">
      <c r="A279" s="43" t="s">
        <v>24</v>
      </c>
      <c r="B279" s="43" t="s">
        <v>286</v>
      </c>
      <c r="D279" s="43" t="s">
        <v>104</v>
      </c>
      <c r="E279" s="43" t="s">
        <v>105</v>
      </c>
      <c r="F279" s="43" t="s">
        <v>32</v>
      </c>
      <c r="H279" s="43" t="s">
        <v>110</v>
      </c>
      <c r="I279" s="43" t="s">
        <v>108</v>
      </c>
      <c r="K279" s="44">
        <v>44574</v>
      </c>
      <c r="L279" s="44">
        <v>44588</v>
      </c>
      <c r="M279" s="44">
        <v>44585</v>
      </c>
      <c r="N279" s="17" t="s">
        <v>32</v>
      </c>
      <c r="O279" s="17" t="s">
        <v>287</v>
      </c>
      <c r="P279" s="67" t="s">
        <v>33</v>
      </c>
    </row>
    <row r="280" spans="1:16" x14ac:dyDescent="0.2">
      <c r="A280" s="43" t="s">
        <v>24</v>
      </c>
      <c r="B280" s="43" t="s">
        <v>288</v>
      </c>
      <c r="D280" s="43" t="s">
        <v>104</v>
      </c>
      <c r="E280" s="43" t="s">
        <v>105</v>
      </c>
      <c r="F280" s="43" t="s">
        <v>32</v>
      </c>
      <c r="H280" s="43" t="s">
        <v>110</v>
      </c>
      <c r="I280" s="43" t="s">
        <v>269</v>
      </c>
      <c r="K280" s="44">
        <v>44582</v>
      </c>
      <c r="L280" s="44">
        <v>44596</v>
      </c>
      <c r="M280" s="44">
        <v>44587</v>
      </c>
      <c r="N280" s="17" t="s">
        <v>32</v>
      </c>
      <c r="O280" s="17" t="s">
        <v>289</v>
      </c>
      <c r="P280" s="67" t="s">
        <v>33</v>
      </c>
    </row>
    <row r="281" spans="1:16" x14ac:dyDescent="0.2">
      <c r="A281" s="43" t="s">
        <v>24</v>
      </c>
      <c r="B281" s="43" t="s">
        <v>290</v>
      </c>
      <c r="D281" s="43" t="s">
        <v>104</v>
      </c>
      <c r="E281" s="43" t="s">
        <v>105</v>
      </c>
      <c r="F281" s="43" t="s">
        <v>32</v>
      </c>
      <c r="H281" s="43" t="s">
        <v>107</v>
      </c>
      <c r="I281" s="43" t="s">
        <v>269</v>
      </c>
      <c r="K281" s="44">
        <v>44582</v>
      </c>
      <c r="L281" s="44">
        <v>44596</v>
      </c>
      <c r="M281" s="44">
        <v>44587</v>
      </c>
      <c r="N281" s="17" t="s">
        <v>32</v>
      </c>
      <c r="O281" s="17" t="s">
        <v>289</v>
      </c>
      <c r="P281" s="67" t="s">
        <v>33</v>
      </c>
    </row>
    <row r="282" spans="1:16" x14ac:dyDescent="0.2">
      <c r="A282" s="43" t="s">
        <v>24</v>
      </c>
      <c r="B282" s="43" t="s">
        <v>293</v>
      </c>
      <c r="D282" s="43" t="s">
        <v>104</v>
      </c>
      <c r="E282" s="43" t="s">
        <v>105</v>
      </c>
      <c r="F282" s="43" t="s">
        <v>32</v>
      </c>
      <c r="H282" s="43" t="s">
        <v>110</v>
      </c>
      <c r="I282" s="43" t="s">
        <v>200</v>
      </c>
      <c r="K282" s="44">
        <v>44589</v>
      </c>
      <c r="L282" s="44">
        <v>44603</v>
      </c>
      <c r="M282" s="44">
        <v>44594</v>
      </c>
      <c r="N282" s="17" t="s">
        <v>32</v>
      </c>
      <c r="O282" s="17" t="s">
        <v>294</v>
      </c>
      <c r="P282" s="67" t="s">
        <v>33</v>
      </c>
    </row>
    <row r="283" spans="1:16" x14ac:dyDescent="0.2">
      <c r="A283" s="43" t="s">
        <v>24</v>
      </c>
      <c r="B283" s="43" t="s">
        <v>295</v>
      </c>
      <c r="D283" s="43" t="s">
        <v>104</v>
      </c>
      <c r="E283" s="43" t="s">
        <v>105</v>
      </c>
      <c r="F283" s="43" t="s">
        <v>32</v>
      </c>
      <c r="H283" s="43" t="s">
        <v>107</v>
      </c>
      <c r="I283" s="43" t="s">
        <v>200</v>
      </c>
      <c r="K283" s="44">
        <v>44592</v>
      </c>
      <c r="L283" s="44">
        <v>44606</v>
      </c>
      <c r="M283" s="44">
        <v>44595</v>
      </c>
      <c r="N283" s="17" t="s">
        <v>32</v>
      </c>
      <c r="O283" s="17" t="s">
        <v>296</v>
      </c>
      <c r="P283" s="67" t="s">
        <v>33</v>
      </c>
    </row>
    <row r="284" spans="1:16" x14ac:dyDescent="0.2">
      <c r="A284" s="43" t="s">
        <v>24</v>
      </c>
      <c r="B284" s="43" t="s">
        <v>299</v>
      </c>
      <c r="D284" s="43" t="s">
        <v>104</v>
      </c>
      <c r="E284" s="43" t="s">
        <v>105</v>
      </c>
      <c r="F284" s="43" t="s">
        <v>32</v>
      </c>
      <c r="H284" s="43" t="s">
        <v>110</v>
      </c>
      <c r="I284" s="43" t="s">
        <v>203</v>
      </c>
      <c r="K284" s="44">
        <v>44610</v>
      </c>
      <c r="L284" s="44">
        <v>44624</v>
      </c>
      <c r="M284" s="44">
        <v>44614</v>
      </c>
      <c r="N284" s="17" t="s">
        <v>32</v>
      </c>
      <c r="O284" s="17" t="s">
        <v>300</v>
      </c>
      <c r="P284" s="67" t="s">
        <v>33</v>
      </c>
    </row>
    <row r="285" spans="1:16" x14ac:dyDescent="0.2">
      <c r="A285" s="43" t="s">
        <v>24</v>
      </c>
      <c r="B285" s="43" t="s">
        <v>309</v>
      </c>
      <c r="D285" s="43" t="s">
        <v>104</v>
      </c>
      <c r="E285" s="43" t="s">
        <v>105</v>
      </c>
      <c r="F285" s="43" t="s">
        <v>32</v>
      </c>
      <c r="H285" s="43" t="s">
        <v>107</v>
      </c>
      <c r="I285" s="43" t="s">
        <v>225</v>
      </c>
      <c r="K285" s="44">
        <v>44610</v>
      </c>
      <c r="L285" s="44">
        <v>44624</v>
      </c>
      <c r="M285" s="44">
        <v>44616</v>
      </c>
      <c r="N285" s="17" t="s">
        <v>32</v>
      </c>
      <c r="O285" s="17" t="s">
        <v>310</v>
      </c>
      <c r="P285" s="67" t="s">
        <v>33</v>
      </c>
    </row>
    <row r="286" spans="1:16" x14ac:dyDescent="0.2">
      <c r="A286" s="43" t="s">
        <v>24</v>
      </c>
      <c r="B286" s="43" t="s">
        <v>158</v>
      </c>
      <c r="D286" s="43" t="s">
        <v>104</v>
      </c>
      <c r="E286" s="43" t="s">
        <v>105</v>
      </c>
      <c r="F286" s="43" t="s">
        <v>106</v>
      </c>
      <c r="H286" s="43" t="s">
        <v>107</v>
      </c>
      <c r="I286" s="43" t="s">
        <v>131</v>
      </c>
      <c r="K286" s="44">
        <v>44623</v>
      </c>
      <c r="L286" s="44">
        <v>44637</v>
      </c>
      <c r="M286" s="44">
        <v>44627</v>
      </c>
      <c r="N286" s="17" t="s">
        <v>39</v>
      </c>
      <c r="O286" s="17" t="s">
        <v>158</v>
      </c>
      <c r="P286" s="67" t="s">
        <v>33</v>
      </c>
    </row>
    <row r="287" spans="1:16" x14ac:dyDescent="0.2">
      <c r="A287" s="43" t="s">
        <v>24</v>
      </c>
      <c r="B287" s="43" t="s">
        <v>155</v>
      </c>
      <c r="D287" s="43" t="s">
        <v>104</v>
      </c>
      <c r="E287" s="43" t="s">
        <v>105</v>
      </c>
      <c r="F287" s="43" t="s">
        <v>106</v>
      </c>
      <c r="H287" s="43" t="s">
        <v>107</v>
      </c>
      <c r="I287" s="43" t="s">
        <v>108</v>
      </c>
      <c r="K287" s="44">
        <v>44642</v>
      </c>
      <c r="L287" s="44">
        <v>44656</v>
      </c>
      <c r="M287" s="44">
        <v>44651</v>
      </c>
      <c r="N287" s="17" t="s">
        <v>35</v>
      </c>
      <c r="O287" s="17" t="s">
        <v>155</v>
      </c>
      <c r="P287" s="67" t="s">
        <v>33</v>
      </c>
    </row>
    <row r="288" spans="1:16" x14ac:dyDescent="0.2">
      <c r="A288" s="43" t="s">
        <v>25</v>
      </c>
      <c r="B288" s="43" t="s">
        <v>163</v>
      </c>
      <c r="D288" s="43" t="s">
        <v>104</v>
      </c>
      <c r="E288" s="43" t="s">
        <v>105</v>
      </c>
      <c r="F288" s="43" t="s">
        <v>106</v>
      </c>
      <c r="H288" s="43" t="s">
        <v>107</v>
      </c>
      <c r="I288" s="43" t="s">
        <v>131</v>
      </c>
      <c r="K288" s="44">
        <v>44559</v>
      </c>
      <c r="L288" s="44">
        <v>44573</v>
      </c>
      <c r="M288" s="44">
        <v>44568</v>
      </c>
      <c r="N288" s="17" t="s">
        <v>39</v>
      </c>
      <c r="O288" s="17" t="s">
        <v>163</v>
      </c>
      <c r="P288" s="67" t="s">
        <v>33</v>
      </c>
    </row>
    <row r="289" spans="1:16" x14ac:dyDescent="0.2">
      <c r="A289" s="43" t="s">
        <v>25</v>
      </c>
      <c r="B289" s="43" t="s">
        <v>165</v>
      </c>
      <c r="D289" s="43" t="s">
        <v>104</v>
      </c>
      <c r="E289" s="43" t="s">
        <v>105</v>
      </c>
      <c r="F289" s="43" t="s">
        <v>106</v>
      </c>
      <c r="H289" s="43" t="s">
        <v>110</v>
      </c>
      <c r="I289" s="43" t="s">
        <v>115</v>
      </c>
      <c r="K289" s="44">
        <v>44571</v>
      </c>
      <c r="L289" s="44">
        <v>44585</v>
      </c>
      <c r="M289" s="44">
        <v>44579</v>
      </c>
      <c r="N289" s="17" t="s">
        <v>36</v>
      </c>
      <c r="O289" s="17" t="s">
        <v>165</v>
      </c>
      <c r="P289" s="67" t="s">
        <v>33</v>
      </c>
    </row>
    <row r="290" spans="1:16" x14ac:dyDescent="0.2">
      <c r="A290" s="43" t="s">
        <v>25</v>
      </c>
      <c r="B290" s="43" t="s">
        <v>164</v>
      </c>
      <c r="D290" s="43" t="s">
        <v>104</v>
      </c>
      <c r="E290" s="43" t="s">
        <v>105</v>
      </c>
      <c r="F290" s="43" t="s">
        <v>106</v>
      </c>
      <c r="H290" s="43" t="s">
        <v>107</v>
      </c>
      <c r="I290" s="43" t="s">
        <v>131</v>
      </c>
      <c r="K290" s="44">
        <v>44582</v>
      </c>
      <c r="L290" s="44">
        <v>44596</v>
      </c>
      <c r="M290" s="44">
        <v>44588</v>
      </c>
      <c r="N290" s="17" t="s">
        <v>39</v>
      </c>
      <c r="O290" s="17" t="s">
        <v>164</v>
      </c>
      <c r="P290" s="67" t="s">
        <v>33</v>
      </c>
    </row>
    <row r="291" spans="1:16" x14ac:dyDescent="0.2">
      <c r="A291" s="43" t="s">
        <v>25</v>
      </c>
      <c r="B291" s="43" t="s">
        <v>444</v>
      </c>
      <c r="D291" s="43" t="s">
        <v>104</v>
      </c>
      <c r="E291" s="43" t="s">
        <v>105</v>
      </c>
      <c r="F291" s="43" t="s">
        <v>106</v>
      </c>
      <c r="H291" s="43" t="s">
        <v>110</v>
      </c>
      <c r="I291" s="43" t="s">
        <v>131</v>
      </c>
      <c r="K291" s="44">
        <v>44659</v>
      </c>
      <c r="L291" s="44">
        <v>44673</v>
      </c>
      <c r="M291" s="44">
        <v>44673</v>
      </c>
      <c r="N291" s="17" t="s">
        <v>39</v>
      </c>
      <c r="O291" s="17" t="s">
        <v>444</v>
      </c>
      <c r="P291" s="67" t="s">
        <v>33</v>
      </c>
    </row>
    <row r="292" spans="1:16" x14ac:dyDescent="0.2">
      <c r="A292" s="43" t="s">
        <v>25</v>
      </c>
      <c r="B292" s="43" t="s">
        <v>766</v>
      </c>
      <c r="D292" s="43" t="s">
        <v>104</v>
      </c>
      <c r="E292" s="43" t="s">
        <v>105</v>
      </c>
      <c r="F292" s="43" t="s">
        <v>320</v>
      </c>
      <c r="H292" s="43" t="s">
        <v>107</v>
      </c>
      <c r="I292" s="43" t="s">
        <v>131</v>
      </c>
      <c r="K292" s="44">
        <v>44767</v>
      </c>
      <c r="L292" s="44">
        <v>44781</v>
      </c>
      <c r="M292" s="44">
        <v>44767</v>
      </c>
      <c r="N292" s="17" t="s">
        <v>39</v>
      </c>
      <c r="O292" s="17" t="s">
        <v>766</v>
      </c>
      <c r="P292" s="67" t="s">
        <v>33</v>
      </c>
    </row>
    <row r="293" spans="1:16" x14ac:dyDescent="0.2">
      <c r="A293" s="43" t="s">
        <v>25</v>
      </c>
      <c r="B293" s="43" t="s">
        <v>658</v>
      </c>
      <c r="D293" s="43" t="s">
        <v>104</v>
      </c>
      <c r="E293" s="43" t="s">
        <v>105</v>
      </c>
      <c r="F293" s="43" t="s">
        <v>320</v>
      </c>
      <c r="H293" s="43" t="s">
        <v>110</v>
      </c>
      <c r="I293" s="43" t="s">
        <v>161</v>
      </c>
      <c r="K293" s="44">
        <v>44732</v>
      </c>
      <c r="L293" s="44">
        <v>44746</v>
      </c>
      <c r="M293" s="44">
        <v>44734</v>
      </c>
      <c r="N293" s="17" t="s">
        <v>36</v>
      </c>
      <c r="O293" s="17" t="s">
        <v>658</v>
      </c>
      <c r="P293" s="67" t="s">
        <v>33</v>
      </c>
    </row>
    <row r="294" spans="1:16" x14ac:dyDescent="0.2">
      <c r="A294" s="43" t="s">
        <v>25</v>
      </c>
      <c r="B294" s="43" t="s">
        <v>767</v>
      </c>
      <c r="D294" s="43" t="s">
        <v>104</v>
      </c>
      <c r="E294" s="43" t="s">
        <v>105</v>
      </c>
      <c r="F294" s="43" t="s">
        <v>320</v>
      </c>
      <c r="H294" s="43" t="s">
        <v>110</v>
      </c>
      <c r="I294" s="43" t="s">
        <v>131</v>
      </c>
      <c r="K294" s="44">
        <v>44755</v>
      </c>
      <c r="L294" s="44">
        <v>44769</v>
      </c>
      <c r="M294" s="44">
        <v>44756</v>
      </c>
      <c r="N294" s="17" t="s">
        <v>39</v>
      </c>
      <c r="O294" s="17" t="s">
        <v>767</v>
      </c>
      <c r="P294" s="67" t="s">
        <v>33</v>
      </c>
    </row>
    <row r="295" spans="1:16" x14ac:dyDescent="0.2">
      <c r="A295" s="43" t="s">
        <v>25</v>
      </c>
      <c r="B295" s="43" t="s">
        <v>162</v>
      </c>
      <c r="D295" s="43" t="s">
        <v>104</v>
      </c>
      <c r="E295" s="43" t="s">
        <v>105</v>
      </c>
      <c r="F295" s="43" t="s">
        <v>106</v>
      </c>
      <c r="H295" s="43" t="s">
        <v>107</v>
      </c>
      <c r="I295" s="43" t="s">
        <v>131</v>
      </c>
      <c r="K295" s="44">
        <v>44560</v>
      </c>
      <c r="L295" s="44">
        <v>44574</v>
      </c>
      <c r="M295" s="44">
        <v>44599</v>
      </c>
      <c r="N295" s="17" t="s">
        <v>39</v>
      </c>
      <c r="O295" s="17" t="s">
        <v>162</v>
      </c>
      <c r="P295" s="67" t="s">
        <v>33</v>
      </c>
    </row>
    <row r="296" spans="1:16" x14ac:dyDescent="0.2">
      <c r="A296" s="43" t="s">
        <v>25</v>
      </c>
      <c r="B296" s="43" t="s">
        <v>327</v>
      </c>
      <c r="D296" s="43" t="s">
        <v>104</v>
      </c>
      <c r="E296" s="43" t="s">
        <v>105</v>
      </c>
      <c r="F296" s="43" t="s">
        <v>32</v>
      </c>
      <c r="H296" s="43" t="s">
        <v>110</v>
      </c>
      <c r="I296" s="43" t="s">
        <v>161</v>
      </c>
      <c r="K296" s="44">
        <v>44634</v>
      </c>
      <c r="L296" s="44">
        <v>44648</v>
      </c>
      <c r="M296" s="44">
        <v>44634</v>
      </c>
      <c r="N296" s="17" t="s">
        <v>32</v>
      </c>
      <c r="O296" s="17" t="s">
        <v>327</v>
      </c>
      <c r="P296" s="67" t="s">
        <v>33</v>
      </c>
    </row>
    <row r="297" spans="1:16" x14ac:dyDescent="0.2">
      <c r="A297" s="43" t="s">
        <v>25</v>
      </c>
      <c r="B297" s="43" t="s">
        <v>160</v>
      </c>
      <c r="D297" s="43" t="s">
        <v>104</v>
      </c>
      <c r="E297" s="43" t="s">
        <v>105</v>
      </c>
      <c r="F297" s="43" t="s">
        <v>106</v>
      </c>
      <c r="H297" s="43" t="s">
        <v>110</v>
      </c>
      <c r="I297" s="43" t="s">
        <v>161</v>
      </c>
      <c r="K297" s="44">
        <v>44564</v>
      </c>
      <c r="L297" s="44">
        <v>44578</v>
      </c>
      <c r="M297" s="44">
        <v>44567</v>
      </c>
      <c r="N297" s="17" t="s">
        <v>36</v>
      </c>
      <c r="O297" s="17" t="s">
        <v>160</v>
      </c>
      <c r="P297" s="67" t="s">
        <v>33</v>
      </c>
    </row>
    <row r="298" spans="1:16" x14ac:dyDescent="0.2">
      <c r="A298" s="43" t="s">
        <v>25</v>
      </c>
      <c r="B298" s="43" t="s">
        <v>443</v>
      </c>
      <c r="D298" s="43" t="s">
        <v>104</v>
      </c>
      <c r="E298" s="43" t="s">
        <v>105</v>
      </c>
      <c r="F298" s="43" t="s">
        <v>32</v>
      </c>
      <c r="H298" s="43" t="s">
        <v>110</v>
      </c>
      <c r="I298" s="43" t="s">
        <v>266</v>
      </c>
      <c r="K298" s="44">
        <v>44663</v>
      </c>
      <c r="L298" s="44">
        <v>44677</v>
      </c>
      <c r="M298" s="44">
        <v>44673</v>
      </c>
      <c r="N298" s="17" t="s">
        <v>32</v>
      </c>
      <c r="O298" s="17" t="s">
        <v>219</v>
      </c>
      <c r="P298" s="67" t="s">
        <v>33</v>
      </c>
    </row>
    <row r="299" spans="1:16" x14ac:dyDescent="0.2">
      <c r="A299" s="43" t="s">
        <v>25</v>
      </c>
      <c r="B299" s="43" t="s">
        <v>438</v>
      </c>
      <c r="D299" s="43" t="s">
        <v>104</v>
      </c>
      <c r="E299" s="43" t="s">
        <v>105</v>
      </c>
      <c r="F299" s="43" t="s">
        <v>106</v>
      </c>
      <c r="H299" s="43" t="s">
        <v>107</v>
      </c>
      <c r="I299" s="43" t="s">
        <v>131</v>
      </c>
      <c r="K299" s="44">
        <v>44656</v>
      </c>
      <c r="L299" s="44">
        <v>44670</v>
      </c>
      <c r="M299" s="44">
        <v>44658</v>
      </c>
      <c r="N299" s="17" t="s">
        <v>39</v>
      </c>
      <c r="O299" s="17" t="s">
        <v>438</v>
      </c>
      <c r="P299" s="67" t="s">
        <v>33</v>
      </c>
    </row>
    <row r="300" spans="1:16" x14ac:dyDescent="0.2">
      <c r="A300" s="43" t="s">
        <v>25</v>
      </c>
      <c r="B300" s="43" t="s">
        <v>768</v>
      </c>
      <c r="D300" s="43" t="s">
        <v>104</v>
      </c>
      <c r="E300" s="43" t="s">
        <v>105</v>
      </c>
      <c r="F300" s="43" t="s">
        <v>320</v>
      </c>
      <c r="H300" s="43" t="s">
        <v>110</v>
      </c>
      <c r="I300" s="43" t="s">
        <v>131</v>
      </c>
      <c r="K300" s="44">
        <v>44761</v>
      </c>
      <c r="L300" s="44">
        <v>44775</v>
      </c>
      <c r="M300" s="44">
        <v>44767</v>
      </c>
      <c r="N300" s="17" t="s">
        <v>39</v>
      </c>
      <c r="O300" s="17" t="s">
        <v>768</v>
      </c>
      <c r="P300" s="67" t="s">
        <v>33</v>
      </c>
    </row>
    <row r="301" spans="1:16" x14ac:dyDescent="0.2">
      <c r="A301" s="43" t="s">
        <v>25</v>
      </c>
      <c r="B301" s="43" t="s">
        <v>769</v>
      </c>
      <c r="D301" s="43" t="s">
        <v>104</v>
      </c>
      <c r="E301" s="43" t="s">
        <v>105</v>
      </c>
      <c r="F301" s="43" t="s">
        <v>320</v>
      </c>
      <c r="H301" s="43" t="s">
        <v>110</v>
      </c>
      <c r="I301" s="43" t="s">
        <v>131</v>
      </c>
      <c r="K301" s="44">
        <v>44762</v>
      </c>
      <c r="L301" s="44">
        <v>44776</v>
      </c>
      <c r="M301" s="44">
        <v>44767</v>
      </c>
      <c r="N301" s="17" t="s">
        <v>39</v>
      </c>
      <c r="O301" s="17" t="s">
        <v>769</v>
      </c>
      <c r="P301" s="67" t="s">
        <v>33</v>
      </c>
    </row>
    <row r="302" spans="1:16" x14ac:dyDescent="0.2">
      <c r="A302" s="43" t="s">
        <v>25</v>
      </c>
      <c r="B302" s="43" t="s">
        <v>316</v>
      </c>
      <c r="D302" s="43" t="s">
        <v>104</v>
      </c>
      <c r="E302" s="43" t="s">
        <v>105</v>
      </c>
      <c r="F302" s="43" t="s">
        <v>32</v>
      </c>
      <c r="I302" s="43" t="s">
        <v>161</v>
      </c>
      <c r="K302" s="44">
        <v>44560</v>
      </c>
      <c r="L302" s="44">
        <v>44574</v>
      </c>
      <c r="M302" s="44">
        <v>44580</v>
      </c>
      <c r="N302" s="17" t="s">
        <v>32</v>
      </c>
      <c r="O302" s="17" t="s">
        <v>317</v>
      </c>
      <c r="P302" s="67" t="s">
        <v>33</v>
      </c>
    </row>
    <row r="303" spans="1:16" x14ac:dyDescent="0.2">
      <c r="A303" s="43" t="s">
        <v>25</v>
      </c>
      <c r="B303" s="43" t="s">
        <v>314</v>
      </c>
      <c r="D303" s="43" t="s">
        <v>104</v>
      </c>
      <c r="E303" s="43" t="s">
        <v>105</v>
      </c>
      <c r="F303" s="43" t="s">
        <v>32</v>
      </c>
      <c r="H303" s="43" t="s">
        <v>110</v>
      </c>
      <c r="I303" s="43" t="s">
        <v>200</v>
      </c>
      <c r="K303" s="44">
        <v>44594</v>
      </c>
      <c r="L303" s="44">
        <v>44608</v>
      </c>
      <c r="M303" s="44">
        <v>44600</v>
      </c>
      <c r="N303" s="17" t="s">
        <v>32</v>
      </c>
      <c r="O303" s="17" t="s">
        <v>315</v>
      </c>
      <c r="P303" s="67" t="s">
        <v>33</v>
      </c>
    </row>
    <row r="304" spans="1:16" x14ac:dyDescent="0.2">
      <c r="A304" s="43" t="s">
        <v>25</v>
      </c>
      <c r="B304" s="43" t="s">
        <v>569</v>
      </c>
      <c r="D304" s="43" t="s">
        <v>104</v>
      </c>
      <c r="E304" s="43" t="s">
        <v>105</v>
      </c>
      <c r="F304" s="43" t="s">
        <v>320</v>
      </c>
      <c r="H304" s="43" t="s">
        <v>110</v>
      </c>
      <c r="I304" s="43" t="s">
        <v>131</v>
      </c>
      <c r="K304" s="44">
        <v>44708</v>
      </c>
      <c r="L304" s="44">
        <v>44722</v>
      </c>
      <c r="M304" s="44">
        <v>44718</v>
      </c>
      <c r="N304" s="17" t="s">
        <v>39</v>
      </c>
      <c r="O304" s="17" t="s">
        <v>569</v>
      </c>
      <c r="P304" s="67" t="s">
        <v>33</v>
      </c>
    </row>
    <row r="305" spans="1:16" x14ac:dyDescent="0.2">
      <c r="A305" s="43" t="s">
        <v>25</v>
      </c>
      <c r="B305" s="43" t="s">
        <v>566</v>
      </c>
      <c r="D305" s="43" t="s">
        <v>104</v>
      </c>
      <c r="E305" s="43" t="s">
        <v>105</v>
      </c>
      <c r="F305" s="43" t="s">
        <v>106</v>
      </c>
      <c r="H305" s="43" t="s">
        <v>107</v>
      </c>
      <c r="I305" s="43" t="s">
        <v>131</v>
      </c>
      <c r="K305" s="44">
        <v>44684</v>
      </c>
      <c r="L305" s="44">
        <v>44698</v>
      </c>
      <c r="M305" s="44">
        <v>44690</v>
      </c>
      <c r="N305" s="17" t="s">
        <v>39</v>
      </c>
      <c r="O305" s="17" t="s">
        <v>566</v>
      </c>
      <c r="P305" s="67" t="s">
        <v>33</v>
      </c>
    </row>
    <row r="306" spans="1:16" x14ac:dyDescent="0.2">
      <c r="A306" s="43" t="s">
        <v>25</v>
      </c>
      <c r="B306" s="43" t="s">
        <v>166</v>
      </c>
      <c r="D306" s="43" t="s">
        <v>104</v>
      </c>
      <c r="E306" s="43" t="s">
        <v>105</v>
      </c>
      <c r="F306" s="43" t="s">
        <v>106</v>
      </c>
      <c r="H306" s="43" t="s">
        <v>110</v>
      </c>
      <c r="I306" s="43" t="s">
        <v>131</v>
      </c>
      <c r="K306" s="44">
        <v>44599</v>
      </c>
      <c r="L306" s="44">
        <v>44613</v>
      </c>
      <c r="M306" s="44">
        <v>44602</v>
      </c>
      <c r="N306" s="17" t="s">
        <v>39</v>
      </c>
      <c r="O306" s="17" t="s">
        <v>166</v>
      </c>
      <c r="P306" s="67" t="s">
        <v>33</v>
      </c>
    </row>
    <row r="307" spans="1:16" x14ac:dyDescent="0.2">
      <c r="A307" s="43" t="s">
        <v>25</v>
      </c>
      <c r="B307" s="43" t="s">
        <v>661</v>
      </c>
      <c r="D307" s="43" t="s">
        <v>104</v>
      </c>
      <c r="E307" s="43" t="s">
        <v>105</v>
      </c>
      <c r="F307" s="43" t="s">
        <v>320</v>
      </c>
      <c r="H307" s="43" t="s">
        <v>110</v>
      </c>
      <c r="I307" s="43" t="s">
        <v>131</v>
      </c>
      <c r="K307" s="44">
        <v>44718</v>
      </c>
      <c r="L307" s="44">
        <v>44732</v>
      </c>
      <c r="M307" s="44">
        <v>44718</v>
      </c>
      <c r="N307" s="17" t="s">
        <v>39</v>
      </c>
      <c r="O307" s="17" t="s">
        <v>661</v>
      </c>
      <c r="P307" s="67" t="s">
        <v>33</v>
      </c>
    </row>
    <row r="308" spans="1:16" x14ac:dyDescent="0.2">
      <c r="A308" s="43" t="s">
        <v>25</v>
      </c>
      <c r="B308" s="43" t="s">
        <v>328</v>
      </c>
      <c r="D308" s="43" t="s">
        <v>104</v>
      </c>
      <c r="E308" s="43" t="s">
        <v>105</v>
      </c>
      <c r="F308" s="43" t="s">
        <v>106</v>
      </c>
      <c r="H308" s="43" t="s">
        <v>107</v>
      </c>
      <c r="I308" s="43" t="s">
        <v>131</v>
      </c>
      <c r="K308" s="44">
        <v>44637</v>
      </c>
      <c r="L308" s="44">
        <v>44651</v>
      </c>
      <c r="M308" s="44">
        <v>44645</v>
      </c>
      <c r="N308" s="17" t="s">
        <v>39</v>
      </c>
      <c r="O308" s="17" t="s">
        <v>328</v>
      </c>
      <c r="P308" s="67" t="s">
        <v>33</v>
      </c>
    </row>
    <row r="309" spans="1:16" x14ac:dyDescent="0.2">
      <c r="A309" s="43" t="s">
        <v>25</v>
      </c>
      <c r="B309" s="43" t="s">
        <v>439</v>
      </c>
      <c r="D309" s="43" t="s">
        <v>104</v>
      </c>
      <c r="E309" s="43" t="s">
        <v>105</v>
      </c>
      <c r="F309" s="43" t="s">
        <v>106</v>
      </c>
      <c r="H309" s="43" t="s">
        <v>110</v>
      </c>
      <c r="I309" s="43" t="s">
        <v>131</v>
      </c>
      <c r="K309" s="44">
        <v>44655</v>
      </c>
      <c r="L309" s="44">
        <v>44669</v>
      </c>
      <c r="M309" s="44">
        <v>44657</v>
      </c>
      <c r="N309" s="17" t="s">
        <v>39</v>
      </c>
      <c r="O309" s="17" t="s">
        <v>439</v>
      </c>
      <c r="P309" s="67" t="s">
        <v>33</v>
      </c>
    </row>
    <row r="310" spans="1:16" x14ac:dyDescent="0.2">
      <c r="A310" s="43" t="s">
        <v>25</v>
      </c>
      <c r="B310" s="43" t="s">
        <v>657</v>
      </c>
      <c r="D310" s="43" t="s">
        <v>104</v>
      </c>
      <c r="E310" s="43" t="s">
        <v>105</v>
      </c>
      <c r="F310" s="43" t="s">
        <v>320</v>
      </c>
      <c r="H310" s="43" t="s">
        <v>107</v>
      </c>
      <c r="I310" s="43" t="s">
        <v>131</v>
      </c>
      <c r="K310" s="44">
        <v>44725</v>
      </c>
      <c r="L310" s="44">
        <v>44739</v>
      </c>
      <c r="M310" s="44">
        <v>44726</v>
      </c>
      <c r="N310" s="17" t="s">
        <v>39</v>
      </c>
      <c r="O310" s="17" t="s">
        <v>657</v>
      </c>
      <c r="P310" s="67" t="s">
        <v>33</v>
      </c>
    </row>
    <row r="311" spans="1:16" x14ac:dyDescent="0.2">
      <c r="A311" s="43" t="s">
        <v>25</v>
      </c>
      <c r="B311" s="43" t="s">
        <v>325</v>
      </c>
      <c r="D311" s="43" t="s">
        <v>104</v>
      </c>
      <c r="E311" s="43" t="s">
        <v>105</v>
      </c>
      <c r="F311" s="43" t="s">
        <v>32</v>
      </c>
      <c r="H311" s="43" t="s">
        <v>107</v>
      </c>
      <c r="I311" s="43" t="s">
        <v>276</v>
      </c>
      <c r="K311" s="44">
        <v>44630</v>
      </c>
      <c r="L311" s="44">
        <v>44644</v>
      </c>
      <c r="M311" s="44">
        <v>44635</v>
      </c>
      <c r="N311" s="17" t="s">
        <v>32</v>
      </c>
      <c r="O311" s="17" t="s">
        <v>326</v>
      </c>
      <c r="P311" s="67" t="s">
        <v>33</v>
      </c>
    </row>
    <row r="312" spans="1:16" x14ac:dyDescent="0.2">
      <c r="A312" s="43" t="s">
        <v>25</v>
      </c>
      <c r="B312" s="43" t="s">
        <v>437</v>
      </c>
      <c r="D312" s="43" t="s">
        <v>104</v>
      </c>
      <c r="E312" s="43" t="s">
        <v>105</v>
      </c>
      <c r="F312" s="43" t="s">
        <v>106</v>
      </c>
      <c r="H312" s="43" t="s">
        <v>107</v>
      </c>
      <c r="I312" s="43" t="s">
        <v>131</v>
      </c>
      <c r="K312" s="44">
        <v>44672</v>
      </c>
      <c r="L312" s="44">
        <v>44686</v>
      </c>
      <c r="M312" s="44">
        <v>44678</v>
      </c>
      <c r="N312" s="17" t="s">
        <v>39</v>
      </c>
      <c r="O312" s="17" t="s">
        <v>437</v>
      </c>
      <c r="P312" s="67" t="s">
        <v>33</v>
      </c>
    </row>
    <row r="313" spans="1:16" x14ac:dyDescent="0.2">
      <c r="A313" s="43" t="s">
        <v>25</v>
      </c>
      <c r="B313" s="43" t="s">
        <v>441</v>
      </c>
      <c r="D313" s="43" t="s">
        <v>104</v>
      </c>
      <c r="E313" s="43" t="s">
        <v>105</v>
      </c>
      <c r="F313" s="43" t="s">
        <v>106</v>
      </c>
      <c r="H313" s="43" t="s">
        <v>110</v>
      </c>
      <c r="I313" s="43" t="s">
        <v>442</v>
      </c>
      <c r="K313" s="44">
        <v>44669</v>
      </c>
      <c r="L313" s="44">
        <v>44683</v>
      </c>
      <c r="M313" s="44">
        <v>44678</v>
      </c>
      <c r="N313" s="17" t="s">
        <v>38</v>
      </c>
      <c r="O313" s="17" t="s">
        <v>441</v>
      </c>
      <c r="P313" s="67" t="s">
        <v>33</v>
      </c>
    </row>
    <row r="314" spans="1:16" x14ac:dyDescent="0.2">
      <c r="A314" s="43" t="s">
        <v>25</v>
      </c>
      <c r="B314" s="43" t="s">
        <v>662</v>
      </c>
      <c r="D314" s="43" t="s">
        <v>104</v>
      </c>
      <c r="E314" s="43" t="s">
        <v>105</v>
      </c>
      <c r="F314" s="43" t="s">
        <v>320</v>
      </c>
      <c r="H314" s="43" t="s">
        <v>110</v>
      </c>
      <c r="I314" s="43" t="s">
        <v>131</v>
      </c>
      <c r="K314" s="44">
        <v>44734</v>
      </c>
      <c r="L314" s="44">
        <v>44748</v>
      </c>
      <c r="M314" s="44">
        <v>44746</v>
      </c>
      <c r="N314" s="17" t="s">
        <v>39</v>
      </c>
      <c r="O314" s="17" t="s">
        <v>662</v>
      </c>
      <c r="P314" s="67" t="s">
        <v>33</v>
      </c>
    </row>
    <row r="315" spans="1:16" x14ac:dyDescent="0.2">
      <c r="A315" s="43" t="s">
        <v>25</v>
      </c>
      <c r="B315" s="43" t="s">
        <v>567</v>
      </c>
      <c r="D315" s="43" t="s">
        <v>104</v>
      </c>
      <c r="E315" s="43" t="s">
        <v>105</v>
      </c>
      <c r="F315" s="43" t="s">
        <v>320</v>
      </c>
      <c r="H315" s="43" t="s">
        <v>110</v>
      </c>
      <c r="I315" s="43" t="s">
        <v>131</v>
      </c>
      <c r="K315" s="44">
        <v>44698</v>
      </c>
      <c r="L315" s="44">
        <v>44712</v>
      </c>
      <c r="M315" s="44">
        <v>44705</v>
      </c>
      <c r="N315" s="17" t="s">
        <v>39</v>
      </c>
      <c r="O315" s="17" t="s">
        <v>567</v>
      </c>
      <c r="P315" s="67" t="s">
        <v>33</v>
      </c>
    </row>
    <row r="316" spans="1:16" x14ac:dyDescent="0.2">
      <c r="A316" s="43" t="s">
        <v>25</v>
      </c>
      <c r="B316" s="43" t="s">
        <v>319</v>
      </c>
      <c r="D316" s="43" t="s">
        <v>104</v>
      </c>
      <c r="E316" s="43" t="s">
        <v>105</v>
      </c>
      <c r="F316" s="43" t="s">
        <v>32</v>
      </c>
      <c r="H316" s="43" t="s">
        <v>107</v>
      </c>
      <c r="I316" s="43" t="s">
        <v>111</v>
      </c>
      <c r="K316" s="44">
        <v>44648</v>
      </c>
      <c r="L316" s="44">
        <v>44662</v>
      </c>
      <c r="M316" s="44">
        <v>44650</v>
      </c>
      <c r="N316" s="17" t="s">
        <v>32</v>
      </c>
      <c r="O316" s="17" t="s">
        <v>321</v>
      </c>
      <c r="P316" s="67" t="s">
        <v>33</v>
      </c>
    </row>
    <row r="317" spans="1:16" x14ac:dyDescent="0.2">
      <c r="A317" s="43" t="s">
        <v>25</v>
      </c>
      <c r="B317" s="43" t="s">
        <v>322</v>
      </c>
      <c r="D317" s="43" t="s">
        <v>104</v>
      </c>
      <c r="E317" s="43" t="s">
        <v>105</v>
      </c>
      <c r="F317" s="43" t="s">
        <v>32</v>
      </c>
      <c r="H317" s="43" t="s">
        <v>110</v>
      </c>
      <c r="I317" s="43" t="s">
        <v>323</v>
      </c>
      <c r="K317" s="44">
        <v>44607</v>
      </c>
      <c r="L317" s="44">
        <v>44621</v>
      </c>
      <c r="M317" s="44">
        <v>44620</v>
      </c>
      <c r="N317" s="17" t="s">
        <v>32</v>
      </c>
      <c r="O317" s="17" t="s">
        <v>324</v>
      </c>
      <c r="P317" s="67" t="s">
        <v>33</v>
      </c>
    </row>
    <row r="318" spans="1:16" x14ac:dyDescent="0.2">
      <c r="A318" s="43" t="s">
        <v>25</v>
      </c>
      <c r="B318" s="43" t="s">
        <v>659</v>
      </c>
      <c r="D318" s="43" t="s">
        <v>104</v>
      </c>
      <c r="E318" s="43" t="s">
        <v>105</v>
      </c>
      <c r="F318" s="43" t="s">
        <v>320</v>
      </c>
      <c r="H318" s="43" t="s">
        <v>110</v>
      </c>
      <c r="I318" s="43" t="s">
        <v>131</v>
      </c>
      <c r="K318" s="44">
        <v>44740</v>
      </c>
      <c r="L318" s="44">
        <v>44754</v>
      </c>
      <c r="M318" s="44">
        <v>44741</v>
      </c>
      <c r="N318" s="17" t="s">
        <v>39</v>
      </c>
      <c r="O318" s="17" t="s">
        <v>659</v>
      </c>
      <c r="P318" s="67" t="s">
        <v>33</v>
      </c>
    </row>
    <row r="319" spans="1:16" x14ac:dyDescent="0.2">
      <c r="A319" s="43" t="s">
        <v>25</v>
      </c>
      <c r="B319" s="43" t="s">
        <v>568</v>
      </c>
      <c r="D319" s="43" t="s">
        <v>104</v>
      </c>
      <c r="E319" s="43" t="s">
        <v>105</v>
      </c>
      <c r="F319" s="43" t="s">
        <v>106</v>
      </c>
      <c r="H319" s="43" t="s">
        <v>107</v>
      </c>
      <c r="I319" s="43" t="s">
        <v>131</v>
      </c>
      <c r="K319" s="44">
        <v>44687</v>
      </c>
      <c r="L319" s="44">
        <v>44701</v>
      </c>
      <c r="M319" s="44">
        <v>44691</v>
      </c>
      <c r="N319" s="17" t="s">
        <v>39</v>
      </c>
      <c r="O319" s="17" t="s">
        <v>568</v>
      </c>
      <c r="P319" s="67" t="s">
        <v>33</v>
      </c>
    </row>
    <row r="320" spans="1:16" x14ac:dyDescent="0.2">
      <c r="A320" s="43" t="s">
        <v>25</v>
      </c>
      <c r="B320" s="43" t="s">
        <v>440</v>
      </c>
      <c r="D320" s="43" t="s">
        <v>104</v>
      </c>
      <c r="E320" s="43" t="s">
        <v>105</v>
      </c>
      <c r="F320" s="43" t="s">
        <v>32</v>
      </c>
      <c r="H320" s="43" t="s">
        <v>107</v>
      </c>
      <c r="I320" s="43" t="s">
        <v>200</v>
      </c>
      <c r="K320" s="44">
        <v>44677</v>
      </c>
      <c r="L320" s="44">
        <v>44691</v>
      </c>
      <c r="M320" s="44">
        <v>44684</v>
      </c>
      <c r="N320" s="17" t="s">
        <v>32</v>
      </c>
      <c r="O320" s="17" t="s">
        <v>477</v>
      </c>
      <c r="P320" s="67" t="s">
        <v>33</v>
      </c>
    </row>
    <row r="321" spans="1:16" x14ac:dyDescent="0.2">
      <c r="A321" s="43" t="s">
        <v>25</v>
      </c>
      <c r="B321" s="43" t="s">
        <v>318</v>
      </c>
      <c r="D321" s="43" t="s">
        <v>104</v>
      </c>
      <c r="E321" s="43" t="s">
        <v>105</v>
      </c>
      <c r="F321" s="43" t="s">
        <v>106</v>
      </c>
      <c r="H321" s="43" t="s">
        <v>110</v>
      </c>
      <c r="I321" s="43" t="s">
        <v>200</v>
      </c>
      <c r="K321" s="44">
        <v>44592</v>
      </c>
      <c r="L321" s="44">
        <v>44606</v>
      </c>
      <c r="M321" s="44">
        <v>44593</v>
      </c>
      <c r="N321" s="17" t="s">
        <v>36</v>
      </c>
      <c r="O321" s="17" t="s">
        <v>318</v>
      </c>
      <c r="P321" s="67" t="s">
        <v>33</v>
      </c>
    </row>
    <row r="322" spans="1:16" x14ac:dyDescent="0.2">
      <c r="A322" s="43" t="s">
        <v>25</v>
      </c>
      <c r="B322" s="43" t="s">
        <v>660</v>
      </c>
      <c r="D322" s="43" t="s">
        <v>104</v>
      </c>
      <c r="E322" s="43" t="s">
        <v>105</v>
      </c>
      <c r="F322" s="43" t="s">
        <v>320</v>
      </c>
      <c r="H322" s="43" t="s">
        <v>107</v>
      </c>
      <c r="I322" s="43" t="s">
        <v>131</v>
      </c>
      <c r="K322" s="44">
        <v>44726</v>
      </c>
      <c r="L322" s="44">
        <v>44740</v>
      </c>
      <c r="M322" s="44">
        <v>44740</v>
      </c>
      <c r="N322" s="17" t="s">
        <v>39</v>
      </c>
      <c r="O322" s="17" t="s">
        <v>660</v>
      </c>
      <c r="P322" s="67" t="s">
        <v>33</v>
      </c>
    </row>
    <row r="323" spans="1:16" x14ac:dyDescent="0.2">
      <c r="A323" s="43" t="s">
        <v>25</v>
      </c>
      <c r="B323" s="43" t="s">
        <v>159</v>
      </c>
      <c r="D323" s="43" t="s">
        <v>104</v>
      </c>
      <c r="E323" s="43" t="s">
        <v>105</v>
      </c>
      <c r="F323" s="43" t="s">
        <v>106</v>
      </c>
      <c r="H323" s="43" t="s">
        <v>107</v>
      </c>
      <c r="I323" s="43" t="s">
        <v>115</v>
      </c>
      <c r="K323" s="44">
        <v>44587</v>
      </c>
      <c r="L323" s="44">
        <v>44601</v>
      </c>
      <c r="M323" s="44">
        <v>44588</v>
      </c>
      <c r="N323" s="17" t="s">
        <v>36</v>
      </c>
      <c r="O323" s="17" t="s">
        <v>159</v>
      </c>
      <c r="P323" s="67" t="s">
        <v>33</v>
      </c>
    </row>
    <row r="324" spans="1:16" x14ac:dyDescent="0.2">
      <c r="A324" s="43" t="s">
        <v>25</v>
      </c>
      <c r="B324" s="43" t="s">
        <v>770</v>
      </c>
      <c r="D324" s="43" t="s">
        <v>104</v>
      </c>
      <c r="E324" s="43" t="s">
        <v>105</v>
      </c>
      <c r="F324" s="43" t="s">
        <v>320</v>
      </c>
      <c r="H324" s="43" t="s">
        <v>107</v>
      </c>
      <c r="I324" s="43" t="s">
        <v>131</v>
      </c>
      <c r="K324" s="44">
        <v>44743</v>
      </c>
      <c r="L324" s="44">
        <v>44757</v>
      </c>
      <c r="M324" s="44">
        <v>44746</v>
      </c>
      <c r="N324" s="17" t="s">
        <v>39</v>
      </c>
      <c r="O324" s="17" t="s">
        <v>770</v>
      </c>
      <c r="P324" s="67" t="s">
        <v>33</v>
      </c>
    </row>
    <row r="325" spans="1:16" x14ac:dyDescent="0.2">
      <c r="A325" s="43" t="s">
        <v>25</v>
      </c>
      <c r="B325" s="43" t="s">
        <v>771</v>
      </c>
      <c r="D325" s="43" t="s">
        <v>104</v>
      </c>
      <c r="E325" s="43" t="s">
        <v>105</v>
      </c>
      <c r="F325" s="43" t="s">
        <v>320</v>
      </c>
      <c r="H325" s="43" t="s">
        <v>107</v>
      </c>
      <c r="I325" s="43" t="s">
        <v>131</v>
      </c>
      <c r="K325" s="44">
        <v>44747</v>
      </c>
      <c r="L325" s="44">
        <v>44761</v>
      </c>
      <c r="M325" s="44">
        <v>44747</v>
      </c>
      <c r="N325" s="17" t="s">
        <v>39</v>
      </c>
      <c r="O325" s="17" t="s">
        <v>771</v>
      </c>
      <c r="P325" s="67" t="s">
        <v>33</v>
      </c>
    </row>
    <row r="326" spans="1:16" x14ac:dyDescent="0.2">
      <c r="A326" s="43" t="s">
        <v>26</v>
      </c>
      <c r="B326" s="43" t="s">
        <v>772</v>
      </c>
      <c r="D326" s="43" t="s">
        <v>104</v>
      </c>
      <c r="E326" s="43" t="s">
        <v>105</v>
      </c>
      <c r="F326" s="43" t="s">
        <v>20</v>
      </c>
      <c r="H326" s="43" t="s">
        <v>110</v>
      </c>
      <c r="K326" s="44">
        <v>44770</v>
      </c>
      <c r="L326" s="44">
        <v>44784</v>
      </c>
      <c r="M326" s="43"/>
      <c r="N326" s="17" t="s">
        <v>468</v>
      </c>
      <c r="O326" s="17" t="s">
        <v>468</v>
      </c>
      <c r="P326" s="67"/>
    </row>
    <row r="327" spans="1:16" x14ac:dyDescent="0.2">
      <c r="A327" s="43" t="s">
        <v>26</v>
      </c>
      <c r="B327" s="43" t="s">
        <v>167</v>
      </c>
      <c r="D327" s="43" t="s">
        <v>104</v>
      </c>
      <c r="E327" s="43" t="s">
        <v>105</v>
      </c>
      <c r="F327" s="43" t="s">
        <v>106</v>
      </c>
      <c r="H327" s="43" t="s">
        <v>107</v>
      </c>
      <c r="I327" s="43" t="s">
        <v>168</v>
      </c>
      <c r="K327" s="44">
        <v>44596</v>
      </c>
      <c r="L327" s="44">
        <v>44610</v>
      </c>
      <c r="M327" s="44">
        <v>44607</v>
      </c>
      <c r="N327" s="17" t="s">
        <v>38</v>
      </c>
      <c r="O327" s="17" t="s">
        <v>167</v>
      </c>
      <c r="P327" s="67" t="s">
        <v>33</v>
      </c>
    </row>
    <row r="328" spans="1:16" x14ac:dyDescent="0.2">
      <c r="A328" s="43" t="s">
        <v>26</v>
      </c>
      <c r="B328" s="43" t="s">
        <v>445</v>
      </c>
      <c r="D328" s="43" t="s">
        <v>199</v>
      </c>
      <c r="E328" s="43" t="s">
        <v>105</v>
      </c>
      <c r="F328" s="43" t="s">
        <v>106</v>
      </c>
      <c r="H328" s="43" t="s">
        <v>107</v>
      </c>
      <c r="I328" s="43" t="s">
        <v>446</v>
      </c>
      <c r="K328" s="44">
        <v>44665</v>
      </c>
      <c r="L328" s="44">
        <v>44679</v>
      </c>
      <c r="M328" s="44">
        <v>44671</v>
      </c>
      <c r="N328" s="17" t="s">
        <v>34</v>
      </c>
      <c r="O328" s="17" t="s">
        <v>445</v>
      </c>
      <c r="P328" s="67" t="s">
        <v>33</v>
      </c>
    </row>
    <row r="329" spans="1:16" x14ac:dyDescent="0.2">
      <c r="A329" s="43" t="s">
        <v>26</v>
      </c>
      <c r="B329" s="43" t="s">
        <v>571</v>
      </c>
      <c r="D329" s="43" t="s">
        <v>104</v>
      </c>
      <c r="E329" s="43" t="s">
        <v>105</v>
      </c>
      <c r="F329" s="43" t="s">
        <v>106</v>
      </c>
      <c r="H329" s="43" t="s">
        <v>107</v>
      </c>
      <c r="I329" s="43" t="s">
        <v>131</v>
      </c>
      <c r="K329" s="44">
        <v>44699</v>
      </c>
      <c r="L329" s="44">
        <v>44713</v>
      </c>
      <c r="M329" s="44">
        <v>44704</v>
      </c>
      <c r="N329" s="17" t="s">
        <v>39</v>
      </c>
      <c r="O329" s="17" t="s">
        <v>571</v>
      </c>
      <c r="P329" s="67" t="s">
        <v>33</v>
      </c>
    </row>
    <row r="330" spans="1:16" x14ac:dyDescent="0.2">
      <c r="A330" s="43" t="s">
        <v>26</v>
      </c>
      <c r="B330" s="43" t="s">
        <v>572</v>
      </c>
      <c r="D330" s="43" t="s">
        <v>104</v>
      </c>
      <c r="E330" s="43" t="s">
        <v>105</v>
      </c>
      <c r="F330" s="43" t="s">
        <v>106</v>
      </c>
      <c r="H330" s="43" t="s">
        <v>107</v>
      </c>
      <c r="I330" s="43" t="s">
        <v>131</v>
      </c>
      <c r="K330" s="44">
        <v>44691</v>
      </c>
      <c r="L330" s="44">
        <v>44705</v>
      </c>
      <c r="M330" s="44">
        <v>44700</v>
      </c>
      <c r="N330" s="17" t="s">
        <v>39</v>
      </c>
      <c r="O330" s="17" t="s">
        <v>572</v>
      </c>
      <c r="P330" s="67" t="s">
        <v>33</v>
      </c>
    </row>
    <row r="331" spans="1:16" x14ac:dyDescent="0.2">
      <c r="A331" s="43" t="s">
        <v>26</v>
      </c>
      <c r="B331" s="43" t="s">
        <v>570</v>
      </c>
      <c r="D331" s="43" t="s">
        <v>104</v>
      </c>
      <c r="E331" s="43" t="s">
        <v>105</v>
      </c>
      <c r="F331" s="43" t="s">
        <v>106</v>
      </c>
      <c r="H331" s="43" t="s">
        <v>107</v>
      </c>
      <c r="I331" s="43" t="s">
        <v>131</v>
      </c>
      <c r="K331" s="44">
        <v>44705</v>
      </c>
      <c r="L331" s="44">
        <v>44719</v>
      </c>
      <c r="M331" s="44">
        <v>44713</v>
      </c>
      <c r="N331" s="17" t="s">
        <v>39</v>
      </c>
      <c r="O331" s="17" t="s">
        <v>570</v>
      </c>
      <c r="P331" s="67" t="s">
        <v>33</v>
      </c>
    </row>
    <row r="332" spans="1:16" x14ac:dyDescent="0.2">
      <c r="A332" s="43" t="s">
        <v>26</v>
      </c>
      <c r="B332" s="43" t="s">
        <v>170</v>
      </c>
      <c r="D332" s="43" t="s">
        <v>104</v>
      </c>
      <c r="E332" s="43" t="s">
        <v>105</v>
      </c>
      <c r="F332" s="43" t="s">
        <v>106</v>
      </c>
      <c r="H332" s="43" t="s">
        <v>107</v>
      </c>
      <c r="I332" s="43" t="s">
        <v>128</v>
      </c>
      <c r="K332" s="44">
        <v>44551</v>
      </c>
      <c r="L332" s="44">
        <v>44565</v>
      </c>
      <c r="M332" s="44">
        <v>44579</v>
      </c>
      <c r="N332" s="17" t="s">
        <v>38</v>
      </c>
      <c r="O332" s="17" t="s">
        <v>170</v>
      </c>
      <c r="P332" s="67" t="s">
        <v>33</v>
      </c>
    </row>
    <row r="333" spans="1:16" x14ac:dyDescent="0.2">
      <c r="A333" s="43" t="s">
        <v>26</v>
      </c>
      <c r="B333" s="43" t="s">
        <v>169</v>
      </c>
      <c r="D333" s="43" t="s">
        <v>104</v>
      </c>
      <c r="E333" s="43" t="s">
        <v>105</v>
      </c>
      <c r="F333" s="43" t="s">
        <v>106</v>
      </c>
      <c r="H333" s="43" t="s">
        <v>110</v>
      </c>
      <c r="I333" s="43" t="s">
        <v>128</v>
      </c>
      <c r="K333" s="44">
        <v>44551</v>
      </c>
      <c r="L333" s="44">
        <v>44565</v>
      </c>
      <c r="M333" s="44">
        <v>44579</v>
      </c>
      <c r="N333" s="17" t="s">
        <v>38</v>
      </c>
      <c r="O333" s="17" t="s">
        <v>169</v>
      </c>
      <c r="P333" s="67" t="s">
        <v>33</v>
      </c>
    </row>
    <row r="334" spans="1:16" x14ac:dyDescent="0.2">
      <c r="A334" s="43" t="s">
        <v>26</v>
      </c>
      <c r="B334" s="43" t="s">
        <v>663</v>
      </c>
      <c r="D334" s="43" t="s">
        <v>104</v>
      </c>
      <c r="E334" s="43" t="s">
        <v>105</v>
      </c>
      <c r="F334" s="43" t="s">
        <v>106</v>
      </c>
      <c r="H334" s="43" t="s">
        <v>110</v>
      </c>
      <c r="I334" s="43" t="s">
        <v>131</v>
      </c>
      <c r="K334" s="44">
        <v>44713</v>
      </c>
      <c r="L334" s="44">
        <v>44727</v>
      </c>
      <c r="M334" s="44">
        <v>44726</v>
      </c>
      <c r="N334" s="17" t="s">
        <v>39</v>
      </c>
      <c r="O334" s="17" t="s">
        <v>663</v>
      </c>
      <c r="P334" s="67" t="s">
        <v>33</v>
      </c>
    </row>
    <row r="335" spans="1:16" x14ac:dyDescent="0.2">
      <c r="A335" s="43" t="s">
        <v>27</v>
      </c>
      <c r="B335" s="43" t="s">
        <v>573</v>
      </c>
      <c r="D335" s="43" t="s">
        <v>104</v>
      </c>
      <c r="E335" s="43" t="s">
        <v>105</v>
      </c>
      <c r="F335" s="43" t="s">
        <v>32</v>
      </c>
      <c r="H335" s="43" t="s">
        <v>107</v>
      </c>
      <c r="I335" s="43" t="s">
        <v>161</v>
      </c>
      <c r="K335" s="44">
        <v>44693</v>
      </c>
      <c r="L335" s="44">
        <v>44707</v>
      </c>
      <c r="M335" s="44">
        <v>44705</v>
      </c>
      <c r="N335" s="17" t="s">
        <v>32</v>
      </c>
      <c r="O335" s="17" t="s">
        <v>272</v>
      </c>
      <c r="P335" s="67" t="s">
        <v>33</v>
      </c>
    </row>
    <row r="336" spans="1:16" x14ac:dyDescent="0.2">
      <c r="A336" s="43" t="s">
        <v>27</v>
      </c>
      <c r="B336" s="43" t="s">
        <v>664</v>
      </c>
      <c r="D336" s="43" t="s">
        <v>104</v>
      </c>
      <c r="E336" s="43" t="s">
        <v>105</v>
      </c>
      <c r="F336" s="43" t="s">
        <v>106</v>
      </c>
      <c r="H336" s="43" t="s">
        <v>107</v>
      </c>
      <c r="I336" s="43" t="s">
        <v>161</v>
      </c>
      <c r="K336" s="44">
        <v>44718</v>
      </c>
      <c r="L336" s="44">
        <v>44732</v>
      </c>
      <c r="M336" s="44">
        <v>44732</v>
      </c>
      <c r="N336" s="17" t="s">
        <v>38</v>
      </c>
      <c r="O336" s="17" t="s">
        <v>664</v>
      </c>
      <c r="P336" s="67" t="s">
        <v>33</v>
      </c>
    </row>
    <row r="337" spans="1:16" x14ac:dyDescent="0.2">
      <c r="A337" s="43" t="s">
        <v>27</v>
      </c>
      <c r="B337" s="43" t="s">
        <v>575</v>
      </c>
      <c r="D337" s="43" t="s">
        <v>104</v>
      </c>
      <c r="E337" s="43" t="s">
        <v>105</v>
      </c>
      <c r="F337" s="43" t="s">
        <v>32</v>
      </c>
      <c r="H337" s="43" t="s">
        <v>110</v>
      </c>
      <c r="I337" s="43" t="s">
        <v>161</v>
      </c>
      <c r="K337" s="44">
        <v>44712</v>
      </c>
      <c r="L337" s="44">
        <v>44726</v>
      </c>
      <c r="M337" s="44">
        <v>44719</v>
      </c>
      <c r="N337" s="17" t="s">
        <v>32</v>
      </c>
      <c r="O337" s="17" t="s">
        <v>694</v>
      </c>
      <c r="P337" s="67" t="s">
        <v>33</v>
      </c>
    </row>
    <row r="338" spans="1:16" x14ac:dyDescent="0.2">
      <c r="A338" s="43" t="s">
        <v>27</v>
      </c>
      <c r="B338" s="43" t="s">
        <v>574</v>
      </c>
      <c r="D338" s="43" t="s">
        <v>104</v>
      </c>
      <c r="E338" s="43" t="s">
        <v>105</v>
      </c>
      <c r="F338" s="43" t="s">
        <v>497</v>
      </c>
      <c r="H338" s="43" t="s">
        <v>110</v>
      </c>
      <c r="I338" s="43" t="s">
        <v>161</v>
      </c>
      <c r="K338" s="44">
        <v>44693</v>
      </c>
      <c r="L338" s="44">
        <v>44707</v>
      </c>
      <c r="M338" s="44">
        <v>44704</v>
      </c>
      <c r="N338" s="17" t="s">
        <v>497</v>
      </c>
      <c r="O338" s="17" t="s">
        <v>574</v>
      </c>
      <c r="P338" s="67" t="s">
        <v>33</v>
      </c>
    </row>
    <row r="339" spans="1:16" x14ac:dyDescent="0.2">
      <c r="A339" s="43" t="s">
        <v>27</v>
      </c>
      <c r="B339" s="43" t="s">
        <v>329</v>
      </c>
      <c r="D339" s="43" t="s">
        <v>104</v>
      </c>
      <c r="E339" s="43" t="s">
        <v>105</v>
      </c>
      <c r="F339" s="43" t="s">
        <v>32</v>
      </c>
      <c r="H339" s="43" t="s">
        <v>110</v>
      </c>
      <c r="I339" s="43" t="s">
        <v>161</v>
      </c>
      <c r="K339" s="44">
        <v>44624</v>
      </c>
      <c r="L339" s="44">
        <v>44638</v>
      </c>
      <c r="M339" s="44">
        <v>44627</v>
      </c>
      <c r="N339" s="17" t="s">
        <v>32</v>
      </c>
      <c r="O339" s="17" t="s">
        <v>234</v>
      </c>
      <c r="P339" s="67" t="s">
        <v>33</v>
      </c>
    </row>
    <row r="340" spans="1:16" x14ac:dyDescent="0.2">
      <c r="A340" s="43" t="s">
        <v>27</v>
      </c>
      <c r="B340" s="43" t="s">
        <v>171</v>
      </c>
      <c r="D340" s="43" t="s">
        <v>104</v>
      </c>
      <c r="E340" s="43" t="s">
        <v>105</v>
      </c>
      <c r="F340" s="43" t="s">
        <v>106</v>
      </c>
      <c r="H340" s="43" t="s">
        <v>110</v>
      </c>
      <c r="I340" s="43" t="s">
        <v>161</v>
      </c>
      <c r="K340" s="44">
        <v>44620</v>
      </c>
      <c r="L340" s="44">
        <v>44634</v>
      </c>
      <c r="M340" s="44">
        <v>44624</v>
      </c>
      <c r="N340" s="17" t="s">
        <v>34</v>
      </c>
      <c r="O340" s="17" t="s">
        <v>171</v>
      </c>
      <c r="P340" s="67" t="s">
        <v>33</v>
      </c>
    </row>
    <row r="341" spans="1:16" x14ac:dyDescent="0.2">
      <c r="A341" s="43" t="s">
        <v>28</v>
      </c>
      <c r="B341" s="43" t="s">
        <v>578</v>
      </c>
      <c r="D341" s="43" t="s">
        <v>104</v>
      </c>
      <c r="E341" s="43" t="s">
        <v>105</v>
      </c>
      <c r="F341" s="43" t="s">
        <v>32</v>
      </c>
      <c r="H341" s="43" t="s">
        <v>110</v>
      </c>
      <c r="I341" s="43" t="s">
        <v>161</v>
      </c>
      <c r="K341" s="44">
        <v>44708</v>
      </c>
      <c r="L341" s="44">
        <v>44722</v>
      </c>
      <c r="M341" s="44">
        <v>44713</v>
      </c>
      <c r="N341" s="17" t="s">
        <v>32</v>
      </c>
      <c r="O341" s="17" t="s">
        <v>695</v>
      </c>
      <c r="P341" s="67" t="s">
        <v>33</v>
      </c>
    </row>
    <row r="342" spans="1:16" x14ac:dyDescent="0.2">
      <c r="A342" s="43" t="s">
        <v>28</v>
      </c>
      <c r="B342" s="43" t="s">
        <v>180</v>
      </c>
      <c r="D342" s="43" t="s">
        <v>104</v>
      </c>
      <c r="E342" s="43" t="s">
        <v>105</v>
      </c>
      <c r="F342" s="43" t="s">
        <v>106</v>
      </c>
      <c r="H342" s="43" t="s">
        <v>107</v>
      </c>
      <c r="I342" s="43" t="s">
        <v>126</v>
      </c>
      <c r="K342" s="44">
        <v>44588</v>
      </c>
      <c r="L342" s="44">
        <v>44602</v>
      </c>
      <c r="M342" s="44">
        <v>44592</v>
      </c>
      <c r="N342" s="17" t="s">
        <v>38</v>
      </c>
      <c r="O342" s="17" t="s">
        <v>180</v>
      </c>
      <c r="P342" s="67" t="s">
        <v>33</v>
      </c>
    </row>
    <row r="343" spans="1:16" x14ac:dyDescent="0.2">
      <c r="A343" s="43" t="s">
        <v>28</v>
      </c>
      <c r="B343" s="43" t="s">
        <v>576</v>
      </c>
      <c r="D343" s="43" t="s">
        <v>104</v>
      </c>
      <c r="E343" s="43" t="s">
        <v>105</v>
      </c>
      <c r="F343" s="43" t="s">
        <v>106</v>
      </c>
      <c r="H343" s="43" t="s">
        <v>107</v>
      </c>
      <c r="I343" s="43" t="s">
        <v>174</v>
      </c>
      <c r="K343" s="44">
        <v>44712</v>
      </c>
      <c r="L343" s="44">
        <v>44726</v>
      </c>
      <c r="M343" s="44">
        <v>44720</v>
      </c>
      <c r="N343" s="17" t="s">
        <v>35</v>
      </c>
      <c r="O343" s="17" t="s">
        <v>576</v>
      </c>
      <c r="P343" s="67" t="s">
        <v>33</v>
      </c>
    </row>
    <row r="344" spans="1:16" x14ac:dyDescent="0.2">
      <c r="A344" s="43" t="s">
        <v>28</v>
      </c>
      <c r="B344" s="43" t="s">
        <v>461</v>
      </c>
      <c r="D344" s="43" t="s">
        <v>104</v>
      </c>
      <c r="E344" s="43" t="s">
        <v>105</v>
      </c>
      <c r="F344" s="43" t="s">
        <v>32</v>
      </c>
      <c r="H344" s="43" t="s">
        <v>107</v>
      </c>
      <c r="I344" s="43" t="s">
        <v>276</v>
      </c>
      <c r="K344" s="44">
        <v>44651</v>
      </c>
      <c r="L344" s="44">
        <v>44665</v>
      </c>
      <c r="M344" s="44">
        <v>44664</v>
      </c>
      <c r="N344" s="17" t="s">
        <v>32</v>
      </c>
      <c r="O344" s="17" t="s">
        <v>490</v>
      </c>
      <c r="P344" s="67" t="s">
        <v>33</v>
      </c>
    </row>
    <row r="345" spans="1:16" x14ac:dyDescent="0.2">
      <c r="A345" s="43" t="s">
        <v>28</v>
      </c>
      <c r="B345" s="43" t="s">
        <v>359</v>
      </c>
      <c r="D345" s="43" t="s">
        <v>104</v>
      </c>
      <c r="E345" s="43" t="s">
        <v>105</v>
      </c>
      <c r="F345" s="43" t="s">
        <v>32</v>
      </c>
      <c r="H345" s="43" t="s">
        <v>107</v>
      </c>
      <c r="I345" s="43" t="s">
        <v>266</v>
      </c>
      <c r="K345" s="44">
        <v>44592</v>
      </c>
      <c r="L345" s="44">
        <v>44606</v>
      </c>
      <c r="M345" s="44">
        <v>44593</v>
      </c>
      <c r="N345" s="17" t="s">
        <v>32</v>
      </c>
      <c r="O345" s="17" t="s">
        <v>360</v>
      </c>
      <c r="P345" s="67" t="s">
        <v>33</v>
      </c>
    </row>
    <row r="346" spans="1:16" x14ac:dyDescent="0.2">
      <c r="A346" s="43" t="s">
        <v>28</v>
      </c>
      <c r="B346" s="43" t="s">
        <v>181</v>
      </c>
      <c r="D346" s="43" t="s">
        <v>104</v>
      </c>
      <c r="E346" s="43" t="s">
        <v>105</v>
      </c>
      <c r="F346" s="43" t="s">
        <v>106</v>
      </c>
      <c r="H346" s="43" t="s">
        <v>110</v>
      </c>
      <c r="I346" s="43" t="s">
        <v>126</v>
      </c>
      <c r="K346" s="44">
        <v>44592</v>
      </c>
      <c r="L346" s="44">
        <v>44606</v>
      </c>
      <c r="M346" s="44">
        <v>44592</v>
      </c>
      <c r="N346" s="17" t="s">
        <v>38</v>
      </c>
      <c r="O346" s="17" t="s">
        <v>181</v>
      </c>
      <c r="P346" s="67" t="s">
        <v>33</v>
      </c>
    </row>
    <row r="347" spans="1:16" x14ac:dyDescent="0.2">
      <c r="A347" s="43" t="s">
        <v>28</v>
      </c>
      <c r="B347" s="43" t="s">
        <v>361</v>
      </c>
      <c r="D347" s="43" t="s">
        <v>104</v>
      </c>
      <c r="E347" s="43" t="s">
        <v>105</v>
      </c>
      <c r="F347" s="43" t="s">
        <v>32</v>
      </c>
      <c r="H347" s="43" t="s">
        <v>107</v>
      </c>
      <c r="I347" s="43" t="s">
        <v>266</v>
      </c>
      <c r="K347" s="44">
        <v>44592</v>
      </c>
      <c r="L347" s="44">
        <v>44606</v>
      </c>
      <c r="M347" s="44">
        <v>44593</v>
      </c>
      <c r="N347" s="17" t="s">
        <v>32</v>
      </c>
      <c r="O347" s="17" t="s">
        <v>362</v>
      </c>
      <c r="P347" s="67" t="s">
        <v>33</v>
      </c>
    </row>
    <row r="348" spans="1:16" x14ac:dyDescent="0.2">
      <c r="A348" s="43" t="s">
        <v>28</v>
      </c>
      <c r="B348" s="43" t="s">
        <v>579</v>
      </c>
      <c r="D348" s="43" t="s">
        <v>104</v>
      </c>
      <c r="E348" s="43" t="s">
        <v>105</v>
      </c>
      <c r="F348" s="43" t="s">
        <v>106</v>
      </c>
      <c r="H348" s="43" t="s">
        <v>107</v>
      </c>
      <c r="I348" s="43" t="s">
        <v>266</v>
      </c>
      <c r="K348" s="44">
        <v>44693</v>
      </c>
      <c r="L348" s="44">
        <v>44707</v>
      </c>
      <c r="M348" s="44">
        <v>44707</v>
      </c>
      <c r="N348" s="17" t="s">
        <v>37</v>
      </c>
      <c r="O348" s="17" t="s">
        <v>579</v>
      </c>
      <c r="P348" s="67" t="s">
        <v>33</v>
      </c>
    </row>
    <row r="349" spans="1:16" x14ac:dyDescent="0.2">
      <c r="A349" s="43" t="s">
        <v>28</v>
      </c>
      <c r="B349" s="43" t="s">
        <v>580</v>
      </c>
      <c r="D349" s="43" t="s">
        <v>104</v>
      </c>
      <c r="E349" s="43" t="s">
        <v>105</v>
      </c>
      <c r="F349" s="43" t="s">
        <v>106</v>
      </c>
      <c r="H349" s="43" t="s">
        <v>110</v>
      </c>
      <c r="I349" s="43" t="s">
        <v>218</v>
      </c>
      <c r="K349" s="44">
        <v>44698</v>
      </c>
      <c r="L349" s="44">
        <v>44712</v>
      </c>
      <c r="M349" s="44">
        <v>44706</v>
      </c>
      <c r="N349" s="17" t="s">
        <v>41</v>
      </c>
      <c r="O349" s="17" t="s">
        <v>580</v>
      </c>
      <c r="P349" s="67" t="s">
        <v>33</v>
      </c>
    </row>
    <row r="350" spans="1:16" x14ac:dyDescent="0.2">
      <c r="A350" s="43" t="s">
        <v>28</v>
      </c>
      <c r="B350" s="43" t="s">
        <v>363</v>
      </c>
      <c r="D350" s="43" t="s">
        <v>104</v>
      </c>
      <c r="E350" s="43" t="s">
        <v>105</v>
      </c>
      <c r="F350" s="43" t="s">
        <v>32</v>
      </c>
      <c r="H350" s="43" t="s">
        <v>110</v>
      </c>
      <c r="I350" s="43" t="s">
        <v>266</v>
      </c>
      <c r="K350" s="44">
        <v>44596</v>
      </c>
      <c r="L350" s="44">
        <v>44610</v>
      </c>
      <c r="M350" s="44">
        <v>44601</v>
      </c>
      <c r="N350" s="17" t="s">
        <v>32</v>
      </c>
      <c r="O350" s="17" t="s">
        <v>364</v>
      </c>
      <c r="P350" s="67" t="s">
        <v>33</v>
      </c>
    </row>
    <row r="351" spans="1:16" x14ac:dyDescent="0.2">
      <c r="A351" s="43" t="s">
        <v>28</v>
      </c>
      <c r="B351" s="43" t="s">
        <v>581</v>
      </c>
      <c r="D351" s="43" t="s">
        <v>104</v>
      </c>
      <c r="E351" s="43" t="s">
        <v>105</v>
      </c>
      <c r="F351" s="43" t="s">
        <v>106</v>
      </c>
      <c r="H351" s="43" t="s">
        <v>110</v>
      </c>
      <c r="I351" s="43" t="s">
        <v>174</v>
      </c>
      <c r="K351" s="44">
        <v>44705</v>
      </c>
      <c r="L351" s="44">
        <v>44719</v>
      </c>
      <c r="M351" s="44">
        <v>44705</v>
      </c>
      <c r="N351" s="17" t="s">
        <v>35</v>
      </c>
      <c r="O351" s="17" t="s">
        <v>581</v>
      </c>
      <c r="P351" s="67" t="s">
        <v>33</v>
      </c>
    </row>
    <row r="352" spans="1:16" x14ac:dyDescent="0.2">
      <c r="A352" s="43" t="s">
        <v>28</v>
      </c>
      <c r="B352" s="43" t="s">
        <v>582</v>
      </c>
      <c r="D352" s="43" t="s">
        <v>104</v>
      </c>
      <c r="E352" s="43" t="s">
        <v>105</v>
      </c>
      <c r="F352" s="43" t="s">
        <v>32</v>
      </c>
      <c r="H352" s="43" t="s">
        <v>107</v>
      </c>
      <c r="I352" s="43" t="s">
        <v>266</v>
      </c>
      <c r="K352" s="44">
        <v>44704</v>
      </c>
      <c r="L352" s="44">
        <v>44718</v>
      </c>
      <c r="M352" s="44">
        <v>44705</v>
      </c>
      <c r="N352" s="17" t="s">
        <v>32</v>
      </c>
      <c r="O352" s="17" t="s">
        <v>607</v>
      </c>
      <c r="P352" s="67" t="s">
        <v>33</v>
      </c>
    </row>
    <row r="353" spans="1:16" x14ac:dyDescent="0.2">
      <c r="A353" s="43" t="s">
        <v>28</v>
      </c>
      <c r="B353" s="43" t="s">
        <v>365</v>
      </c>
      <c r="D353" s="43" t="s">
        <v>104</v>
      </c>
      <c r="E353" s="43" t="s">
        <v>105</v>
      </c>
      <c r="F353" s="43" t="s">
        <v>32</v>
      </c>
      <c r="H353" s="43" t="s">
        <v>107</v>
      </c>
      <c r="I353" s="43" t="s">
        <v>266</v>
      </c>
      <c r="K353" s="44">
        <v>44596</v>
      </c>
      <c r="L353" s="44">
        <v>44610</v>
      </c>
      <c r="M353" s="44">
        <v>44601</v>
      </c>
      <c r="N353" s="17" t="s">
        <v>32</v>
      </c>
      <c r="O353" s="17" t="s">
        <v>366</v>
      </c>
      <c r="P353" s="67" t="s">
        <v>33</v>
      </c>
    </row>
    <row r="354" spans="1:16" x14ac:dyDescent="0.2">
      <c r="A354" s="43" t="s">
        <v>28</v>
      </c>
      <c r="B354" s="43" t="s">
        <v>182</v>
      </c>
      <c r="D354" s="43" t="s">
        <v>104</v>
      </c>
      <c r="E354" s="43" t="s">
        <v>105</v>
      </c>
      <c r="F354" s="43" t="s">
        <v>106</v>
      </c>
      <c r="H354" s="43" t="s">
        <v>107</v>
      </c>
      <c r="I354" s="43" t="s">
        <v>174</v>
      </c>
      <c r="K354" s="44">
        <v>44600</v>
      </c>
      <c r="L354" s="44">
        <v>44614</v>
      </c>
      <c r="M354" s="44">
        <v>44601</v>
      </c>
      <c r="N354" s="17" t="s">
        <v>35</v>
      </c>
      <c r="O354" s="17" t="s">
        <v>182</v>
      </c>
      <c r="P354" s="67" t="s">
        <v>33</v>
      </c>
    </row>
    <row r="355" spans="1:16" x14ac:dyDescent="0.2">
      <c r="A355" s="43" t="s">
        <v>28</v>
      </c>
      <c r="B355" s="43" t="s">
        <v>367</v>
      </c>
      <c r="D355" s="43" t="s">
        <v>104</v>
      </c>
      <c r="E355" s="43" t="s">
        <v>105</v>
      </c>
      <c r="F355" s="43" t="s">
        <v>32</v>
      </c>
      <c r="H355" s="43" t="s">
        <v>107</v>
      </c>
      <c r="I355" s="43" t="s">
        <v>266</v>
      </c>
      <c r="K355" s="44">
        <v>44592</v>
      </c>
      <c r="L355" s="44">
        <v>44606</v>
      </c>
      <c r="M355" s="44">
        <v>44601</v>
      </c>
      <c r="N355" s="17" t="s">
        <v>32</v>
      </c>
      <c r="O355" s="17" t="s">
        <v>368</v>
      </c>
      <c r="P355" s="67" t="s">
        <v>33</v>
      </c>
    </row>
    <row r="356" spans="1:16" x14ac:dyDescent="0.2">
      <c r="A356" s="43" t="s">
        <v>28</v>
      </c>
      <c r="B356" s="43" t="s">
        <v>369</v>
      </c>
      <c r="D356" s="43" t="s">
        <v>104</v>
      </c>
      <c r="E356" s="43" t="s">
        <v>105</v>
      </c>
      <c r="F356" s="43" t="s">
        <v>32</v>
      </c>
      <c r="H356" s="43" t="s">
        <v>110</v>
      </c>
      <c r="I356" s="43" t="s">
        <v>266</v>
      </c>
      <c r="K356" s="44">
        <v>44601</v>
      </c>
      <c r="L356" s="44">
        <v>44615</v>
      </c>
      <c r="M356" s="44">
        <v>44602</v>
      </c>
      <c r="N356" s="17" t="s">
        <v>32</v>
      </c>
      <c r="O356" s="17" t="s">
        <v>370</v>
      </c>
      <c r="P356" s="67" t="s">
        <v>33</v>
      </c>
    </row>
    <row r="357" spans="1:16" x14ac:dyDescent="0.2">
      <c r="A357" s="43" t="s">
        <v>28</v>
      </c>
      <c r="B357" s="43" t="s">
        <v>183</v>
      </c>
      <c r="D357" s="43" t="s">
        <v>104</v>
      </c>
      <c r="E357" s="43" t="s">
        <v>105</v>
      </c>
      <c r="F357" s="43" t="s">
        <v>106</v>
      </c>
      <c r="H357" s="43" t="s">
        <v>110</v>
      </c>
      <c r="I357" s="43" t="s">
        <v>131</v>
      </c>
      <c r="K357" s="44">
        <v>44606</v>
      </c>
      <c r="L357" s="44">
        <v>44620</v>
      </c>
      <c r="M357" s="44">
        <v>44613</v>
      </c>
      <c r="N357" s="17" t="s">
        <v>39</v>
      </c>
      <c r="O357" s="17" t="s">
        <v>183</v>
      </c>
      <c r="P357" s="67" t="s">
        <v>33</v>
      </c>
    </row>
    <row r="358" spans="1:16" x14ac:dyDescent="0.2">
      <c r="A358" s="43" t="s">
        <v>28</v>
      </c>
      <c r="B358" s="43" t="s">
        <v>584</v>
      </c>
      <c r="D358" s="43" t="s">
        <v>104</v>
      </c>
      <c r="E358" s="43" t="s">
        <v>105</v>
      </c>
      <c r="F358" s="43" t="s">
        <v>32</v>
      </c>
      <c r="H358" s="43" t="s">
        <v>110</v>
      </c>
      <c r="I358" s="43" t="s">
        <v>266</v>
      </c>
      <c r="K358" s="44">
        <v>44697</v>
      </c>
      <c r="L358" s="44">
        <v>44711</v>
      </c>
      <c r="M358" s="44">
        <v>44700</v>
      </c>
      <c r="N358" s="17" t="s">
        <v>32</v>
      </c>
      <c r="O358" s="17" t="s">
        <v>608</v>
      </c>
      <c r="P358" s="67" t="s">
        <v>33</v>
      </c>
    </row>
    <row r="359" spans="1:16" x14ac:dyDescent="0.2">
      <c r="A359" s="43" t="s">
        <v>28</v>
      </c>
      <c r="B359" s="43" t="s">
        <v>373</v>
      </c>
      <c r="D359" s="43" t="s">
        <v>104</v>
      </c>
      <c r="E359" s="43" t="s">
        <v>105</v>
      </c>
      <c r="F359" s="43" t="s">
        <v>32</v>
      </c>
      <c r="H359" s="43" t="s">
        <v>110</v>
      </c>
      <c r="I359" s="43" t="s">
        <v>108</v>
      </c>
      <c r="K359" s="44">
        <v>44613</v>
      </c>
      <c r="L359" s="44">
        <v>44627</v>
      </c>
      <c r="M359" s="44">
        <v>44616</v>
      </c>
      <c r="N359" s="17" t="s">
        <v>32</v>
      </c>
      <c r="O359" s="17" t="s">
        <v>374</v>
      </c>
      <c r="P359" s="67" t="s">
        <v>33</v>
      </c>
    </row>
    <row r="360" spans="1:16" x14ac:dyDescent="0.2">
      <c r="A360" s="43" t="s">
        <v>28</v>
      </c>
      <c r="B360" s="43" t="s">
        <v>585</v>
      </c>
      <c r="D360" s="43" t="s">
        <v>104</v>
      </c>
      <c r="E360" s="43" t="s">
        <v>105</v>
      </c>
      <c r="F360" s="43" t="s">
        <v>32</v>
      </c>
      <c r="H360" s="43" t="s">
        <v>110</v>
      </c>
      <c r="I360" s="43" t="s">
        <v>266</v>
      </c>
      <c r="K360" s="44">
        <v>44697</v>
      </c>
      <c r="L360" s="44">
        <v>44711</v>
      </c>
      <c r="M360" s="44">
        <v>44700</v>
      </c>
      <c r="N360" s="17" t="s">
        <v>32</v>
      </c>
      <c r="O360" s="17" t="s">
        <v>609</v>
      </c>
      <c r="P360" s="67" t="s">
        <v>33</v>
      </c>
    </row>
    <row r="361" spans="1:16" x14ac:dyDescent="0.2">
      <c r="A361" s="43" t="s">
        <v>28</v>
      </c>
      <c r="B361" s="43" t="s">
        <v>460</v>
      </c>
      <c r="D361" s="43" t="s">
        <v>104</v>
      </c>
      <c r="E361" s="43" t="s">
        <v>105</v>
      </c>
      <c r="F361" s="43" t="s">
        <v>106</v>
      </c>
      <c r="H361" s="43" t="s">
        <v>110</v>
      </c>
      <c r="I361" s="43" t="s">
        <v>161</v>
      </c>
      <c r="K361" s="44">
        <v>44664</v>
      </c>
      <c r="L361" s="44">
        <v>44678</v>
      </c>
      <c r="M361" s="44">
        <v>44678</v>
      </c>
      <c r="N361" s="17" t="s">
        <v>37</v>
      </c>
      <c r="O361" s="17" t="s">
        <v>460</v>
      </c>
      <c r="P361" s="67" t="s">
        <v>33</v>
      </c>
    </row>
    <row r="362" spans="1:16" x14ac:dyDescent="0.2">
      <c r="A362" s="43" t="s">
        <v>28</v>
      </c>
      <c r="B362" s="43" t="s">
        <v>377</v>
      </c>
      <c r="D362" s="43" t="s">
        <v>104</v>
      </c>
      <c r="E362" s="43" t="s">
        <v>105</v>
      </c>
      <c r="F362" s="43" t="s">
        <v>32</v>
      </c>
      <c r="H362" s="43" t="s">
        <v>110</v>
      </c>
      <c r="I362" s="43" t="s">
        <v>108</v>
      </c>
      <c r="K362" s="44">
        <v>44613</v>
      </c>
      <c r="L362" s="44">
        <v>44627</v>
      </c>
      <c r="M362" s="44">
        <v>44616</v>
      </c>
      <c r="N362" s="17" t="s">
        <v>32</v>
      </c>
      <c r="O362" s="17" t="s">
        <v>378</v>
      </c>
      <c r="P362" s="67" t="s">
        <v>33</v>
      </c>
    </row>
    <row r="363" spans="1:16" x14ac:dyDescent="0.2">
      <c r="A363" s="43" t="s">
        <v>28</v>
      </c>
      <c r="B363" s="43" t="s">
        <v>586</v>
      </c>
      <c r="D363" s="43" t="s">
        <v>104</v>
      </c>
      <c r="E363" s="43" t="s">
        <v>105</v>
      </c>
      <c r="F363" s="43" t="s">
        <v>106</v>
      </c>
      <c r="H363" s="43" t="s">
        <v>107</v>
      </c>
      <c r="I363" s="43" t="s">
        <v>587</v>
      </c>
      <c r="K363" s="44">
        <v>44683</v>
      </c>
      <c r="L363" s="44">
        <v>44697</v>
      </c>
      <c r="M363" s="44">
        <v>44692</v>
      </c>
      <c r="N363" s="17" t="s">
        <v>41</v>
      </c>
      <c r="O363" s="17" t="s">
        <v>586</v>
      </c>
      <c r="P363" s="67" t="s">
        <v>33</v>
      </c>
    </row>
    <row r="364" spans="1:16" x14ac:dyDescent="0.2">
      <c r="A364" s="43" t="s">
        <v>28</v>
      </c>
      <c r="B364" s="43" t="s">
        <v>588</v>
      </c>
      <c r="D364" s="43" t="s">
        <v>104</v>
      </c>
      <c r="E364" s="43" t="s">
        <v>105</v>
      </c>
      <c r="F364" s="43" t="s">
        <v>32</v>
      </c>
      <c r="H364" s="43" t="s">
        <v>110</v>
      </c>
      <c r="I364" s="43" t="s">
        <v>218</v>
      </c>
      <c r="K364" s="44">
        <v>44683</v>
      </c>
      <c r="L364" s="44">
        <v>44697</v>
      </c>
      <c r="M364" s="44">
        <v>44686</v>
      </c>
      <c r="N364" s="17" t="s">
        <v>32</v>
      </c>
      <c r="O364" s="17" t="s">
        <v>610</v>
      </c>
      <c r="P364" s="67" t="s">
        <v>33</v>
      </c>
    </row>
    <row r="365" spans="1:16" x14ac:dyDescent="0.2">
      <c r="A365" s="43" t="s">
        <v>28</v>
      </c>
      <c r="B365" s="43" t="s">
        <v>184</v>
      </c>
      <c r="D365" s="43" t="s">
        <v>104</v>
      </c>
      <c r="E365" s="43" t="s">
        <v>105</v>
      </c>
      <c r="F365" s="43" t="s">
        <v>106</v>
      </c>
      <c r="H365" s="43" t="s">
        <v>110</v>
      </c>
      <c r="I365" s="43" t="s">
        <v>178</v>
      </c>
      <c r="K365" s="44">
        <v>44622</v>
      </c>
      <c r="L365" s="44">
        <v>44636</v>
      </c>
      <c r="M365" s="44">
        <v>44627</v>
      </c>
      <c r="N365" s="17" t="s">
        <v>38</v>
      </c>
      <c r="O365" s="17" t="s">
        <v>184</v>
      </c>
      <c r="P365" s="67" t="s">
        <v>33</v>
      </c>
    </row>
    <row r="366" spans="1:16" x14ac:dyDescent="0.2">
      <c r="A366" s="43" t="s">
        <v>28</v>
      </c>
      <c r="B366" s="43" t="s">
        <v>455</v>
      </c>
      <c r="D366" s="43" t="s">
        <v>104</v>
      </c>
      <c r="E366" s="43" t="s">
        <v>105</v>
      </c>
      <c r="F366" s="43" t="s">
        <v>32</v>
      </c>
      <c r="H366" s="43" t="s">
        <v>110</v>
      </c>
      <c r="I366" s="43" t="s">
        <v>266</v>
      </c>
      <c r="K366" s="44">
        <v>44673</v>
      </c>
      <c r="L366" s="44">
        <v>44687</v>
      </c>
      <c r="M366" s="44">
        <v>44679</v>
      </c>
      <c r="N366" s="17" t="s">
        <v>32</v>
      </c>
      <c r="O366" s="17" t="s">
        <v>485</v>
      </c>
      <c r="P366" s="67" t="s">
        <v>33</v>
      </c>
    </row>
    <row r="367" spans="1:16" x14ac:dyDescent="0.2">
      <c r="A367" s="43" t="s">
        <v>28</v>
      </c>
      <c r="B367" s="43" t="s">
        <v>454</v>
      </c>
      <c r="D367" s="43" t="s">
        <v>104</v>
      </c>
      <c r="E367" s="43" t="s">
        <v>105</v>
      </c>
      <c r="F367" s="43" t="s">
        <v>32</v>
      </c>
      <c r="H367" s="43" t="s">
        <v>110</v>
      </c>
      <c r="I367" s="43" t="s">
        <v>276</v>
      </c>
      <c r="K367" s="44">
        <v>44659</v>
      </c>
      <c r="L367" s="44">
        <v>44673</v>
      </c>
      <c r="M367" s="44">
        <v>44673</v>
      </c>
      <c r="N367" s="17" t="s">
        <v>32</v>
      </c>
      <c r="O367" s="17" t="s">
        <v>484</v>
      </c>
      <c r="P367" s="67" t="s">
        <v>33</v>
      </c>
    </row>
    <row r="368" spans="1:16" x14ac:dyDescent="0.2">
      <c r="A368" s="43" t="s">
        <v>28</v>
      </c>
      <c r="B368" s="43" t="s">
        <v>330</v>
      </c>
      <c r="D368" s="43" t="s">
        <v>104</v>
      </c>
      <c r="E368" s="43" t="s">
        <v>105</v>
      </c>
      <c r="F368" s="43" t="s">
        <v>32</v>
      </c>
      <c r="H368" s="43" t="s">
        <v>110</v>
      </c>
      <c r="I368" s="43" t="s">
        <v>266</v>
      </c>
      <c r="K368" s="44">
        <v>44645</v>
      </c>
      <c r="L368" s="44">
        <v>44659</v>
      </c>
      <c r="M368" s="44">
        <v>44651</v>
      </c>
      <c r="N368" s="17" t="s">
        <v>32</v>
      </c>
      <c r="O368" s="17" t="s">
        <v>331</v>
      </c>
      <c r="P368" s="67" t="s">
        <v>33</v>
      </c>
    </row>
    <row r="369" spans="1:16" x14ac:dyDescent="0.2">
      <c r="A369" s="43" t="s">
        <v>28</v>
      </c>
      <c r="B369" s="43" t="s">
        <v>341</v>
      </c>
      <c r="D369" s="43" t="s">
        <v>104</v>
      </c>
      <c r="E369" s="43" t="s">
        <v>105</v>
      </c>
      <c r="F369" s="43" t="s">
        <v>32</v>
      </c>
      <c r="H369" s="43" t="s">
        <v>107</v>
      </c>
      <c r="I369" s="43" t="s">
        <v>161</v>
      </c>
      <c r="K369" s="44">
        <v>44601</v>
      </c>
      <c r="L369" s="44">
        <v>44615</v>
      </c>
      <c r="M369" s="44">
        <v>44608</v>
      </c>
      <c r="N369" s="17" t="s">
        <v>32</v>
      </c>
      <c r="O369" s="17" t="s">
        <v>342</v>
      </c>
      <c r="P369" s="67" t="s">
        <v>33</v>
      </c>
    </row>
    <row r="370" spans="1:16" x14ac:dyDescent="0.2">
      <c r="A370" s="43" t="s">
        <v>28</v>
      </c>
      <c r="B370" s="43" t="s">
        <v>675</v>
      </c>
      <c r="D370" s="43" t="s">
        <v>104</v>
      </c>
      <c r="E370" s="43" t="s">
        <v>105</v>
      </c>
      <c r="F370" s="43" t="s">
        <v>106</v>
      </c>
      <c r="H370" s="43" t="s">
        <v>110</v>
      </c>
      <c r="I370" s="43" t="s">
        <v>174</v>
      </c>
      <c r="K370" s="44">
        <v>44715</v>
      </c>
      <c r="L370" s="44">
        <v>44729</v>
      </c>
      <c r="M370" s="44">
        <v>44720</v>
      </c>
      <c r="N370" s="17" t="s">
        <v>35</v>
      </c>
      <c r="O370" s="17" t="s">
        <v>675</v>
      </c>
      <c r="P370" s="67" t="s">
        <v>33</v>
      </c>
    </row>
    <row r="371" spans="1:16" x14ac:dyDescent="0.2">
      <c r="A371" s="43" t="s">
        <v>28</v>
      </c>
      <c r="B371" s="43" t="s">
        <v>177</v>
      </c>
      <c r="D371" s="43" t="s">
        <v>104</v>
      </c>
      <c r="E371" s="43" t="s">
        <v>105</v>
      </c>
      <c r="F371" s="43" t="s">
        <v>106</v>
      </c>
      <c r="H371" s="43" t="s">
        <v>107</v>
      </c>
      <c r="I371" s="43" t="s">
        <v>178</v>
      </c>
      <c r="K371" s="44">
        <v>44629</v>
      </c>
      <c r="L371" s="44">
        <v>44643</v>
      </c>
      <c r="M371" s="44">
        <v>44635</v>
      </c>
      <c r="N371" s="17" t="s">
        <v>38</v>
      </c>
      <c r="O371" s="17" t="s">
        <v>177</v>
      </c>
      <c r="P371" s="67" t="s">
        <v>33</v>
      </c>
    </row>
    <row r="372" spans="1:16" x14ac:dyDescent="0.2">
      <c r="A372" s="43" t="s">
        <v>28</v>
      </c>
      <c r="B372" s="43" t="s">
        <v>354</v>
      </c>
      <c r="D372" s="43" t="s">
        <v>104</v>
      </c>
      <c r="E372" s="43" t="s">
        <v>105</v>
      </c>
      <c r="F372" s="43" t="s">
        <v>32</v>
      </c>
      <c r="H372" s="43" t="s">
        <v>110</v>
      </c>
      <c r="I372" s="43" t="s">
        <v>174</v>
      </c>
      <c r="K372" s="44">
        <v>44634</v>
      </c>
      <c r="L372" s="44">
        <v>44648</v>
      </c>
      <c r="M372" s="44">
        <v>44636</v>
      </c>
      <c r="N372" s="17" t="s">
        <v>32</v>
      </c>
      <c r="O372" s="17" t="s">
        <v>355</v>
      </c>
      <c r="P372" s="67" t="s">
        <v>33</v>
      </c>
    </row>
    <row r="373" spans="1:16" x14ac:dyDescent="0.2">
      <c r="A373" s="43" t="s">
        <v>28</v>
      </c>
      <c r="B373" s="43" t="s">
        <v>345</v>
      </c>
      <c r="D373" s="43" t="s">
        <v>104</v>
      </c>
      <c r="E373" s="43" t="s">
        <v>105</v>
      </c>
      <c r="F373" s="43" t="s">
        <v>32</v>
      </c>
      <c r="H373" s="43" t="s">
        <v>107</v>
      </c>
      <c r="I373" s="43" t="s">
        <v>266</v>
      </c>
      <c r="K373" s="44">
        <v>44635</v>
      </c>
      <c r="L373" s="44">
        <v>44649</v>
      </c>
      <c r="M373" s="44">
        <v>44636</v>
      </c>
      <c r="N373" s="17" t="s">
        <v>32</v>
      </c>
      <c r="O373" s="17" t="s">
        <v>346</v>
      </c>
      <c r="P373" s="67" t="s">
        <v>33</v>
      </c>
    </row>
    <row r="374" spans="1:16" x14ac:dyDescent="0.2">
      <c r="A374" s="43" t="s">
        <v>28</v>
      </c>
      <c r="B374" s="43" t="s">
        <v>371</v>
      </c>
      <c r="D374" s="43" t="s">
        <v>104</v>
      </c>
      <c r="E374" s="43" t="s">
        <v>105</v>
      </c>
      <c r="F374" s="43" t="s">
        <v>32</v>
      </c>
      <c r="H374" s="43" t="s">
        <v>110</v>
      </c>
      <c r="I374" s="43" t="s">
        <v>266</v>
      </c>
      <c r="K374" s="44">
        <v>44635</v>
      </c>
      <c r="L374" s="44">
        <v>44649</v>
      </c>
      <c r="M374" s="44">
        <v>44636</v>
      </c>
      <c r="N374" s="17" t="s">
        <v>32</v>
      </c>
      <c r="O374" s="17" t="s">
        <v>372</v>
      </c>
      <c r="P374" s="67" t="s">
        <v>33</v>
      </c>
    </row>
    <row r="375" spans="1:16" x14ac:dyDescent="0.2">
      <c r="A375" s="43" t="s">
        <v>28</v>
      </c>
      <c r="B375" s="43" t="s">
        <v>379</v>
      </c>
      <c r="D375" s="43" t="s">
        <v>104</v>
      </c>
      <c r="E375" s="43" t="s">
        <v>105</v>
      </c>
      <c r="F375" s="43" t="s">
        <v>32</v>
      </c>
      <c r="H375" s="43" t="s">
        <v>110</v>
      </c>
      <c r="I375" s="43" t="s">
        <v>276</v>
      </c>
      <c r="K375" s="44">
        <v>44638</v>
      </c>
      <c r="L375" s="44">
        <v>44652</v>
      </c>
      <c r="M375" s="44">
        <v>44650</v>
      </c>
      <c r="N375" s="17" t="s">
        <v>32</v>
      </c>
      <c r="O375" s="17" t="s">
        <v>380</v>
      </c>
      <c r="P375" s="67" t="s">
        <v>33</v>
      </c>
    </row>
    <row r="376" spans="1:16" x14ac:dyDescent="0.2">
      <c r="A376" s="43" t="s">
        <v>28</v>
      </c>
      <c r="B376" s="43" t="s">
        <v>394</v>
      </c>
      <c r="D376" s="43" t="s">
        <v>250</v>
      </c>
      <c r="E376" s="43" t="s">
        <v>105</v>
      </c>
      <c r="F376" s="43" t="s">
        <v>32</v>
      </c>
      <c r="H376" s="43" t="s">
        <v>107</v>
      </c>
      <c r="I376" s="43" t="s">
        <v>276</v>
      </c>
      <c r="K376" s="44">
        <v>44642</v>
      </c>
      <c r="L376" s="44">
        <v>44656</v>
      </c>
      <c r="M376" s="44">
        <v>44651</v>
      </c>
      <c r="N376" s="17" t="s">
        <v>32</v>
      </c>
      <c r="O376" s="17" t="s">
        <v>395</v>
      </c>
      <c r="P376" s="67" t="s">
        <v>33</v>
      </c>
    </row>
    <row r="377" spans="1:16" x14ac:dyDescent="0.2">
      <c r="A377" s="43" t="s">
        <v>28</v>
      </c>
      <c r="B377" s="43" t="s">
        <v>453</v>
      </c>
      <c r="D377" s="43" t="s">
        <v>104</v>
      </c>
      <c r="E377" s="43" t="s">
        <v>105</v>
      </c>
      <c r="F377" s="43" t="s">
        <v>32</v>
      </c>
      <c r="H377" s="43" t="s">
        <v>107</v>
      </c>
      <c r="I377" s="43" t="s">
        <v>276</v>
      </c>
      <c r="K377" s="44">
        <v>44658</v>
      </c>
      <c r="L377" s="44">
        <v>44672</v>
      </c>
      <c r="M377" s="44">
        <v>44673</v>
      </c>
      <c r="N377" s="17" t="s">
        <v>32</v>
      </c>
      <c r="O377" s="17" t="s">
        <v>483</v>
      </c>
      <c r="P377" s="67" t="s">
        <v>33</v>
      </c>
    </row>
    <row r="378" spans="1:16" x14ac:dyDescent="0.2">
      <c r="A378" s="43" t="s">
        <v>28</v>
      </c>
      <c r="B378" s="43" t="s">
        <v>452</v>
      </c>
      <c r="D378" s="43" t="s">
        <v>104</v>
      </c>
      <c r="E378" s="43" t="s">
        <v>105</v>
      </c>
      <c r="F378" s="43" t="s">
        <v>32</v>
      </c>
      <c r="H378" s="43" t="s">
        <v>110</v>
      </c>
      <c r="I378" s="43" t="s">
        <v>276</v>
      </c>
      <c r="K378" s="44">
        <v>44655</v>
      </c>
      <c r="L378" s="44">
        <v>44669</v>
      </c>
      <c r="M378" s="44">
        <v>44664</v>
      </c>
      <c r="N378" s="17" t="s">
        <v>32</v>
      </c>
      <c r="O378" s="17" t="s">
        <v>482</v>
      </c>
      <c r="P378" s="67" t="s">
        <v>33</v>
      </c>
    </row>
    <row r="379" spans="1:16" x14ac:dyDescent="0.2">
      <c r="A379" s="43" t="s">
        <v>28</v>
      </c>
      <c r="B379" s="43" t="s">
        <v>451</v>
      </c>
      <c r="D379" s="43" t="s">
        <v>104</v>
      </c>
      <c r="E379" s="43" t="s">
        <v>105</v>
      </c>
      <c r="F379" s="43" t="s">
        <v>32</v>
      </c>
      <c r="H379" s="43" t="s">
        <v>110</v>
      </c>
      <c r="I379" s="43" t="s">
        <v>266</v>
      </c>
      <c r="K379" s="44">
        <v>44651</v>
      </c>
      <c r="L379" s="44">
        <v>44665</v>
      </c>
      <c r="M379" s="44">
        <v>44664</v>
      </c>
      <c r="N379" s="17" t="s">
        <v>32</v>
      </c>
      <c r="O379" s="17" t="s">
        <v>481</v>
      </c>
      <c r="P379" s="67" t="s">
        <v>33</v>
      </c>
    </row>
    <row r="380" spans="1:16" x14ac:dyDescent="0.2">
      <c r="A380" s="43" t="s">
        <v>28</v>
      </c>
      <c r="B380" s="43" t="s">
        <v>376</v>
      </c>
      <c r="D380" s="43" t="s">
        <v>104</v>
      </c>
      <c r="E380" s="43" t="s">
        <v>105</v>
      </c>
      <c r="F380" s="43" t="s">
        <v>106</v>
      </c>
      <c r="H380" s="43" t="s">
        <v>107</v>
      </c>
      <c r="I380" s="43" t="s">
        <v>161</v>
      </c>
      <c r="K380" s="44">
        <v>44650</v>
      </c>
      <c r="L380" s="44">
        <v>44664</v>
      </c>
      <c r="M380" s="44">
        <v>44664</v>
      </c>
      <c r="N380" s="17" t="s">
        <v>38</v>
      </c>
      <c r="O380" s="17" t="s">
        <v>376</v>
      </c>
      <c r="P380" s="67" t="s">
        <v>33</v>
      </c>
    </row>
    <row r="381" spans="1:16" x14ac:dyDescent="0.2">
      <c r="A381" s="43" t="s">
        <v>28</v>
      </c>
      <c r="B381" s="43" t="s">
        <v>450</v>
      </c>
      <c r="D381" s="43" t="s">
        <v>104</v>
      </c>
      <c r="E381" s="43" t="s">
        <v>105</v>
      </c>
      <c r="F381" s="43" t="s">
        <v>106</v>
      </c>
      <c r="H381" s="43" t="s">
        <v>110</v>
      </c>
      <c r="I381" s="43" t="s">
        <v>333</v>
      </c>
      <c r="K381" s="44">
        <v>44664</v>
      </c>
      <c r="L381" s="44">
        <v>44678</v>
      </c>
      <c r="M381" s="44">
        <v>44678</v>
      </c>
      <c r="N381" s="17" t="s">
        <v>38</v>
      </c>
      <c r="O381" s="17" t="s">
        <v>450</v>
      </c>
      <c r="P381" s="67" t="s">
        <v>33</v>
      </c>
    </row>
    <row r="382" spans="1:16" x14ac:dyDescent="0.2">
      <c r="A382" s="43" t="s">
        <v>28</v>
      </c>
      <c r="B382" s="43" t="s">
        <v>392</v>
      </c>
      <c r="D382" s="43" t="s">
        <v>104</v>
      </c>
      <c r="E382" s="43" t="s">
        <v>105</v>
      </c>
      <c r="F382" s="43" t="s">
        <v>32</v>
      </c>
      <c r="H382" s="43" t="s">
        <v>110</v>
      </c>
      <c r="I382" s="43" t="s">
        <v>276</v>
      </c>
      <c r="K382" s="44">
        <v>44557</v>
      </c>
      <c r="L382" s="44">
        <v>44571</v>
      </c>
      <c r="M382" s="44">
        <v>44567</v>
      </c>
      <c r="N382" s="17" t="s">
        <v>32</v>
      </c>
      <c r="O382" s="17" t="s">
        <v>393</v>
      </c>
      <c r="P382" s="67" t="s">
        <v>33</v>
      </c>
    </row>
    <row r="383" spans="1:16" x14ac:dyDescent="0.2">
      <c r="A383" s="43" t="s">
        <v>28</v>
      </c>
      <c r="B383" s="43" t="s">
        <v>172</v>
      </c>
      <c r="D383" s="43" t="s">
        <v>104</v>
      </c>
      <c r="E383" s="43" t="s">
        <v>105</v>
      </c>
      <c r="F383" s="43" t="s">
        <v>106</v>
      </c>
      <c r="H383" s="43" t="s">
        <v>107</v>
      </c>
      <c r="I383" s="43" t="s">
        <v>128</v>
      </c>
      <c r="K383" s="44">
        <v>44558</v>
      </c>
      <c r="L383" s="44">
        <v>44572</v>
      </c>
      <c r="M383" s="44">
        <v>44564</v>
      </c>
      <c r="N383" s="17" t="s">
        <v>38</v>
      </c>
      <c r="O383" s="17" t="s">
        <v>172</v>
      </c>
      <c r="P383" s="67" t="s">
        <v>33</v>
      </c>
    </row>
    <row r="384" spans="1:16" x14ac:dyDescent="0.2">
      <c r="A384" s="43" t="s">
        <v>28</v>
      </c>
      <c r="B384" s="43" t="s">
        <v>773</v>
      </c>
      <c r="D384" s="43" t="s">
        <v>104</v>
      </c>
      <c r="E384" s="43" t="s">
        <v>105</v>
      </c>
      <c r="F384" s="43" t="s">
        <v>106</v>
      </c>
      <c r="H384" s="43" t="s">
        <v>110</v>
      </c>
      <c r="I384" s="43" t="s">
        <v>161</v>
      </c>
      <c r="K384" s="44">
        <v>44762</v>
      </c>
      <c r="L384" s="44">
        <v>44776</v>
      </c>
      <c r="M384" s="44">
        <v>44763</v>
      </c>
      <c r="N384" s="17" t="s">
        <v>35</v>
      </c>
      <c r="O384" s="17" t="s">
        <v>773</v>
      </c>
      <c r="P384" s="67" t="s">
        <v>33</v>
      </c>
    </row>
    <row r="385" spans="1:16" x14ac:dyDescent="0.2">
      <c r="A385" s="43" t="s">
        <v>28</v>
      </c>
      <c r="B385" s="43" t="s">
        <v>774</v>
      </c>
      <c r="D385" s="43" t="s">
        <v>104</v>
      </c>
      <c r="E385" s="43" t="s">
        <v>105</v>
      </c>
      <c r="F385" s="43" t="s">
        <v>106</v>
      </c>
      <c r="H385" s="43" t="s">
        <v>110</v>
      </c>
      <c r="I385" s="43" t="s">
        <v>174</v>
      </c>
      <c r="K385" s="44">
        <v>44761</v>
      </c>
      <c r="L385" s="44">
        <v>44775</v>
      </c>
      <c r="M385" s="44">
        <v>44762</v>
      </c>
      <c r="N385" s="17" t="s">
        <v>37</v>
      </c>
      <c r="O385" s="17" t="s">
        <v>774</v>
      </c>
      <c r="P385" s="67" t="s">
        <v>33</v>
      </c>
    </row>
    <row r="386" spans="1:16" x14ac:dyDescent="0.2">
      <c r="A386" s="43" t="s">
        <v>28</v>
      </c>
      <c r="B386" s="43" t="s">
        <v>332</v>
      </c>
      <c r="D386" s="43" t="s">
        <v>104</v>
      </c>
      <c r="E386" s="43" t="s">
        <v>105</v>
      </c>
      <c r="F386" s="43" t="s">
        <v>32</v>
      </c>
      <c r="H386" s="43" t="s">
        <v>110</v>
      </c>
      <c r="I386" s="43" t="s">
        <v>333</v>
      </c>
      <c r="K386" s="44">
        <v>44564</v>
      </c>
      <c r="L386" s="44">
        <v>44578</v>
      </c>
      <c r="M386" s="44">
        <v>44572</v>
      </c>
      <c r="N386" s="17" t="s">
        <v>32</v>
      </c>
      <c r="O386" s="17" t="s">
        <v>334</v>
      </c>
      <c r="P386" s="67" t="s">
        <v>33</v>
      </c>
    </row>
    <row r="387" spans="1:16" x14ac:dyDescent="0.2">
      <c r="A387" s="43" t="s">
        <v>28</v>
      </c>
      <c r="B387" s="43" t="s">
        <v>775</v>
      </c>
      <c r="D387" s="43" t="s">
        <v>104</v>
      </c>
      <c r="E387" s="43" t="s">
        <v>105</v>
      </c>
      <c r="F387" s="43" t="s">
        <v>106</v>
      </c>
      <c r="H387" s="43" t="s">
        <v>107</v>
      </c>
      <c r="I387" s="43" t="s">
        <v>776</v>
      </c>
      <c r="K387" s="44">
        <v>44761</v>
      </c>
      <c r="L387" s="44">
        <v>44775</v>
      </c>
      <c r="M387" s="44">
        <v>44763</v>
      </c>
      <c r="N387" s="17" t="s">
        <v>39</v>
      </c>
      <c r="O387" s="17" t="s">
        <v>775</v>
      </c>
      <c r="P387" s="67" t="s">
        <v>33</v>
      </c>
    </row>
    <row r="388" spans="1:16" x14ac:dyDescent="0.2">
      <c r="A388" s="43" t="s">
        <v>28</v>
      </c>
      <c r="B388" s="43" t="s">
        <v>335</v>
      </c>
      <c r="D388" s="43" t="s">
        <v>104</v>
      </c>
      <c r="E388" s="43" t="s">
        <v>105</v>
      </c>
      <c r="F388" s="43" t="s">
        <v>32</v>
      </c>
      <c r="H388" s="43" t="s">
        <v>107</v>
      </c>
      <c r="I388" s="43" t="s">
        <v>276</v>
      </c>
      <c r="K388" s="44">
        <v>44564</v>
      </c>
      <c r="L388" s="44">
        <v>44578</v>
      </c>
      <c r="M388" s="44">
        <v>44574</v>
      </c>
      <c r="N388" s="17" t="s">
        <v>32</v>
      </c>
      <c r="O388" s="17" t="s">
        <v>336</v>
      </c>
      <c r="P388" s="67" t="s">
        <v>33</v>
      </c>
    </row>
    <row r="389" spans="1:16" x14ac:dyDescent="0.2">
      <c r="A389" s="43" t="s">
        <v>28</v>
      </c>
      <c r="B389" s="43" t="s">
        <v>777</v>
      </c>
      <c r="D389" s="43" t="s">
        <v>104</v>
      </c>
      <c r="E389" s="43" t="s">
        <v>105</v>
      </c>
      <c r="F389" s="43" t="s">
        <v>106</v>
      </c>
      <c r="H389" s="43" t="s">
        <v>110</v>
      </c>
      <c r="I389" s="43" t="s">
        <v>161</v>
      </c>
      <c r="K389" s="44">
        <v>44757</v>
      </c>
      <c r="L389" s="44">
        <v>44771</v>
      </c>
      <c r="M389" s="44">
        <v>44771</v>
      </c>
      <c r="N389" s="17" t="s">
        <v>38</v>
      </c>
      <c r="O389" s="17" t="s">
        <v>777</v>
      </c>
      <c r="P389" s="67" t="s">
        <v>33</v>
      </c>
    </row>
    <row r="390" spans="1:16" x14ac:dyDescent="0.2">
      <c r="A390" s="43" t="s">
        <v>28</v>
      </c>
      <c r="B390" s="43" t="s">
        <v>778</v>
      </c>
      <c r="D390" s="43" t="s">
        <v>104</v>
      </c>
      <c r="E390" s="43" t="s">
        <v>105</v>
      </c>
      <c r="F390" s="43" t="s">
        <v>106</v>
      </c>
      <c r="H390" s="43" t="s">
        <v>110</v>
      </c>
      <c r="I390" s="43" t="s">
        <v>651</v>
      </c>
      <c r="K390" s="44">
        <v>44755</v>
      </c>
      <c r="L390" s="44">
        <v>44769</v>
      </c>
      <c r="M390" s="44">
        <v>44756</v>
      </c>
      <c r="N390" s="17" t="s">
        <v>39</v>
      </c>
      <c r="O390" s="17" t="s">
        <v>778</v>
      </c>
      <c r="P390" s="67" t="s">
        <v>33</v>
      </c>
    </row>
    <row r="391" spans="1:16" x14ac:dyDescent="0.2">
      <c r="A391" s="43" t="s">
        <v>28</v>
      </c>
      <c r="B391" s="43" t="s">
        <v>449</v>
      </c>
      <c r="D391" s="43" t="s">
        <v>104</v>
      </c>
      <c r="E391" s="43" t="s">
        <v>105</v>
      </c>
      <c r="F391" s="43" t="s">
        <v>106</v>
      </c>
      <c r="H391" s="43" t="s">
        <v>107</v>
      </c>
      <c r="I391" s="43" t="s">
        <v>333</v>
      </c>
      <c r="K391" s="44">
        <v>44662</v>
      </c>
      <c r="L391" s="44">
        <v>44676</v>
      </c>
      <c r="M391" s="44">
        <v>44676</v>
      </c>
      <c r="N391" s="17" t="s">
        <v>38</v>
      </c>
      <c r="O391" s="17" t="s">
        <v>449</v>
      </c>
      <c r="P391" s="67" t="s">
        <v>33</v>
      </c>
    </row>
    <row r="392" spans="1:16" x14ac:dyDescent="0.2">
      <c r="A392" s="43" t="s">
        <v>28</v>
      </c>
      <c r="B392" s="43" t="s">
        <v>390</v>
      </c>
      <c r="D392" s="43" t="s">
        <v>104</v>
      </c>
      <c r="E392" s="43" t="s">
        <v>105</v>
      </c>
      <c r="F392" s="43" t="s">
        <v>106</v>
      </c>
      <c r="H392" s="43" t="s">
        <v>110</v>
      </c>
      <c r="I392" s="43" t="s">
        <v>391</v>
      </c>
      <c r="K392" s="44">
        <v>44643</v>
      </c>
      <c r="L392" s="44">
        <v>44657</v>
      </c>
      <c r="M392" s="44">
        <v>44662</v>
      </c>
      <c r="N392" s="17" t="s">
        <v>41</v>
      </c>
      <c r="O392" s="17" t="s">
        <v>390</v>
      </c>
      <c r="P392" s="67" t="s">
        <v>33</v>
      </c>
    </row>
    <row r="393" spans="1:16" x14ac:dyDescent="0.2">
      <c r="A393" s="43" t="s">
        <v>28</v>
      </c>
      <c r="B393" s="43" t="s">
        <v>779</v>
      </c>
      <c r="D393" s="43" t="s">
        <v>104</v>
      </c>
      <c r="E393" s="43" t="s">
        <v>105</v>
      </c>
      <c r="F393" s="43" t="s">
        <v>106</v>
      </c>
      <c r="H393" s="43" t="s">
        <v>110</v>
      </c>
      <c r="I393" s="43" t="s">
        <v>174</v>
      </c>
      <c r="K393" s="44">
        <v>44753</v>
      </c>
      <c r="L393" s="44">
        <v>44767</v>
      </c>
      <c r="M393" s="44">
        <v>44755</v>
      </c>
      <c r="N393" s="17" t="s">
        <v>37</v>
      </c>
      <c r="O393" s="17" t="s">
        <v>779</v>
      </c>
      <c r="P393" s="67" t="s">
        <v>33</v>
      </c>
    </row>
    <row r="394" spans="1:16" x14ac:dyDescent="0.2">
      <c r="A394" s="43" t="s">
        <v>28</v>
      </c>
      <c r="B394" s="43" t="s">
        <v>337</v>
      </c>
      <c r="D394" s="43" t="s">
        <v>104</v>
      </c>
      <c r="E394" s="43" t="s">
        <v>105</v>
      </c>
      <c r="F394" s="43" t="s">
        <v>32</v>
      </c>
      <c r="H394" s="43" t="s">
        <v>107</v>
      </c>
      <c r="I394" s="43" t="s">
        <v>108</v>
      </c>
      <c r="K394" s="44">
        <v>44558</v>
      </c>
      <c r="L394" s="44">
        <v>44572</v>
      </c>
      <c r="M394" s="44">
        <v>44567</v>
      </c>
      <c r="N394" s="17" t="s">
        <v>32</v>
      </c>
      <c r="O394" s="17" t="s">
        <v>338</v>
      </c>
      <c r="P394" s="67" t="s">
        <v>33</v>
      </c>
    </row>
    <row r="395" spans="1:16" x14ac:dyDescent="0.2">
      <c r="A395" s="43" t="s">
        <v>28</v>
      </c>
      <c r="B395" s="43" t="s">
        <v>339</v>
      </c>
      <c r="D395" s="43" t="s">
        <v>104</v>
      </c>
      <c r="E395" s="43" t="s">
        <v>105</v>
      </c>
      <c r="F395" s="43" t="s">
        <v>32</v>
      </c>
      <c r="H395" s="43" t="s">
        <v>110</v>
      </c>
      <c r="I395" s="43" t="s">
        <v>266</v>
      </c>
      <c r="K395" s="44">
        <v>44558</v>
      </c>
      <c r="L395" s="44">
        <v>44572</v>
      </c>
      <c r="M395" s="44">
        <v>44567</v>
      </c>
      <c r="N395" s="17" t="s">
        <v>32</v>
      </c>
      <c r="O395" s="17" t="s">
        <v>340</v>
      </c>
      <c r="P395" s="67" t="s">
        <v>33</v>
      </c>
    </row>
    <row r="396" spans="1:16" x14ac:dyDescent="0.2">
      <c r="A396" s="43" t="s">
        <v>28</v>
      </c>
      <c r="B396" s="43" t="s">
        <v>583</v>
      </c>
      <c r="D396" s="43" t="s">
        <v>104</v>
      </c>
      <c r="E396" s="43" t="s">
        <v>105</v>
      </c>
      <c r="F396" s="43" t="s">
        <v>106</v>
      </c>
      <c r="H396" s="43" t="s">
        <v>107</v>
      </c>
      <c r="I396" s="43" t="s">
        <v>174</v>
      </c>
      <c r="K396" s="44">
        <v>44690</v>
      </c>
      <c r="L396" s="44">
        <v>44704</v>
      </c>
      <c r="M396" s="44">
        <v>44700</v>
      </c>
      <c r="N396" s="17" t="s">
        <v>35</v>
      </c>
      <c r="O396" s="17" t="s">
        <v>583</v>
      </c>
      <c r="P396" s="67" t="s">
        <v>33</v>
      </c>
    </row>
    <row r="397" spans="1:16" x14ac:dyDescent="0.2">
      <c r="A397" s="43" t="s">
        <v>28</v>
      </c>
      <c r="B397" s="43" t="s">
        <v>780</v>
      </c>
      <c r="D397" s="43" t="s">
        <v>104</v>
      </c>
      <c r="E397" s="43" t="s">
        <v>105</v>
      </c>
      <c r="F397" s="43" t="s">
        <v>32</v>
      </c>
      <c r="H397" s="43" t="s">
        <v>110</v>
      </c>
      <c r="I397" s="43" t="s">
        <v>147</v>
      </c>
      <c r="K397" s="44">
        <v>44743</v>
      </c>
      <c r="L397" s="44">
        <v>44757</v>
      </c>
      <c r="M397" s="44">
        <v>44753</v>
      </c>
      <c r="N397" s="17" t="s">
        <v>32</v>
      </c>
      <c r="O397" s="17" t="s">
        <v>803</v>
      </c>
      <c r="P397" s="67" t="s">
        <v>40</v>
      </c>
    </row>
    <row r="398" spans="1:16" x14ac:dyDescent="0.2">
      <c r="A398" s="43" t="s">
        <v>28</v>
      </c>
      <c r="B398" s="43" t="s">
        <v>389</v>
      </c>
      <c r="D398" s="43" t="s">
        <v>104</v>
      </c>
      <c r="E398" s="43" t="s">
        <v>105</v>
      </c>
      <c r="F398" s="43" t="s">
        <v>32</v>
      </c>
      <c r="H398" s="43" t="s">
        <v>107</v>
      </c>
      <c r="I398" s="43" t="s">
        <v>266</v>
      </c>
      <c r="K398" s="44">
        <v>44644</v>
      </c>
      <c r="L398" s="44">
        <v>44658</v>
      </c>
      <c r="M398" s="44">
        <v>44657</v>
      </c>
      <c r="N398" s="17" t="s">
        <v>32</v>
      </c>
      <c r="O398" s="17" t="s">
        <v>331</v>
      </c>
      <c r="P398" s="67" t="s">
        <v>33</v>
      </c>
    </row>
    <row r="399" spans="1:16" x14ac:dyDescent="0.2">
      <c r="A399" s="43" t="s">
        <v>28</v>
      </c>
      <c r="B399" s="43" t="s">
        <v>781</v>
      </c>
      <c r="D399" s="43" t="s">
        <v>104</v>
      </c>
      <c r="E399" s="43" t="s">
        <v>105</v>
      </c>
      <c r="F399" s="43" t="s">
        <v>106</v>
      </c>
      <c r="H399" s="43" t="s">
        <v>110</v>
      </c>
      <c r="I399" s="43" t="s">
        <v>174</v>
      </c>
      <c r="K399" s="44">
        <v>44746</v>
      </c>
      <c r="L399" s="44">
        <v>44760</v>
      </c>
      <c r="M399" s="44">
        <v>44748</v>
      </c>
      <c r="N399" s="17" t="s">
        <v>35</v>
      </c>
      <c r="O399" s="17" t="s">
        <v>781</v>
      </c>
      <c r="P399" s="67" t="s">
        <v>33</v>
      </c>
    </row>
    <row r="400" spans="1:16" x14ac:dyDescent="0.2">
      <c r="A400" s="43" t="s">
        <v>28</v>
      </c>
      <c r="B400" s="43" t="s">
        <v>343</v>
      </c>
      <c r="D400" s="43" t="s">
        <v>104</v>
      </c>
      <c r="E400" s="43" t="s">
        <v>105</v>
      </c>
      <c r="F400" s="43" t="s">
        <v>32</v>
      </c>
      <c r="H400" s="43" t="s">
        <v>107</v>
      </c>
      <c r="I400" s="43" t="s">
        <v>161</v>
      </c>
      <c r="K400" s="44">
        <v>44571</v>
      </c>
      <c r="L400" s="44">
        <v>44585</v>
      </c>
      <c r="M400" s="44">
        <v>44579</v>
      </c>
      <c r="N400" s="17" t="s">
        <v>32</v>
      </c>
      <c r="O400" s="17" t="s">
        <v>344</v>
      </c>
      <c r="P400" s="67" t="s">
        <v>33</v>
      </c>
    </row>
    <row r="401" spans="1:16" x14ac:dyDescent="0.2">
      <c r="A401" s="43" t="s">
        <v>28</v>
      </c>
      <c r="B401" s="43" t="s">
        <v>173</v>
      </c>
      <c r="D401" s="43" t="s">
        <v>104</v>
      </c>
      <c r="E401" s="43" t="s">
        <v>105</v>
      </c>
      <c r="F401" s="43" t="s">
        <v>106</v>
      </c>
      <c r="H401" s="43" t="s">
        <v>110</v>
      </c>
      <c r="I401" s="43" t="s">
        <v>174</v>
      </c>
      <c r="K401" s="44">
        <v>44594</v>
      </c>
      <c r="L401" s="44">
        <v>44608</v>
      </c>
      <c r="M401" s="44">
        <v>44596</v>
      </c>
      <c r="N401" s="17" t="s">
        <v>35</v>
      </c>
      <c r="O401" s="17" t="s">
        <v>173</v>
      </c>
      <c r="P401" s="67" t="s">
        <v>33</v>
      </c>
    </row>
    <row r="402" spans="1:16" x14ac:dyDescent="0.2">
      <c r="A402" s="43" t="s">
        <v>28</v>
      </c>
      <c r="B402" s="43" t="s">
        <v>185</v>
      </c>
      <c r="D402" s="43" t="s">
        <v>104</v>
      </c>
      <c r="E402" s="43" t="s">
        <v>105</v>
      </c>
      <c r="F402" s="43" t="s">
        <v>106</v>
      </c>
      <c r="H402" s="43" t="s">
        <v>110</v>
      </c>
      <c r="I402" s="43" t="s">
        <v>174</v>
      </c>
      <c r="K402" s="44">
        <v>44649</v>
      </c>
      <c r="L402" s="44">
        <v>44663</v>
      </c>
      <c r="M402" s="44">
        <v>44650</v>
      </c>
      <c r="N402" s="17" t="s">
        <v>35</v>
      </c>
      <c r="O402" s="17" t="s">
        <v>185</v>
      </c>
      <c r="P402" s="67" t="s">
        <v>33</v>
      </c>
    </row>
    <row r="403" spans="1:16" x14ac:dyDescent="0.2">
      <c r="A403" s="43" t="s">
        <v>28</v>
      </c>
      <c r="B403" s="43" t="s">
        <v>782</v>
      </c>
      <c r="D403" s="43" t="s">
        <v>104</v>
      </c>
      <c r="E403" s="43" t="s">
        <v>105</v>
      </c>
      <c r="F403" s="43" t="s">
        <v>106</v>
      </c>
      <c r="H403" s="43" t="s">
        <v>107</v>
      </c>
      <c r="I403" s="43" t="s">
        <v>174</v>
      </c>
      <c r="K403" s="44">
        <v>44743</v>
      </c>
      <c r="L403" s="44">
        <v>44757</v>
      </c>
      <c r="M403" s="44">
        <v>44750</v>
      </c>
      <c r="N403" s="17" t="s">
        <v>35</v>
      </c>
      <c r="O403" s="17" t="s">
        <v>782</v>
      </c>
      <c r="P403" s="67" t="s">
        <v>33</v>
      </c>
    </row>
    <row r="404" spans="1:16" x14ac:dyDescent="0.2">
      <c r="A404" s="43" t="s">
        <v>28</v>
      </c>
      <c r="B404" s="43" t="s">
        <v>448</v>
      </c>
      <c r="D404" s="43" t="s">
        <v>104</v>
      </c>
      <c r="E404" s="43" t="s">
        <v>105</v>
      </c>
      <c r="F404" s="43" t="s">
        <v>32</v>
      </c>
      <c r="H404" s="43" t="s">
        <v>110</v>
      </c>
      <c r="I404" s="43" t="s">
        <v>266</v>
      </c>
      <c r="K404" s="44">
        <v>44659</v>
      </c>
      <c r="L404" s="44">
        <v>44673</v>
      </c>
      <c r="M404" s="44">
        <v>44671</v>
      </c>
      <c r="N404" s="17" t="s">
        <v>32</v>
      </c>
      <c r="O404" s="17" t="s">
        <v>480</v>
      </c>
      <c r="P404" s="67" t="s">
        <v>33</v>
      </c>
    </row>
    <row r="405" spans="1:16" x14ac:dyDescent="0.2">
      <c r="A405" s="43" t="s">
        <v>28</v>
      </c>
      <c r="B405" s="43" t="s">
        <v>674</v>
      </c>
      <c r="D405" s="43" t="s">
        <v>104</v>
      </c>
      <c r="E405" s="43" t="s">
        <v>105</v>
      </c>
      <c r="F405" s="43" t="s">
        <v>106</v>
      </c>
      <c r="H405" s="43" t="s">
        <v>110</v>
      </c>
      <c r="I405" s="43" t="s">
        <v>174</v>
      </c>
      <c r="K405" s="44">
        <v>44732</v>
      </c>
      <c r="L405" s="44">
        <v>44746</v>
      </c>
      <c r="M405" s="44">
        <v>44742</v>
      </c>
      <c r="N405" s="17" t="s">
        <v>35</v>
      </c>
      <c r="O405" s="17" t="s">
        <v>674</v>
      </c>
      <c r="P405" s="67" t="s">
        <v>33</v>
      </c>
    </row>
    <row r="406" spans="1:16" x14ac:dyDescent="0.2">
      <c r="A406" s="43" t="s">
        <v>28</v>
      </c>
      <c r="B406" s="43" t="s">
        <v>673</v>
      </c>
      <c r="D406" s="43" t="s">
        <v>104</v>
      </c>
      <c r="E406" s="43" t="s">
        <v>105</v>
      </c>
      <c r="F406" s="43" t="s">
        <v>106</v>
      </c>
      <c r="H406" s="43" t="s">
        <v>110</v>
      </c>
      <c r="I406" s="43" t="s">
        <v>276</v>
      </c>
      <c r="K406" s="44">
        <v>44718</v>
      </c>
      <c r="L406" s="44">
        <v>44732</v>
      </c>
      <c r="M406" s="44">
        <v>44727</v>
      </c>
      <c r="N406" s="17" t="s">
        <v>34</v>
      </c>
      <c r="O406" s="17" t="s">
        <v>673</v>
      </c>
      <c r="P406" s="67" t="s">
        <v>33</v>
      </c>
    </row>
    <row r="407" spans="1:16" x14ac:dyDescent="0.2">
      <c r="A407" s="43" t="s">
        <v>28</v>
      </c>
      <c r="B407" s="43" t="s">
        <v>672</v>
      </c>
      <c r="D407" s="43" t="s">
        <v>104</v>
      </c>
      <c r="E407" s="43" t="s">
        <v>105</v>
      </c>
      <c r="F407" s="43" t="s">
        <v>32</v>
      </c>
      <c r="H407" s="43" t="s">
        <v>107</v>
      </c>
      <c r="I407" s="43" t="s">
        <v>147</v>
      </c>
      <c r="K407" s="44">
        <v>44739</v>
      </c>
      <c r="L407" s="44">
        <v>44753</v>
      </c>
      <c r="M407" s="44">
        <v>44753</v>
      </c>
      <c r="N407" s="17" t="s">
        <v>32</v>
      </c>
      <c r="O407" s="17" t="s">
        <v>614</v>
      </c>
      <c r="P407" s="67" t="s">
        <v>40</v>
      </c>
    </row>
    <row r="408" spans="1:16" x14ac:dyDescent="0.2">
      <c r="A408" s="43" t="s">
        <v>28</v>
      </c>
      <c r="B408" s="43" t="s">
        <v>347</v>
      </c>
      <c r="D408" s="43" t="s">
        <v>104</v>
      </c>
      <c r="E408" s="43" t="s">
        <v>105</v>
      </c>
      <c r="F408" s="43" t="s">
        <v>32</v>
      </c>
      <c r="H408" s="43" t="s">
        <v>110</v>
      </c>
      <c r="I408" s="43" t="s">
        <v>266</v>
      </c>
      <c r="K408" s="44">
        <v>44571</v>
      </c>
      <c r="L408" s="44">
        <v>44585</v>
      </c>
      <c r="M408" s="44">
        <v>44574</v>
      </c>
      <c r="N408" s="17" t="s">
        <v>32</v>
      </c>
      <c r="O408" s="17" t="s">
        <v>234</v>
      </c>
      <c r="P408" s="67" t="s">
        <v>33</v>
      </c>
    </row>
    <row r="409" spans="1:16" x14ac:dyDescent="0.2">
      <c r="A409" s="43" t="s">
        <v>28</v>
      </c>
      <c r="B409" s="43" t="s">
        <v>381</v>
      </c>
      <c r="D409" s="43" t="s">
        <v>104</v>
      </c>
      <c r="E409" s="43" t="s">
        <v>105</v>
      </c>
      <c r="F409" s="43" t="s">
        <v>497</v>
      </c>
      <c r="H409" s="43" t="s">
        <v>107</v>
      </c>
      <c r="I409" s="43" t="s">
        <v>266</v>
      </c>
      <c r="K409" s="44">
        <v>44650</v>
      </c>
      <c r="L409" s="44">
        <v>44664</v>
      </c>
      <c r="M409" s="44">
        <v>44664</v>
      </c>
      <c r="N409" s="17" t="s">
        <v>497</v>
      </c>
      <c r="O409" s="17" t="s">
        <v>381</v>
      </c>
      <c r="P409" s="67" t="s">
        <v>33</v>
      </c>
    </row>
    <row r="410" spans="1:16" x14ac:dyDescent="0.2">
      <c r="A410" s="43" t="s">
        <v>28</v>
      </c>
      <c r="B410" s="43" t="s">
        <v>175</v>
      </c>
      <c r="D410" s="43" t="s">
        <v>104</v>
      </c>
      <c r="E410" s="43" t="s">
        <v>105</v>
      </c>
      <c r="F410" s="43" t="s">
        <v>106</v>
      </c>
      <c r="H410" s="43" t="s">
        <v>110</v>
      </c>
      <c r="I410" s="43" t="s">
        <v>176</v>
      </c>
      <c r="K410" s="44">
        <v>44573</v>
      </c>
      <c r="L410" s="44">
        <v>44587</v>
      </c>
      <c r="M410" s="44">
        <v>44574</v>
      </c>
      <c r="N410" s="17" t="s">
        <v>39</v>
      </c>
      <c r="O410" s="17" t="s">
        <v>175</v>
      </c>
      <c r="P410" s="67" t="s">
        <v>33</v>
      </c>
    </row>
    <row r="411" spans="1:16" x14ac:dyDescent="0.2">
      <c r="A411" s="43" t="s">
        <v>28</v>
      </c>
      <c r="B411" s="43" t="s">
        <v>348</v>
      </c>
      <c r="D411" s="43" t="s">
        <v>104</v>
      </c>
      <c r="E411" s="43" t="s">
        <v>105</v>
      </c>
      <c r="F411" s="43" t="s">
        <v>32</v>
      </c>
      <c r="H411" s="43" t="s">
        <v>107</v>
      </c>
      <c r="I411" s="43" t="s">
        <v>266</v>
      </c>
      <c r="K411" s="44">
        <v>44571</v>
      </c>
      <c r="L411" s="44">
        <v>44585</v>
      </c>
      <c r="M411" s="44">
        <v>44574</v>
      </c>
      <c r="N411" s="17" t="s">
        <v>32</v>
      </c>
      <c r="O411" s="17" t="s">
        <v>349</v>
      </c>
      <c r="P411" s="67" t="s">
        <v>33</v>
      </c>
    </row>
    <row r="412" spans="1:16" x14ac:dyDescent="0.2">
      <c r="A412" s="43" t="s">
        <v>28</v>
      </c>
      <c r="B412" s="43" t="s">
        <v>671</v>
      </c>
      <c r="D412" s="43" t="s">
        <v>104</v>
      </c>
      <c r="E412" s="43" t="s">
        <v>105</v>
      </c>
      <c r="F412" s="43" t="s">
        <v>106</v>
      </c>
      <c r="H412" s="43" t="s">
        <v>110</v>
      </c>
      <c r="I412" s="43" t="s">
        <v>174</v>
      </c>
      <c r="K412" s="44">
        <v>44726</v>
      </c>
      <c r="L412" s="44">
        <v>44740</v>
      </c>
      <c r="M412" s="44">
        <v>44728</v>
      </c>
      <c r="N412" s="17" t="s">
        <v>35</v>
      </c>
      <c r="O412" s="17" t="s">
        <v>671</v>
      </c>
      <c r="P412" s="67" t="s">
        <v>33</v>
      </c>
    </row>
    <row r="413" spans="1:16" x14ac:dyDescent="0.2">
      <c r="A413" s="43" t="s">
        <v>28</v>
      </c>
      <c r="B413" s="43" t="s">
        <v>670</v>
      </c>
      <c r="D413" s="43" t="s">
        <v>104</v>
      </c>
      <c r="E413" s="43" t="s">
        <v>105</v>
      </c>
      <c r="F413" s="43" t="s">
        <v>32</v>
      </c>
      <c r="H413" s="43" t="s">
        <v>107</v>
      </c>
      <c r="I413" s="43" t="s">
        <v>266</v>
      </c>
      <c r="K413" s="44">
        <v>44721</v>
      </c>
      <c r="L413" s="44">
        <v>44735</v>
      </c>
      <c r="M413" s="44">
        <v>44728</v>
      </c>
      <c r="N413" s="17" t="s">
        <v>32</v>
      </c>
      <c r="O413" s="17" t="s">
        <v>700</v>
      </c>
      <c r="P413" s="67" t="s">
        <v>33</v>
      </c>
    </row>
    <row r="414" spans="1:16" x14ac:dyDescent="0.2">
      <c r="A414" s="43" t="s">
        <v>28</v>
      </c>
      <c r="B414" s="43" t="s">
        <v>350</v>
      </c>
      <c r="D414" s="43" t="s">
        <v>199</v>
      </c>
      <c r="E414" s="43" t="s">
        <v>105</v>
      </c>
      <c r="F414" s="43" t="s">
        <v>32</v>
      </c>
      <c r="H414" s="43" t="s">
        <v>110</v>
      </c>
      <c r="I414" s="43" t="s">
        <v>266</v>
      </c>
      <c r="K414" s="44">
        <v>44580</v>
      </c>
      <c r="L414" s="44">
        <v>44594</v>
      </c>
      <c r="M414" s="44">
        <v>44581</v>
      </c>
      <c r="N414" s="17" t="s">
        <v>32</v>
      </c>
      <c r="O414" s="17" t="s">
        <v>351</v>
      </c>
      <c r="P414" s="67" t="s">
        <v>33</v>
      </c>
    </row>
    <row r="415" spans="1:16" x14ac:dyDescent="0.2">
      <c r="A415" s="43" t="s">
        <v>28</v>
      </c>
      <c r="B415" s="43" t="s">
        <v>352</v>
      </c>
      <c r="D415" s="43" t="s">
        <v>104</v>
      </c>
      <c r="E415" s="43" t="s">
        <v>105</v>
      </c>
      <c r="F415" s="43" t="s">
        <v>32</v>
      </c>
      <c r="H415" s="43" t="s">
        <v>107</v>
      </c>
      <c r="I415" s="43" t="s">
        <v>266</v>
      </c>
      <c r="K415" s="44">
        <v>44579</v>
      </c>
      <c r="L415" s="44">
        <v>44593</v>
      </c>
      <c r="M415" s="44">
        <v>44581</v>
      </c>
      <c r="N415" s="17" t="s">
        <v>32</v>
      </c>
      <c r="O415" s="17" t="s">
        <v>353</v>
      </c>
      <c r="P415" s="67" t="s">
        <v>33</v>
      </c>
    </row>
    <row r="416" spans="1:16" x14ac:dyDescent="0.2">
      <c r="A416" s="43" t="s">
        <v>28</v>
      </c>
      <c r="B416" s="43" t="s">
        <v>669</v>
      </c>
      <c r="D416" s="43" t="s">
        <v>104</v>
      </c>
      <c r="E416" s="43" t="s">
        <v>105</v>
      </c>
      <c r="F416" s="43" t="s">
        <v>32</v>
      </c>
      <c r="H416" s="43" t="s">
        <v>110</v>
      </c>
      <c r="I416" s="43" t="s">
        <v>276</v>
      </c>
      <c r="K416" s="44">
        <v>44718</v>
      </c>
      <c r="L416" s="44">
        <v>44732</v>
      </c>
      <c r="M416" s="44">
        <v>44726</v>
      </c>
      <c r="N416" s="17" t="s">
        <v>32</v>
      </c>
      <c r="O416" s="17" t="s">
        <v>699</v>
      </c>
      <c r="P416" s="67" t="s">
        <v>33</v>
      </c>
    </row>
    <row r="417" spans="1:16" x14ac:dyDescent="0.2">
      <c r="A417" s="43" t="s">
        <v>28</v>
      </c>
      <c r="B417" s="43" t="s">
        <v>668</v>
      </c>
      <c r="D417" s="43" t="s">
        <v>104</v>
      </c>
      <c r="E417" s="43" t="s">
        <v>105</v>
      </c>
      <c r="F417" s="43" t="s">
        <v>106</v>
      </c>
      <c r="H417" s="43" t="s">
        <v>107</v>
      </c>
      <c r="I417" s="43" t="s">
        <v>174</v>
      </c>
      <c r="K417" s="44">
        <v>44725</v>
      </c>
      <c r="L417" s="44">
        <v>44739</v>
      </c>
      <c r="M417" s="44">
        <v>44728</v>
      </c>
      <c r="N417" s="17" t="s">
        <v>35</v>
      </c>
      <c r="O417" s="17" t="s">
        <v>668</v>
      </c>
      <c r="P417" s="67" t="s">
        <v>33</v>
      </c>
    </row>
    <row r="418" spans="1:16" x14ac:dyDescent="0.2">
      <c r="A418" s="43" t="s">
        <v>28</v>
      </c>
      <c r="B418" s="43" t="s">
        <v>667</v>
      </c>
      <c r="D418" s="43" t="s">
        <v>104</v>
      </c>
      <c r="E418" s="43" t="s">
        <v>105</v>
      </c>
      <c r="F418" s="43" t="s">
        <v>106</v>
      </c>
      <c r="H418" s="43" t="s">
        <v>107</v>
      </c>
      <c r="I418" s="43" t="s">
        <v>174</v>
      </c>
      <c r="K418" s="44">
        <v>44719</v>
      </c>
      <c r="L418" s="44">
        <v>44733</v>
      </c>
      <c r="M418" s="44">
        <v>44722</v>
      </c>
      <c r="N418" s="17" t="s">
        <v>35</v>
      </c>
      <c r="O418" s="17" t="s">
        <v>667</v>
      </c>
      <c r="P418" s="67" t="s">
        <v>33</v>
      </c>
    </row>
    <row r="419" spans="1:16" x14ac:dyDescent="0.2">
      <c r="A419" s="43" t="s">
        <v>28</v>
      </c>
      <c r="B419" s="43" t="s">
        <v>384</v>
      </c>
      <c r="D419" s="43" t="s">
        <v>104</v>
      </c>
      <c r="E419" s="43" t="s">
        <v>105</v>
      </c>
      <c r="F419" s="43" t="s">
        <v>32</v>
      </c>
      <c r="H419" s="43" t="s">
        <v>110</v>
      </c>
      <c r="I419" s="43" t="s">
        <v>266</v>
      </c>
      <c r="K419" s="44">
        <v>44648</v>
      </c>
      <c r="L419" s="44">
        <v>44662</v>
      </c>
      <c r="M419" s="44">
        <v>44657</v>
      </c>
      <c r="N419" s="17" t="s">
        <v>32</v>
      </c>
      <c r="O419" s="17" t="s">
        <v>385</v>
      </c>
      <c r="P419" s="67" t="s">
        <v>33</v>
      </c>
    </row>
    <row r="420" spans="1:16" x14ac:dyDescent="0.2">
      <c r="A420" s="43" t="s">
        <v>28</v>
      </c>
      <c r="B420" s="43" t="s">
        <v>666</v>
      </c>
      <c r="D420" s="43" t="s">
        <v>104</v>
      </c>
      <c r="E420" s="43" t="s">
        <v>105</v>
      </c>
      <c r="F420" s="43" t="s">
        <v>32</v>
      </c>
      <c r="H420" s="43" t="s">
        <v>110</v>
      </c>
      <c r="I420" s="43" t="s">
        <v>266</v>
      </c>
      <c r="K420" s="44">
        <v>44720</v>
      </c>
      <c r="L420" s="44">
        <v>44734</v>
      </c>
      <c r="M420" s="44">
        <v>44728</v>
      </c>
      <c r="N420" s="17" t="s">
        <v>32</v>
      </c>
      <c r="O420" s="17" t="s">
        <v>698</v>
      </c>
      <c r="P420" s="67" t="s">
        <v>33</v>
      </c>
    </row>
    <row r="421" spans="1:16" x14ac:dyDescent="0.2">
      <c r="A421" s="43" t="s">
        <v>28</v>
      </c>
      <c r="B421" s="43" t="s">
        <v>356</v>
      </c>
      <c r="D421" s="43" t="s">
        <v>104</v>
      </c>
      <c r="E421" s="43" t="s">
        <v>105</v>
      </c>
      <c r="F421" s="43" t="s">
        <v>32</v>
      </c>
      <c r="H421" s="43" t="s">
        <v>107</v>
      </c>
      <c r="I421" s="43" t="s">
        <v>111</v>
      </c>
      <c r="K421" s="44">
        <v>44585</v>
      </c>
      <c r="L421" s="44">
        <v>44599</v>
      </c>
      <c r="M421" s="44">
        <v>44593</v>
      </c>
      <c r="N421" s="17" t="s">
        <v>32</v>
      </c>
      <c r="O421" s="17" t="s">
        <v>357</v>
      </c>
      <c r="P421" s="67" t="s">
        <v>33</v>
      </c>
    </row>
    <row r="422" spans="1:16" x14ac:dyDescent="0.2">
      <c r="A422" s="43" t="s">
        <v>28</v>
      </c>
      <c r="B422" s="43" t="s">
        <v>375</v>
      </c>
      <c r="D422" s="43" t="s">
        <v>104</v>
      </c>
      <c r="E422" s="43" t="s">
        <v>105</v>
      </c>
      <c r="F422" s="43" t="s">
        <v>32</v>
      </c>
      <c r="H422" s="43" t="s">
        <v>107</v>
      </c>
      <c r="I422" s="43" t="s">
        <v>266</v>
      </c>
      <c r="K422" s="44">
        <v>44651</v>
      </c>
      <c r="L422" s="44">
        <v>44665</v>
      </c>
      <c r="M422" s="44">
        <v>44664</v>
      </c>
      <c r="N422" s="17" t="s">
        <v>32</v>
      </c>
      <c r="O422" s="17" t="s">
        <v>489</v>
      </c>
      <c r="P422" s="67" t="s">
        <v>33</v>
      </c>
    </row>
    <row r="423" spans="1:16" x14ac:dyDescent="0.2">
      <c r="A423" s="43" t="s">
        <v>28</v>
      </c>
      <c r="B423" s="43" t="s">
        <v>665</v>
      </c>
      <c r="D423" s="43" t="s">
        <v>104</v>
      </c>
      <c r="E423" s="43" t="s">
        <v>105</v>
      </c>
      <c r="F423" s="43" t="s">
        <v>32</v>
      </c>
      <c r="H423" s="43" t="s">
        <v>110</v>
      </c>
      <c r="I423" s="43" t="s">
        <v>276</v>
      </c>
      <c r="K423" s="44">
        <v>44718</v>
      </c>
      <c r="L423" s="44">
        <v>44732</v>
      </c>
      <c r="M423" s="44">
        <v>44726</v>
      </c>
      <c r="N423" s="17" t="s">
        <v>32</v>
      </c>
      <c r="O423" s="17" t="s">
        <v>697</v>
      </c>
      <c r="P423" s="67" t="s">
        <v>33</v>
      </c>
    </row>
    <row r="424" spans="1:16" x14ac:dyDescent="0.2">
      <c r="A424" s="43" t="s">
        <v>28</v>
      </c>
      <c r="B424" s="43" t="s">
        <v>388</v>
      </c>
      <c r="D424" s="43" t="s">
        <v>104</v>
      </c>
      <c r="E424" s="43" t="s">
        <v>105</v>
      </c>
      <c r="F424" s="43" t="s">
        <v>32</v>
      </c>
      <c r="H424" s="43" t="s">
        <v>110</v>
      </c>
      <c r="I424" s="43" t="s">
        <v>266</v>
      </c>
      <c r="K424" s="44">
        <v>44645</v>
      </c>
      <c r="L424" s="44">
        <v>44659</v>
      </c>
      <c r="M424" s="44">
        <v>44657</v>
      </c>
      <c r="N424" s="17" t="s">
        <v>32</v>
      </c>
      <c r="O424" s="17" t="s">
        <v>479</v>
      </c>
      <c r="P424" s="67" t="s">
        <v>33</v>
      </c>
    </row>
    <row r="425" spans="1:16" x14ac:dyDescent="0.2">
      <c r="A425" s="43" t="s">
        <v>28</v>
      </c>
      <c r="B425" s="43" t="s">
        <v>577</v>
      </c>
      <c r="D425" s="43" t="s">
        <v>104</v>
      </c>
      <c r="E425" s="43" t="s">
        <v>105</v>
      </c>
      <c r="F425" s="43" t="s">
        <v>32</v>
      </c>
      <c r="H425" s="43" t="s">
        <v>107</v>
      </c>
      <c r="I425" s="43" t="s">
        <v>147</v>
      </c>
      <c r="K425" s="44">
        <v>44708</v>
      </c>
      <c r="L425" s="44">
        <v>44722</v>
      </c>
      <c r="M425" s="44">
        <v>44713</v>
      </c>
      <c r="N425" s="17" t="s">
        <v>32</v>
      </c>
      <c r="O425" s="17" t="s">
        <v>696</v>
      </c>
      <c r="P425" s="67" t="s">
        <v>33</v>
      </c>
    </row>
    <row r="426" spans="1:16" x14ac:dyDescent="0.2">
      <c r="A426" s="43" t="s">
        <v>28</v>
      </c>
      <c r="B426" s="43" t="s">
        <v>179</v>
      </c>
      <c r="D426" s="43" t="s">
        <v>104</v>
      </c>
      <c r="E426" s="43" t="s">
        <v>105</v>
      </c>
      <c r="F426" s="43" t="s">
        <v>106</v>
      </c>
      <c r="H426" s="43" t="s">
        <v>110</v>
      </c>
      <c r="I426" s="43" t="s">
        <v>126</v>
      </c>
      <c r="K426" s="44">
        <v>44592</v>
      </c>
      <c r="L426" s="44">
        <v>44606</v>
      </c>
      <c r="M426" s="44">
        <v>44593</v>
      </c>
      <c r="N426" s="17" t="s">
        <v>38</v>
      </c>
      <c r="O426" s="17" t="s">
        <v>179</v>
      </c>
      <c r="P426" s="67" t="s">
        <v>33</v>
      </c>
    </row>
    <row r="427" spans="1:16" x14ac:dyDescent="0.2">
      <c r="A427" s="43" t="s">
        <v>28</v>
      </c>
      <c r="B427" s="43" t="s">
        <v>358</v>
      </c>
      <c r="D427" s="43" t="s">
        <v>104</v>
      </c>
      <c r="E427" s="43" t="s">
        <v>105</v>
      </c>
      <c r="F427" s="43" t="s">
        <v>32</v>
      </c>
      <c r="H427" s="43" t="s">
        <v>110</v>
      </c>
      <c r="I427" s="43" t="s">
        <v>266</v>
      </c>
      <c r="K427" s="44">
        <v>44580</v>
      </c>
      <c r="L427" s="44">
        <v>44594</v>
      </c>
      <c r="M427" s="44">
        <v>44587</v>
      </c>
      <c r="N427" s="17" t="s">
        <v>32</v>
      </c>
      <c r="O427" s="17" t="s">
        <v>326</v>
      </c>
      <c r="P427" s="67" t="s">
        <v>33</v>
      </c>
    </row>
    <row r="428" spans="1:16" x14ac:dyDescent="0.2">
      <c r="A428" s="43" t="s">
        <v>28</v>
      </c>
      <c r="B428" s="43" t="s">
        <v>456</v>
      </c>
      <c r="D428" s="43" t="s">
        <v>104</v>
      </c>
      <c r="E428" s="43" t="s">
        <v>105</v>
      </c>
      <c r="F428" s="43" t="s">
        <v>32</v>
      </c>
      <c r="H428" s="43" t="s">
        <v>110</v>
      </c>
      <c r="I428" s="43" t="s">
        <v>218</v>
      </c>
      <c r="K428" s="44">
        <v>44676</v>
      </c>
      <c r="L428" s="44">
        <v>44690</v>
      </c>
      <c r="M428" s="44">
        <v>44685</v>
      </c>
      <c r="N428" s="17" t="s">
        <v>32</v>
      </c>
      <c r="O428" s="17" t="s">
        <v>486</v>
      </c>
      <c r="P428" s="67" t="s">
        <v>33</v>
      </c>
    </row>
    <row r="429" spans="1:16" x14ac:dyDescent="0.2">
      <c r="A429" s="43" t="s">
        <v>28</v>
      </c>
      <c r="B429" s="43" t="s">
        <v>459</v>
      </c>
      <c r="D429" s="43" t="s">
        <v>104</v>
      </c>
      <c r="E429" s="43" t="s">
        <v>105</v>
      </c>
      <c r="F429" s="43" t="s">
        <v>106</v>
      </c>
      <c r="H429" s="43" t="s">
        <v>110</v>
      </c>
      <c r="I429" s="43" t="s">
        <v>174</v>
      </c>
      <c r="K429" s="44">
        <v>44662</v>
      </c>
      <c r="L429" s="44">
        <v>44676</v>
      </c>
      <c r="M429" s="44">
        <v>44665</v>
      </c>
      <c r="N429" s="17" t="s">
        <v>35</v>
      </c>
      <c r="O429" s="17" t="s">
        <v>459</v>
      </c>
      <c r="P429" s="67" t="s">
        <v>33</v>
      </c>
    </row>
    <row r="430" spans="1:16" x14ac:dyDescent="0.2">
      <c r="A430" s="43" t="s">
        <v>28</v>
      </c>
      <c r="B430" s="43" t="s">
        <v>447</v>
      </c>
      <c r="D430" s="43" t="s">
        <v>104</v>
      </c>
      <c r="E430" s="43" t="s">
        <v>105</v>
      </c>
      <c r="F430" s="43" t="s">
        <v>32</v>
      </c>
      <c r="H430" s="43" t="s">
        <v>110</v>
      </c>
      <c r="I430" s="43" t="s">
        <v>276</v>
      </c>
      <c r="K430" s="44">
        <v>44652</v>
      </c>
      <c r="L430" s="44">
        <v>44666</v>
      </c>
      <c r="M430" s="44">
        <v>44664</v>
      </c>
      <c r="N430" s="17" t="s">
        <v>32</v>
      </c>
      <c r="O430" s="17" t="s">
        <v>478</v>
      </c>
      <c r="P430" s="67" t="s">
        <v>33</v>
      </c>
    </row>
    <row r="431" spans="1:16" x14ac:dyDescent="0.2">
      <c r="A431" s="43" t="s">
        <v>28</v>
      </c>
      <c r="B431" s="43" t="s">
        <v>382</v>
      </c>
      <c r="D431" s="43" t="s">
        <v>104</v>
      </c>
      <c r="E431" s="43" t="s">
        <v>105</v>
      </c>
      <c r="F431" s="43" t="s">
        <v>32</v>
      </c>
      <c r="H431" s="43" t="s">
        <v>110</v>
      </c>
      <c r="I431" s="43" t="s">
        <v>276</v>
      </c>
      <c r="K431" s="44">
        <v>44621</v>
      </c>
      <c r="L431" s="44">
        <v>44635</v>
      </c>
      <c r="M431" s="44">
        <v>44629</v>
      </c>
      <c r="N431" s="17" t="s">
        <v>32</v>
      </c>
      <c r="O431" s="17" t="s">
        <v>383</v>
      </c>
      <c r="P431" s="67" t="s">
        <v>33</v>
      </c>
    </row>
    <row r="432" spans="1:16" x14ac:dyDescent="0.2">
      <c r="A432" s="43" t="s">
        <v>28</v>
      </c>
      <c r="B432" s="43" t="s">
        <v>386</v>
      </c>
      <c r="D432" s="43" t="s">
        <v>104</v>
      </c>
      <c r="E432" s="43" t="s">
        <v>105</v>
      </c>
      <c r="F432" s="43" t="s">
        <v>32</v>
      </c>
      <c r="H432" s="43" t="s">
        <v>107</v>
      </c>
      <c r="I432" s="43" t="s">
        <v>276</v>
      </c>
      <c r="K432" s="44">
        <v>44624</v>
      </c>
      <c r="L432" s="44">
        <v>44638</v>
      </c>
      <c r="M432" s="44">
        <v>44631</v>
      </c>
      <c r="N432" s="17" t="s">
        <v>32</v>
      </c>
      <c r="O432" s="17" t="s">
        <v>387</v>
      </c>
      <c r="P432" s="67" t="s">
        <v>33</v>
      </c>
    </row>
    <row r="433" spans="1:16" x14ac:dyDescent="0.2">
      <c r="A433" s="43" t="s">
        <v>28</v>
      </c>
      <c r="B433" s="43" t="s">
        <v>458</v>
      </c>
      <c r="D433" s="43" t="s">
        <v>104</v>
      </c>
      <c r="E433" s="43" t="s">
        <v>105</v>
      </c>
      <c r="F433" s="43" t="s">
        <v>32</v>
      </c>
      <c r="H433" s="43" t="s">
        <v>107</v>
      </c>
      <c r="I433" s="43" t="s">
        <v>276</v>
      </c>
      <c r="K433" s="44">
        <v>44665</v>
      </c>
      <c r="L433" s="44">
        <v>44679</v>
      </c>
      <c r="M433" s="44">
        <v>44679</v>
      </c>
      <c r="N433" s="17" t="s">
        <v>32</v>
      </c>
      <c r="O433" s="17" t="s">
        <v>488</v>
      </c>
      <c r="P433" s="67" t="s">
        <v>33</v>
      </c>
    </row>
    <row r="434" spans="1:16" x14ac:dyDescent="0.2">
      <c r="A434" s="43" t="s">
        <v>28</v>
      </c>
      <c r="B434" s="43" t="s">
        <v>457</v>
      </c>
      <c r="D434" s="43" t="s">
        <v>104</v>
      </c>
      <c r="E434" s="43" t="s">
        <v>105</v>
      </c>
      <c r="F434" s="43" t="s">
        <v>32</v>
      </c>
      <c r="H434" s="43" t="s">
        <v>107</v>
      </c>
      <c r="I434" s="43" t="s">
        <v>266</v>
      </c>
      <c r="K434" s="44">
        <v>44671</v>
      </c>
      <c r="L434" s="44">
        <v>44685</v>
      </c>
      <c r="M434" s="44">
        <v>44679</v>
      </c>
      <c r="N434" s="17" t="s">
        <v>32</v>
      </c>
      <c r="O434" s="17" t="s">
        <v>487</v>
      </c>
      <c r="P434" s="67" t="s">
        <v>33</v>
      </c>
    </row>
    <row r="435" spans="1:16" x14ac:dyDescent="0.2">
      <c r="A435" s="43" t="s">
        <v>29</v>
      </c>
      <c r="B435" s="43" t="s">
        <v>464</v>
      </c>
      <c r="D435" s="43" t="s">
        <v>104</v>
      </c>
      <c r="E435" s="43" t="s">
        <v>105</v>
      </c>
      <c r="F435" s="43" t="s">
        <v>32</v>
      </c>
      <c r="H435" s="43" t="s">
        <v>110</v>
      </c>
      <c r="I435" s="43" t="s">
        <v>276</v>
      </c>
      <c r="K435" s="44">
        <v>44656</v>
      </c>
      <c r="L435" s="44">
        <v>44670</v>
      </c>
      <c r="M435" s="44">
        <v>44670</v>
      </c>
      <c r="N435" s="17" t="s">
        <v>32</v>
      </c>
      <c r="O435" s="17" t="s">
        <v>491</v>
      </c>
      <c r="P435" s="67" t="s">
        <v>33</v>
      </c>
    </row>
    <row r="436" spans="1:16" x14ac:dyDescent="0.2">
      <c r="A436" s="43" t="s">
        <v>29</v>
      </c>
      <c r="B436" s="43" t="s">
        <v>783</v>
      </c>
      <c r="D436" s="43" t="s">
        <v>104</v>
      </c>
      <c r="E436" s="43" t="s">
        <v>105</v>
      </c>
      <c r="F436" s="43" t="s">
        <v>18</v>
      </c>
      <c r="H436" s="43" t="s">
        <v>107</v>
      </c>
      <c r="I436" s="43" t="s">
        <v>131</v>
      </c>
      <c r="K436" s="44">
        <v>44763</v>
      </c>
      <c r="L436" s="44">
        <v>44777</v>
      </c>
      <c r="M436" s="44"/>
      <c r="P436" s="67" t="s">
        <v>33</v>
      </c>
    </row>
    <row r="437" spans="1:16" x14ac:dyDescent="0.2">
      <c r="A437" s="43" t="s">
        <v>29</v>
      </c>
      <c r="B437" s="43" t="s">
        <v>465</v>
      </c>
      <c r="D437" s="43" t="s">
        <v>104</v>
      </c>
      <c r="E437" s="43" t="s">
        <v>105</v>
      </c>
      <c r="F437" s="43" t="s">
        <v>106</v>
      </c>
      <c r="H437" s="43" t="s">
        <v>110</v>
      </c>
      <c r="I437" s="43" t="s">
        <v>131</v>
      </c>
      <c r="K437" s="44">
        <v>44672</v>
      </c>
      <c r="L437" s="44">
        <v>44686</v>
      </c>
      <c r="M437" s="44">
        <v>44686</v>
      </c>
      <c r="N437" s="17" t="s">
        <v>39</v>
      </c>
      <c r="O437" s="17" t="s">
        <v>465</v>
      </c>
      <c r="P437" s="67" t="s">
        <v>33</v>
      </c>
    </row>
    <row r="438" spans="1:16" x14ac:dyDescent="0.2">
      <c r="A438" s="43" t="s">
        <v>29</v>
      </c>
      <c r="B438" s="43" t="s">
        <v>784</v>
      </c>
      <c r="D438" s="43" t="s">
        <v>104</v>
      </c>
      <c r="E438" s="43" t="s">
        <v>105</v>
      </c>
      <c r="F438" s="43" t="s">
        <v>18</v>
      </c>
      <c r="H438" s="43" t="s">
        <v>107</v>
      </c>
      <c r="I438" s="43" t="s">
        <v>131</v>
      </c>
      <c r="K438" s="44">
        <v>44768</v>
      </c>
      <c r="L438" s="44">
        <v>44782</v>
      </c>
      <c r="M438" s="44"/>
      <c r="P438" s="67" t="s">
        <v>33</v>
      </c>
    </row>
    <row r="439" spans="1:16" x14ac:dyDescent="0.2">
      <c r="A439" s="43" t="s">
        <v>29</v>
      </c>
      <c r="B439" s="43" t="s">
        <v>785</v>
      </c>
      <c r="D439" s="43" t="s">
        <v>104</v>
      </c>
      <c r="E439" s="43" t="s">
        <v>105</v>
      </c>
      <c r="F439" s="43" t="s">
        <v>18</v>
      </c>
      <c r="H439" s="43" t="s">
        <v>107</v>
      </c>
      <c r="I439" s="43" t="s">
        <v>131</v>
      </c>
      <c r="K439" s="44">
        <v>44771</v>
      </c>
      <c r="L439" s="44">
        <v>44785</v>
      </c>
      <c r="M439" s="43"/>
      <c r="N439" s="17" t="s">
        <v>468</v>
      </c>
      <c r="O439" s="17" t="s">
        <v>468</v>
      </c>
      <c r="P439" s="67" t="s">
        <v>33</v>
      </c>
    </row>
    <row r="440" spans="1:16" x14ac:dyDescent="0.2">
      <c r="A440" s="43" t="s">
        <v>29</v>
      </c>
      <c r="B440" s="43" t="s">
        <v>463</v>
      </c>
      <c r="D440" s="43" t="s">
        <v>104</v>
      </c>
      <c r="E440" s="43" t="s">
        <v>105</v>
      </c>
      <c r="F440" s="43" t="s">
        <v>106</v>
      </c>
      <c r="H440" s="43" t="s">
        <v>107</v>
      </c>
      <c r="I440" s="43" t="s">
        <v>131</v>
      </c>
      <c r="K440" s="44">
        <v>44677</v>
      </c>
      <c r="L440" s="44">
        <v>44691</v>
      </c>
      <c r="M440" s="44">
        <v>44686</v>
      </c>
      <c r="N440" s="17" t="s">
        <v>39</v>
      </c>
      <c r="O440" s="17" t="s">
        <v>463</v>
      </c>
      <c r="P440" s="67" t="s">
        <v>33</v>
      </c>
    </row>
    <row r="441" spans="1:16" x14ac:dyDescent="0.2">
      <c r="A441" s="43" t="s">
        <v>29</v>
      </c>
      <c r="B441" s="43" t="s">
        <v>786</v>
      </c>
      <c r="D441" s="43" t="s">
        <v>104</v>
      </c>
      <c r="E441" s="43" t="s">
        <v>105</v>
      </c>
      <c r="F441" s="43" t="s">
        <v>106</v>
      </c>
      <c r="H441" s="43" t="s">
        <v>107</v>
      </c>
      <c r="I441" s="43" t="s">
        <v>131</v>
      </c>
      <c r="K441" s="44">
        <v>44747</v>
      </c>
      <c r="L441" s="44">
        <v>44761</v>
      </c>
      <c r="M441" s="44">
        <v>44755</v>
      </c>
      <c r="N441" s="17" t="s">
        <v>39</v>
      </c>
      <c r="O441" s="17" t="s">
        <v>786</v>
      </c>
      <c r="P441" s="67" t="s">
        <v>33</v>
      </c>
    </row>
    <row r="442" spans="1:16" x14ac:dyDescent="0.2">
      <c r="A442" s="43" t="s">
        <v>29</v>
      </c>
      <c r="B442" s="43" t="s">
        <v>676</v>
      </c>
      <c r="D442" s="43" t="s">
        <v>104</v>
      </c>
      <c r="E442" s="43" t="s">
        <v>105</v>
      </c>
      <c r="F442" s="43" t="s">
        <v>106</v>
      </c>
      <c r="H442" s="43" t="s">
        <v>107</v>
      </c>
      <c r="I442" s="43" t="s">
        <v>131</v>
      </c>
      <c r="K442" s="44">
        <v>44742</v>
      </c>
      <c r="L442" s="44">
        <v>44756</v>
      </c>
      <c r="M442" s="44">
        <v>44755</v>
      </c>
      <c r="N442" s="17" t="s">
        <v>39</v>
      </c>
      <c r="O442" s="17" t="s">
        <v>676</v>
      </c>
      <c r="P442" s="67" t="s">
        <v>33</v>
      </c>
    </row>
    <row r="443" spans="1:16" x14ac:dyDescent="0.2">
      <c r="A443" s="43" t="s">
        <v>29</v>
      </c>
      <c r="B443" s="43" t="s">
        <v>399</v>
      </c>
      <c r="D443" s="43" t="s">
        <v>104</v>
      </c>
      <c r="E443" s="43" t="s">
        <v>105</v>
      </c>
      <c r="F443" s="43" t="s">
        <v>32</v>
      </c>
      <c r="H443" s="43" t="s">
        <v>107</v>
      </c>
      <c r="I443" s="43" t="s">
        <v>111</v>
      </c>
      <c r="K443" s="44">
        <v>44574</v>
      </c>
      <c r="L443" s="44">
        <v>44588</v>
      </c>
      <c r="M443" s="44">
        <v>44585</v>
      </c>
      <c r="N443" s="17" t="s">
        <v>32</v>
      </c>
      <c r="O443" s="17" t="s">
        <v>400</v>
      </c>
      <c r="P443" s="67" t="s">
        <v>33</v>
      </c>
    </row>
    <row r="444" spans="1:16" x14ac:dyDescent="0.2">
      <c r="A444" s="43" t="s">
        <v>29</v>
      </c>
      <c r="B444" s="43" t="s">
        <v>194</v>
      </c>
      <c r="D444" s="43" t="s">
        <v>104</v>
      </c>
      <c r="E444" s="43" t="s">
        <v>105</v>
      </c>
      <c r="F444" s="43" t="s">
        <v>106</v>
      </c>
      <c r="H444" s="43" t="s">
        <v>107</v>
      </c>
      <c r="I444" s="43" t="s">
        <v>131</v>
      </c>
      <c r="K444" s="44">
        <v>44592</v>
      </c>
      <c r="L444" s="44">
        <v>44606</v>
      </c>
      <c r="M444" s="44">
        <v>44600</v>
      </c>
      <c r="N444" s="17" t="s">
        <v>39</v>
      </c>
      <c r="O444" s="17" t="s">
        <v>194</v>
      </c>
      <c r="P444" s="67" t="s">
        <v>33</v>
      </c>
    </row>
    <row r="445" spans="1:16" x14ac:dyDescent="0.2">
      <c r="A445" s="43" t="s">
        <v>29</v>
      </c>
      <c r="B445" s="43" t="s">
        <v>192</v>
      </c>
      <c r="D445" s="43" t="s">
        <v>104</v>
      </c>
      <c r="E445" s="43" t="s">
        <v>105</v>
      </c>
      <c r="F445" s="43" t="s">
        <v>106</v>
      </c>
      <c r="H445" s="43" t="s">
        <v>110</v>
      </c>
      <c r="I445" s="43" t="s">
        <v>131</v>
      </c>
      <c r="K445" s="44">
        <v>44613</v>
      </c>
      <c r="L445" s="44">
        <v>44627</v>
      </c>
      <c r="M445" s="44">
        <v>44623</v>
      </c>
      <c r="N445" s="17" t="s">
        <v>39</v>
      </c>
      <c r="O445" s="17" t="s">
        <v>192</v>
      </c>
      <c r="P445" s="67" t="s">
        <v>33</v>
      </c>
    </row>
    <row r="446" spans="1:16" x14ac:dyDescent="0.2">
      <c r="A446" s="43" t="s">
        <v>29</v>
      </c>
      <c r="B446" s="43" t="s">
        <v>193</v>
      </c>
      <c r="D446" s="43" t="s">
        <v>104</v>
      </c>
      <c r="E446" s="43" t="s">
        <v>105</v>
      </c>
      <c r="F446" s="43" t="s">
        <v>106</v>
      </c>
      <c r="H446" s="43" t="s">
        <v>107</v>
      </c>
      <c r="I446" s="43" t="s">
        <v>131</v>
      </c>
      <c r="K446" s="44">
        <v>44641</v>
      </c>
      <c r="L446" s="44">
        <v>44655</v>
      </c>
      <c r="M446" s="44">
        <v>44655</v>
      </c>
      <c r="N446" s="17" t="s">
        <v>39</v>
      </c>
      <c r="O446" s="17" t="s">
        <v>193</v>
      </c>
      <c r="P446" s="67" t="s">
        <v>33</v>
      </c>
    </row>
    <row r="447" spans="1:16" x14ac:dyDescent="0.2">
      <c r="A447" s="43" t="s">
        <v>29</v>
      </c>
      <c r="B447" s="43" t="s">
        <v>466</v>
      </c>
      <c r="D447" s="43" t="s">
        <v>104</v>
      </c>
      <c r="E447" s="43" t="s">
        <v>105</v>
      </c>
      <c r="F447" s="43" t="s">
        <v>106</v>
      </c>
      <c r="H447" s="43" t="s">
        <v>110</v>
      </c>
      <c r="I447" s="43" t="s">
        <v>131</v>
      </c>
      <c r="K447" s="44">
        <v>44662</v>
      </c>
      <c r="L447" s="44">
        <v>44676</v>
      </c>
      <c r="M447" s="44">
        <v>44676</v>
      </c>
      <c r="N447" s="17" t="s">
        <v>39</v>
      </c>
      <c r="O447" s="17" t="s">
        <v>466</v>
      </c>
      <c r="P447" s="67" t="s">
        <v>33</v>
      </c>
    </row>
    <row r="448" spans="1:16" x14ac:dyDescent="0.2">
      <c r="A448" s="43" t="s">
        <v>29</v>
      </c>
      <c r="B448" s="43" t="s">
        <v>190</v>
      </c>
      <c r="D448" s="43" t="s">
        <v>104</v>
      </c>
      <c r="E448" s="43" t="s">
        <v>105</v>
      </c>
      <c r="F448" s="43" t="s">
        <v>106</v>
      </c>
      <c r="H448" s="43" t="s">
        <v>110</v>
      </c>
      <c r="I448" s="43" t="s">
        <v>131</v>
      </c>
      <c r="K448" s="44">
        <v>44610</v>
      </c>
      <c r="L448" s="44">
        <v>44624</v>
      </c>
      <c r="M448" s="44">
        <v>44623</v>
      </c>
      <c r="N448" s="17" t="s">
        <v>39</v>
      </c>
      <c r="O448" s="17" t="s">
        <v>190</v>
      </c>
      <c r="P448" s="67" t="s">
        <v>33</v>
      </c>
    </row>
    <row r="449" spans="1:16" x14ac:dyDescent="0.2">
      <c r="A449" s="43" t="s">
        <v>29</v>
      </c>
      <c r="B449" s="43" t="s">
        <v>677</v>
      </c>
      <c r="D449" s="43" t="s">
        <v>104</v>
      </c>
      <c r="E449" s="43" t="s">
        <v>105</v>
      </c>
      <c r="F449" s="43" t="s">
        <v>106</v>
      </c>
      <c r="H449" s="43" t="s">
        <v>107</v>
      </c>
      <c r="I449" s="43" t="s">
        <v>131</v>
      </c>
      <c r="K449" s="44">
        <v>44734</v>
      </c>
      <c r="L449" s="44">
        <v>44748</v>
      </c>
      <c r="M449" s="44">
        <v>44746</v>
      </c>
      <c r="N449" s="17" t="s">
        <v>39</v>
      </c>
      <c r="O449" s="17" t="s">
        <v>677</v>
      </c>
      <c r="P449" s="67" t="s">
        <v>33</v>
      </c>
    </row>
    <row r="450" spans="1:16" x14ac:dyDescent="0.2">
      <c r="A450" s="43" t="s">
        <v>29</v>
      </c>
      <c r="B450" s="43" t="s">
        <v>186</v>
      </c>
      <c r="D450" s="43" t="s">
        <v>104</v>
      </c>
      <c r="E450" s="43" t="s">
        <v>105</v>
      </c>
      <c r="F450" s="43" t="s">
        <v>106</v>
      </c>
      <c r="H450" s="43" t="s">
        <v>110</v>
      </c>
      <c r="I450" s="43" t="s">
        <v>131</v>
      </c>
      <c r="K450" s="44">
        <v>44561</v>
      </c>
      <c r="L450" s="44">
        <v>44575</v>
      </c>
      <c r="M450" s="44">
        <v>44573</v>
      </c>
      <c r="N450" s="17" t="s">
        <v>39</v>
      </c>
      <c r="O450" s="17" t="s">
        <v>186</v>
      </c>
      <c r="P450" s="67" t="s">
        <v>33</v>
      </c>
    </row>
    <row r="451" spans="1:16" x14ac:dyDescent="0.2">
      <c r="A451" s="43" t="s">
        <v>29</v>
      </c>
      <c r="B451" s="43" t="s">
        <v>191</v>
      </c>
      <c r="D451" s="43" t="s">
        <v>104</v>
      </c>
      <c r="E451" s="43" t="s">
        <v>105</v>
      </c>
      <c r="F451" s="43" t="s">
        <v>106</v>
      </c>
      <c r="H451" s="43" t="s">
        <v>110</v>
      </c>
      <c r="I451" s="43" t="s">
        <v>131</v>
      </c>
      <c r="K451" s="44">
        <v>44613</v>
      </c>
      <c r="L451" s="44">
        <v>44627</v>
      </c>
      <c r="M451" s="44">
        <v>44623</v>
      </c>
      <c r="N451" s="17" t="s">
        <v>39</v>
      </c>
      <c r="O451" s="17" t="s">
        <v>191</v>
      </c>
      <c r="P451" s="67" t="s">
        <v>33</v>
      </c>
    </row>
    <row r="452" spans="1:16" x14ac:dyDescent="0.2">
      <c r="A452" s="43" t="s">
        <v>29</v>
      </c>
      <c r="B452" s="43" t="s">
        <v>188</v>
      </c>
      <c r="D452" s="43" t="s">
        <v>104</v>
      </c>
      <c r="E452" s="43" t="s">
        <v>105</v>
      </c>
      <c r="F452" s="43" t="s">
        <v>106</v>
      </c>
      <c r="H452" s="43" t="s">
        <v>107</v>
      </c>
      <c r="I452" s="43" t="s">
        <v>131</v>
      </c>
      <c r="K452" s="44">
        <v>44578</v>
      </c>
      <c r="L452" s="44">
        <v>44592</v>
      </c>
      <c r="M452" s="44">
        <v>44579</v>
      </c>
      <c r="N452" s="17" t="s">
        <v>39</v>
      </c>
      <c r="O452" s="17" t="s">
        <v>188</v>
      </c>
      <c r="P452" s="67" t="s">
        <v>33</v>
      </c>
    </row>
    <row r="453" spans="1:16" x14ac:dyDescent="0.2">
      <c r="A453" s="43" t="s">
        <v>29</v>
      </c>
      <c r="B453" s="43" t="s">
        <v>187</v>
      </c>
      <c r="D453" s="43" t="s">
        <v>104</v>
      </c>
      <c r="E453" s="43" t="s">
        <v>105</v>
      </c>
      <c r="F453" s="43" t="s">
        <v>106</v>
      </c>
      <c r="H453" s="43" t="s">
        <v>110</v>
      </c>
      <c r="I453" s="43" t="s">
        <v>131</v>
      </c>
      <c r="K453" s="44">
        <v>44578</v>
      </c>
      <c r="L453" s="44">
        <v>44592</v>
      </c>
      <c r="M453" s="44">
        <v>44580</v>
      </c>
      <c r="N453" s="17" t="s">
        <v>39</v>
      </c>
      <c r="O453" s="17" t="s">
        <v>187</v>
      </c>
      <c r="P453" s="67" t="s">
        <v>33</v>
      </c>
    </row>
    <row r="454" spans="1:16" x14ac:dyDescent="0.2">
      <c r="A454" s="43" t="s">
        <v>29</v>
      </c>
      <c r="B454" s="43" t="s">
        <v>462</v>
      </c>
      <c r="D454" s="43" t="s">
        <v>104</v>
      </c>
      <c r="E454" s="43" t="s">
        <v>105</v>
      </c>
      <c r="F454" s="43" t="s">
        <v>106</v>
      </c>
      <c r="H454" s="43" t="s">
        <v>110</v>
      </c>
      <c r="I454" s="43" t="s">
        <v>131</v>
      </c>
      <c r="K454" s="44">
        <v>44673</v>
      </c>
      <c r="L454" s="44">
        <v>44687</v>
      </c>
      <c r="M454" s="44">
        <v>44680</v>
      </c>
      <c r="N454" s="17" t="s">
        <v>39</v>
      </c>
      <c r="O454" s="17" t="s">
        <v>462</v>
      </c>
      <c r="P454" s="67" t="s">
        <v>33</v>
      </c>
    </row>
    <row r="455" spans="1:16" x14ac:dyDescent="0.2">
      <c r="A455" s="43" t="s">
        <v>29</v>
      </c>
      <c r="B455" s="43" t="s">
        <v>396</v>
      </c>
      <c r="D455" s="43" t="s">
        <v>104</v>
      </c>
      <c r="E455" s="43" t="s">
        <v>105</v>
      </c>
      <c r="F455" s="43" t="s">
        <v>32</v>
      </c>
      <c r="H455" s="43" t="s">
        <v>110</v>
      </c>
      <c r="I455" s="43" t="s">
        <v>108</v>
      </c>
      <c r="K455" s="44">
        <v>44623</v>
      </c>
      <c r="L455" s="44">
        <v>44637</v>
      </c>
      <c r="M455" s="44">
        <v>44634</v>
      </c>
      <c r="N455" s="17" t="s">
        <v>32</v>
      </c>
      <c r="O455" s="17" t="s">
        <v>397</v>
      </c>
      <c r="P455" s="67" t="s">
        <v>33</v>
      </c>
    </row>
    <row r="456" spans="1:16" x14ac:dyDescent="0.2">
      <c r="A456" s="43" t="s">
        <v>29</v>
      </c>
      <c r="B456" s="43" t="s">
        <v>589</v>
      </c>
      <c r="D456" s="43" t="s">
        <v>104</v>
      </c>
      <c r="E456" s="43" t="s">
        <v>105</v>
      </c>
      <c r="F456" s="43" t="s">
        <v>106</v>
      </c>
      <c r="H456" s="43" t="s">
        <v>107</v>
      </c>
      <c r="I456" s="43" t="s">
        <v>131</v>
      </c>
      <c r="K456" s="44">
        <v>44700</v>
      </c>
      <c r="L456" s="44">
        <v>44714</v>
      </c>
      <c r="M456" s="44">
        <v>44708</v>
      </c>
      <c r="N456" s="17" t="s">
        <v>39</v>
      </c>
      <c r="O456" s="17" t="s">
        <v>589</v>
      </c>
      <c r="P456" s="67" t="s">
        <v>33</v>
      </c>
    </row>
    <row r="457" spans="1:16" x14ac:dyDescent="0.2">
      <c r="A457" s="43" t="s">
        <v>29</v>
      </c>
      <c r="B457" s="43" t="s">
        <v>398</v>
      </c>
      <c r="D457" s="43" t="s">
        <v>104</v>
      </c>
      <c r="E457" s="43" t="s">
        <v>105</v>
      </c>
      <c r="F457" s="43" t="s">
        <v>32</v>
      </c>
      <c r="H457" s="43" t="s">
        <v>110</v>
      </c>
      <c r="I457" s="43" t="s">
        <v>108</v>
      </c>
      <c r="K457" s="44">
        <v>44623</v>
      </c>
      <c r="L457" s="44">
        <v>44637</v>
      </c>
      <c r="M457" s="44">
        <v>44635</v>
      </c>
      <c r="N457" s="17" t="s">
        <v>32</v>
      </c>
      <c r="O457" s="17" t="s">
        <v>397</v>
      </c>
      <c r="P457" s="67" t="s">
        <v>33</v>
      </c>
    </row>
    <row r="458" spans="1:16" x14ac:dyDescent="0.2">
      <c r="A458" s="43" t="s">
        <v>29</v>
      </c>
      <c r="B458" s="43" t="s">
        <v>189</v>
      </c>
      <c r="D458" s="43" t="s">
        <v>104</v>
      </c>
      <c r="E458" s="43" t="s">
        <v>105</v>
      </c>
      <c r="F458" s="43" t="s">
        <v>106</v>
      </c>
      <c r="H458" s="43" t="s">
        <v>107</v>
      </c>
      <c r="I458" s="43" t="s">
        <v>131</v>
      </c>
      <c r="K458" s="44">
        <v>44621</v>
      </c>
      <c r="L458" s="44">
        <v>44635</v>
      </c>
      <c r="M458" s="44">
        <v>44629</v>
      </c>
      <c r="N458" s="17" t="s">
        <v>39</v>
      </c>
      <c r="O458" s="17" t="s">
        <v>189</v>
      </c>
      <c r="P458" s="67" t="s">
        <v>33</v>
      </c>
    </row>
    <row r="459" spans="1:16" x14ac:dyDescent="0.2">
      <c r="A459" s="43" t="s">
        <v>29</v>
      </c>
      <c r="B459" s="43" t="s">
        <v>678</v>
      </c>
      <c r="D459" s="43" t="s">
        <v>104</v>
      </c>
      <c r="E459" s="43" t="s">
        <v>105</v>
      </c>
      <c r="F459" s="43" t="s">
        <v>106</v>
      </c>
      <c r="H459" s="43" t="s">
        <v>107</v>
      </c>
      <c r="I459" s="43" t="s">
        <v>131</v>
      </c>
      <c r="K459" s="44">
        <v>44720</v>
      </c>
      <c r="L459" s="44">
        <v>44734</v>
      </c>
      <c r="M459" s="44">
        <v>44727</v>
      </c>
      <c r="N459" s="17" t="s">
        <v>39</v>
      </c>
      <c r="O459" s="17" t="s">
        <v>678</v>
      </c>
      <c r="P459" s="67" t="s">
        <v>33</v>
      </c>
    </row>
    <row r="460" spans="1:16" x14ac:dyDescent="0.2">
      <c r="A460" s="43" t="s">
        <v>101</v>
      </c>
      <c r="B460" s="43" t="s">
        <v>592</v>
      </c>
      <c r="D460" s="43" t="s">
        <v>104</v>
      </c>
      <c r="E460" s="43" t="s">
        <v>105</v>
      </c>
      <c r="F460" s="43" t="s">
        <v>32</v>
      </c>
      <c r="H460" s="43" t="s">
        <v>110</v>
      </c>
      <c r="I460" s="43" t="s">
        <v>269</v>
      </c>
      <c r="K460" s="44">
        <v>44683</v>
      </c>
      <c r="L460" s="44">
        <v>44697</v>
      </c>
      <c r="M460" s="44">
        <v>44687</v>
      </c>
      <c r="N460" s="17" t="s">
        <v>32</v>
      </c>
      <c r="O460" s="17" t="s">
        <v>611</v>
      </c>
      <c r="P460" s="67" t="s">
        <v>33</v>
      </c>
    </row>
    <row r="461" spans="1:16" x14ac:dyDescent="0.2">
      <c r="A461" s="43" t="s">
        <v>101</v>
      </c>
      <c r="B461" s="43" t="s">
        <v>591</v>
      </c>
      <c r="D461" s="43" t="s">
        <v>104</v>
      </c>
      <c r="E461" s="43" t="s">
        <v>105</v>
      </c>
      <c r="F461" s="43" t="s">
        <v>32</v>
      </c>
      <c r="H461" s="43" t="s">
        <v>110</v>
      </c>
      <c r="I461" s="43" t="s">
        <v>269</v>
      </c>
      <c r="K461" s="44">
        <v>44683</v>
      </c>
      <c r="L461" s="44">
        <v>44697</v>
      </c>
      <c r="M461" s="44">
        <v>44687</v>
      </c>
      <c r="N461" s="17" t="s">
        <v>32</v>
      </c>
      <c r="O461" s="17" t="s">
        <v>612</v>
      </c>
      <c r="P461" s="67" t="s">
        <v>33</v>
      </c>
    </row>
    <row r="462" spans="1:16" x14ac:dyDescent="0.2">
      <c r="A462" s="43" t="s">
        <v>101</v>
      </c>
      <c r="B462" s="43" t="s">
        <v>590</v>
      </c>
      <c r="D462" s="43" t="s">
        <v>104</v>
      </c>
      <c r="E462" s="43" t="s">
        <v>105</v>
      </c>
      <c r="F462" s="43" t="s">
        <v>32</v>
      </c>
      <c r="H462" s="43" t="s">
        <v>110</v>
      </c>
      <c r="I462" s="43" t="s">
        <v>269</v>
      </c>
      <c r="K462" s="44">
        <v>44683</v>
      </c>
      <c r="L462" s="44">
        <v>44697</v>
      </c>
      <c r="M462" s="44">
        <v>44687</v>
      </c>
      <c r="N462" s="17" t="s">
        <v>32</v>
      </c>
      <c r="O462" s="17" t="s">
        <v>611</v>
      </c>
      <c r="P462" s="67" t="s">
        <v>33</v>
      </c>
    </row>
    <row r="463" spans="1:16" x14ac:dyDescent="0.2">
      <c r="A463" s="43" t="s">
        <v>101</v>
      </c>
      <c r="B463" s="43" t="s">
        <v>679</v>
      </c>
      <c r="D463" s="43" t="s">
        <v>104</v>
      </c>
      <c r="E463" s="43" t="s">
        <v>105</v>
      </c>
      <c r="F463" s="43" t="s">
        <v>32</v>
      </c>
      <c r="H463" s="43" t="s">
        <v>107</v>
      </c>
      <c r="I463" s="43" t="s">
        <v>266</v>
      </c>
      <c r="K463" s="44">
        <v>44736</v>
      </c>
      <c r="L463" s="44">
        <v>44750</v>
      </c>
      <c r="M463" s="44">
        <v>44746</v>
      </c>
      <c r="N463" s="17" t="s">
        <v>32</v>
      </c>
      <c r="O463" s="17" t="s">
        <v>804</v>
      </c>
      <c r="P463" s="67" t="s">
        <v>33</v>
      </c>
    </row>
    <row r="464" spans="1:16" x14ac:dyDescent="0.2">
      <c r="A464" s="43" t="s">
        <v>101</v>
      </c>
      <c r="B464" s="43" t="s">
        <v>593</v>
      </c>
      <c r="D464" s="43" t="s">
        <v>104</v>
      </c>
      <c r="E464" s="43" t="s">
        <v>105</v>
      </c>
      <c r="F464" s="43" t="s">
        <v>32</v>
      </c>
      <c r="H464" s="43" t="s">
        <v>110</v>
      </c>
      <c r="I464" s="43" t="s">
        <v>266</v>
      </c>
      <c r="K464" s="44">
        <v>44699</v>
      </c>
      <c r="L464" s="44">
        <v>44713</v>
      </c>
      <c r="M464" s="44">
        <v>44708</v>
      </c>
      <c r="N464" s="17" t="s">
        <v>32</v>
      </c>
      <c r="O464" s="17" t="s">
        <v>613</v>
      </c>
      <c r="P464" s="67" t="s">
        <v>33</v>
      </c>
    </row>
    <row r="465" spans="1:16" x14ac:dyDescent="0.2">
      <c r="A465" s="43" t="s">
        <v>30</v>
      </c>
      <c r="B465" s="43" t="s">
        <v>401</v>
      </c>
      <c r="D465" s="43" t="s">
        <v>104</v>
      </c>
      <c r="E465" s="43" t="s">
        <v>105</v>
      </c>
      <c r="F465" s="43" t="s">
        <v>32</v>
      </c>
      <c r="H465" s="43" t="s">
        <v>110</v>
      </c>
      <c r="I465" s="43" t="s">
        <v>111</v>
      </c>
      <c r="K465" s="44">
        <v>44650</v>
      </c>
      <c r="L465" s="44">
        <v>44664</v>
      </c>
      <c r="M465" s="44">
        <v>44658</v>
      </c>
      <c r="N465" s="17" t="s">
        <v>32</v>
      </c>
      <c r="O465" s="17" t="s">
        <v>493</v>
      </c>
      <c r="P465" s="67" t="s">
        <v>33</v>
      </c>
    </row>
    <row r="466" spans="1:16" x14ac:dyDescent="0.2">
      <c r="A466" s="43" t="s">
        <v>30</v>
      </c>
      <c r="B466" s="43" t="s">
        <v>195</v>
      </c>
      <c r="D466" s="43" t="s">
        <v>104</v>
      </c>
      <c r="E466" s="43" t="s">
        <v>105</v>
      </c>
      <c r="F466" s="43" t="s">
        <v>106</v>
      </c>
      <c r="H466" s="43" t="s">
        <v>110</v>
      </c>
      <c r="I466" s="43" t="s">
        <v>115</v>
      </c>
      <c r="K466" s="44">
        <v>44613</v>
      </c>
      <c r="L466" s="44">
        <v>44627</v>
      </c>
      <c r="M466" s="44">
        <v>44622</v>
      </c>
      <c r="N466" s="17" t="s">
        <v>36</v>
      </c>
      <c r="O466" s="17" t="s">
        <v>195</v>
      </c>
      <c r="P466" s="67" t="s">
        <v>33</v>
      </c>
    </row>
    <row r="467" spans="1:16" x14ac:dyDescent="0.2">
      <c r="A467" s="43" t="s">
        <v>30</v>
      </c>
      <c r="B467" s="43" t="s">
        <v>467</v>
      </c>
      <c r="D467" s="43" t="s">
        <v>104</v>
      </c>
      <c r="E467" s="43" t="s">
        <v>105</v>
      </c>
      <c r="F467" s="43" t="s">
        <v>32</v>
      </c>
      <c r="H467" s="43" t="s">
        <v>107</v>
      </c>
      <c r="I467" s="43" t="s">
        <v>218</v>
      </c>
      <c r="K467" s="44">
        <v>44655</v>
      </c>
      <c r="L467" s="44">
        <v>44669</v>
      </c>
      <c r="M467" s="44">
        <v>44663</v>
      </c>
      <c r="N467" s="17" t="s">
        <v>32</v>
      </c>
      <c r="O467" s="17" t="s">
        <v>492</v>
      </c>
      <c r="P467" s="67" t="s">
        <v>33</v>
      </c>
    </row>
    <row r="468" spans="1:16" x14ac:dyDescent="0.2">
      <c r="A468" s="43" t="s">
        <v>30</v>
      </c>
      <c r="B468" s="43" t="s">
        <v>197</v>
      </c>
      <c r="D468" s="43" t="s">
        <v>104</v>
      </c>
      <c r="E468" s="43" t="s">
        <v>105</v>
      </c>
      <c r="F468" s="43" t="s">
        <v>106</v>
      </c>
      <c r="H468" s="43" t="s">
        <v>107</v>
      </c>
      <c r="I468" s="43" t="s">
        <v>131</v>
      </c>
      <c r="K468" s="44">
        <v>44629</v>
      </c>
      <c r="L468" s="44">
        <v>44643</v>
      </c>
      <c r="M468" s="44">
        <v>44636</v>
      </c>
      <c r="N468" s="17" t="s">
        <v>39</v>
      </c>
      <c r="O468" s="17" t="s">
        <v>197</v>
      </c>
      <c r="P468" s="67" t="s">
        <v>33</v>
      </c>
    </row>
    <row r="469" spans="1:16" x14ac:dyDescent="0.2">
      <c r="A469" s="43" t="s">
        <v>30</v>
      </c>
      <c r="B469" s="43" t="s">
        <v>594</v>
      </c>
      <c r="D469" s="43" t="s">
        <v>104</v>
      </c>
      <c r="E469" s="43" t="s">
        <v>105</v>
      </c>
      <c r="F469" s="43" t="s">
        <v>106</v>
      </c>
      <c r="H469" s="43" t="s">
        <v>107</v>
      </c>
      <c r="I469" s="43" t="s">
        <v>131</v>
      </c>
      <c r="K469" s="44">
        <v>44704</v>
      </c>
      <c r="L469" s="44">
        <v>44718</v>
      </c>
      <c r="M469" s="44">
        <v>44711</v>
      </c>
      <c r="N469" s="17" t="s">
        <v>39</v>
      </c>
      <c r="O469" s="17" t="s">
        <v>594</v>
      </c>
      <c r="P469" s="67" t="s">
        <v>33</v>
      </c>
    </row>
    <row r="470" spans="1:16" x14ac:dyDescent="0.2">
      <c r="A470" s="43" t="s">
        <v>30</v>
      </c>
      <c r="B470" s="43" t="s">
        <v>402</v>
      </c>
      <c r="D470" s="43" t="s">
        <v>104</v>
      </c>
      <c r="E470" s="43" t="s">
        <v>105</v>
      </c>
      <c r="F470" s="43" t="s">
        <v>32</v>
      </c>
      <c r="H470" s="43" t="s">
        <v>107</v>
      </c>
      <c r="I470" s="43" t="s">
        <v>111</v>
      </c>
      <c r="K470" s="44">
        <v>44630</v>
      </c>
      <c r="L470" s="44">
        <v>44644</v>
      </c>
      <c r="M470" s="44">
        <v>44634</v>
      </c>
      <c r="N470" s="17" t="s">
        <v>32</v>
      </c>
      <c r="O470" s="17" t="s">
        <v>402</v>
      </c>
      <c r="P470" s="67" t="s">
        <v>33</v>
      </c>
    </row>
    <row r="471" spans="1:16" x14ac:dyDescent="0.2">
      <c r="A471" s="43" t="s">
        <v>30</v>
      </c>
      <c r="B471" s="43" t="s">
        <v>787</v>
      </c>
      <c r="D471" s="43" t="s">
        <v>104</v>
      </c>
      <c r="E471" s="43" t="s">
        <v>105</v>
      </c>
      <c r="F471" s="43" t="s">
        <v>18</v>
      </c>
      <c r="H471" s="43" t="s">
        <v>107</v>
      </c>
      <c r="I471" s="43" t="s">
        <v>266</v>
      </c>
      <c r="K471" s="44">
        <v>44763</v>
      </c>
      <c r="L471" s="44">
        <v>44777</v>
      </c>
      <c r="M471" s="44"/>
      <c r="P471" s="67" t="s">
        <v>33</v>
      </c>
    </row>
    <row r="472" spans="1:16" x14ac:dyDescent="0.2">
      <c r="A472" s="43" t="s">
        <v>30</v>
      </c>
      <c r="B472" s="43" t="s">
        <v>680</v>
      </c>
      <c r="D472" s="43" t="s">
        <v>104</v>
      </c>
      <c r="E472" s="43" t="s">
        <v>105</v>
      </c>
      <c r="F472" s="43" t="s">
        <v>106</v>
      </c>
      <c r="H472" s="43" t="s">
        <v>110</v>
      </c>
      <c r="I472" s="43" t="s">
        <v>131</v>
      </c>
      <c r="K472" s="44">
        <v>44714</v>
      </c>
      <c r="L472" s="44">
        <v>44728</v>
      </c>
      <c r="M472" s="44">
        <v>44719</v>
      </c>
      <c r="N472" s="17" t="s">
        <v>39</v>
      </c>
      <c r="O472" s="17" t="s">
        <v>680</v>
      </c>
      <c r="P472" s="67" t="s">
        <v>33</v>
      </c>
    </row>
    <row r="473" spans="1:16" x14ac:dyDescent="0.2">
      <c r="A473" s="43" t="s">
        <v>30</v>
      </c>
      <c r="B473" s="43" t="s">
        <v>595</v>
      </c>
      <c r="D473" s="43" t="s">
        <v>104</v>
      </c>
      <c r="E473" s="43" t="s">
        <v>105</v>
      </c>
      <c r="F473" s="43" t="s">
        <v>32</v>
      </c>
      <c r="H473" s="43" t="s">
        <v>110</v>
      </c>
      <c r="I473" s="43" t="s">
        <v>161</v>
      </c>
      <c r="K473" s="44">
        <v>44711</v>
      </c>
      <c r="L473" s="44">
        <v>44725</v>
      </c>
      <c r="M473" s="44">
        <v>44718</v>
      </c>
      <c r="N473" s="17" t="s">
        <v>32</v>
      </c>
      <c r="O473" s="17" t="s">
        <v>701</v>
      </c>
      <c r="P473" s="67" t="s">
        <v>33</v>
      </c>
    </row>
    <row r="474" spans="1:16" x14ac:dyDescent="0.2">
      <c r="A474" s="43" t="s">
        <v>30</v>
      </c>
      <c r="B474" s="43" t="s">
        <v>788</v>
      </c>
      <c r="D474" s="43" t="s">
        <v>104</v>
      </c>
      <c r="E474" s="43" t="s">
        <v>105</v>
      </c>
      <c r="F474" s="43" t="s">
        <v>106</v>
      </c>
      <c r="H474" s="43" t="s">
        <v>107</v>
      </c>
      <c r="I474" s="43" t="s">
        <v>131</v>
      </c>
      <c r="K474" s="44">
        <v>44748</v>
      </c>
      <c r="L474" s="44">
        <v>44762</v>
      </c>
      <c r="M474" s="44">
        <v>44753</v>
      </c>
      <c r="N474" s="17" t="s">
        <v>39</v>
      </c>
      <c r="O474" s="17" t="s">
        <v>788</v>
      </c>
      <c r="P474" s="67" t="s">
        <v>33</v>
      </c>
    </row>
    <row r="475" spans="1:16" x14ac:dyDescent="0.2">
      <c r="A475" s="43" t="s">
        <v>30</v>
      </c>
      <c r="B475" s="43" t="s">
        <v>196</v>
      </c>
      <c r="D475" s="43" t="s">
        <v>104</v>
      </c>
      <c r="E475" s="43" t="s">
        <v>105</v>
      </c>
      <c r="F475" s="43" t="s">
        <v>106</v>
      </c>
      <c r="H475" s="43" t="s">
        <v>107</v>
      </c>
      <c r="I475" s="43" t="s">
        <v>131</v>
      </c>
      <c r="K475" s="44">
        <v>44560</v>
      </c>
      <c r="L475" s="44">
        <v>44574</v>
      </c>
      <c r="M475" s="44">
        <v>44571</v>
      </c>
      <c r="N475" s="17" t="s">
        <v>39</v>
      </c>
      <c r="O475" s="17" t="s">
        <v>196</v>
      </c>
      <c r="P475" s="67" t="s">
        <v>33</v>
      </c>
    </row>
    <row r="476" spans="1:16" x14ac:dyDescent="0.2">
      <c r="P476" s="67"/>
    </row>
    <row r="477" spans="1:16" x14ac:dyDescent="0.2">
      <c r="P477" s="67"/>
    </row>
    <row r="478" spans="1:16" x14ac:dyDescent="0.2">
      <c r="P478" s="67"/>
    </row>
    <row r="479" spans="1:16" x14ac:dyDescent="0.2">
      <c r="P479" s="67"/>
    </row>
    <row r="480" spans="1:16" x14ac:dyDescent="0.2">
      <c r="P480" s="67"/>
    </row>
    <row r="481" spans="16:16" x14ac:dyDescent="0.2">
      <c r="P481" s="67"/>
    </row>
    <row r="482" spans="16:16" x14ac:dyDescent="0.2">
      <c r="P482" s="67"/>
    </row>
    <row r="483" spans="16:16" x14ac:dyDescent="0.2">
      <c r="P483" s="67"/>
    </row>
    <row r="484" spans="16:16" x14ac:dyDescent="0.2">
      <c r="P484" s="67"/>
    </row>
    <row r="485" spans="16:16" x14ac:dyDescent="0.2">
      <c r="P485" s="67"/>
    </row>
    <row r="486" spans="16:16" x14ac:dyDescent="0.2">
      <c r="P486" s="67"/>
    </row>
    <row r="487" spans="16:16" x14ac:dyDescent="0.2">
      <c r="P487" s="67"/>
    </row>
    <row r="488" spans="16:16" x14ac:dyDescent="0.2">
      <c r="P488" s="67"/>
    </row>
    <row r="489" spans="16:16" x14ac:dyDescent="0.2">
      <c r="P489" s="67"/>
    </row>
    <row r="490" spans="16:16" x14ac:dyDescent="0.2">
      <c r="P490" s="67"/>
    </row>
    <row r="491" spans="16:16" x14ac:dyDescent="0.2">
      <c r="P491" s="67"/>
    </row>
    <row r="492" spans="16:16" x14ac:dyDescent="0.2">
      <c r="P492" s="67"/>
    </row>
    <row r="493" spans="16:16" x14ac:dyDescent="0.2">
      <c r="P493" s="67"/>
    </row>
    <row r="494" spans="16:16" x14ac:dyDescent="0.2">
      <c r="P494" s="67"/>
    </row>
    <row r="495" spans="16:16" x14ac:dyDescent="0.2">
      <c r="P495" s="67"/>
    </row>
    <row r="496" spans="16:16" x14ac:dyDescent="0.2">
      <c r="P496" s="67"/>
    </row>
    <row r="497" spans="16:16" x14ac:dyDescent="0.2">
      <c r="P497" s="67"/>
    </row>
    <row r="498" spans="16:16" x14ac:dyDescent="0.2">
      <c r="P498" s="67"/>
    </row>
    <row r="499" spans="16:16" x14ac:dyDescent="0.2">
      <c r="P499" s="67"/>
    </row>
    <row r="500" spans="16:16" x14ac:dyDescent="0.2">
      <c r="P500" s="67"/>
    </row>
    <row r="501" spans="16:16" x14ac:dyDescent="0.2">
      <c r="P501" s="67"/>
    </row>
    <row r="502" spans="16:16" x14ac:dyDescent="0.2">
      <c r="P502" s="67"/>
    </row>
    <row r="503" spans="16:16" x14ac:dyDescent="0.2">
      <c r="P503" s="67"/>
    </row>
    <row r="504" spans="16:16" x14ac:dyDescent="0.2">
      <c r="P504" s="67"/>
    </row>
    <row r="505" spans="16:16" x14ac:dyDescent="0.2">
      <c r="P505" s="67"/>
    </row>
    <row r="506" spans="16:16" x14ac:dyDescent="0.2">
      <c r="P506" s="67"/>
    </row>
    <row r="507" spans="16:16" x14ac:dyDescent="0.2">
      <c r="P507" s="67"/>
    </row>
    <row r="508" spans="16:16" x14ac:dyDescent="0.2">
      <c r="P508" s="67"/>
    </row>
    <row r="509" spans="16:16" x14ac:dyDescent="0.2">
      <c r="P509" s="67"/>
    </row>
    <row r="510" spans="16:16" x14ac:dyDescent="0.2">
      <c r="P510" s="67"/>
    </row>
    <row r="511" spans="16:16" x14ac:dyDescent="0.2">
      <c r="P511" s="67"/>
    </row>
    <row r="512" spans="16:16" x14ac:dyDescent="0.2">
      <c r="P512" s="67"/>
    </row>
    <row r="513" spans="16:16" x14ac:dyDescent="0.2">
      <c r="P513" s="67"/>
    </row>
    <row r="514" spans="16:16" x14ac:dyDescent="0.2">
      <c r="P514" s="67"/>
    </row>
    <row r="515" spans="16:16" x14ac:dyDescent="0.2">
      <c r="P515" s="67"/>
    </row>
    <row r="516" spans="16:16" x14ac:dyDescent="0.2">
      <c r="P516" s="67"/>
    </row>
    <row r="517" spans="16:16" x14ac:dyDescent="0.2">
      <c r="P517" s="67"/>
    </row>
    <row r="518" spans="16:16" x14ac:dyDescent="0.2">
      <c r="P518" s="67"/>
    </row>
    <row r="519" spans="16:16" x14ac:dyDescent="0.2">
      <c r="P519" s="67"/>
    </row>
    <row r="520" spans="16:16" x14ac:dyDescent="0.2">
      <c r="P520" s="67"/>
    </row>
    <row r="521" spans="16:16" x14ac:dyDescent="0.2">
      <c r="P521" s="67"/>
    </row>
    <row r="522" spans="16:16" x14ac:dyDescent="0.2">
      <c r="P522" s="67"/>
    </row>
    <row r="523" spans="16:16" x14ac:dyDescent="0.2">
      <c r="P523" s="67"/>
    </row>
    <row r="524" spans="16:16" x14ac:dyDescent="0.2">
      <c r="P524" s="67"/>
    </row>
    <row r="525" spans="16:16" x14ac:dyDescent="0.2">
      <c r="P525" s="67"/>
    </row>
    <row r="526" spans="16:16" x14ac:dyDescent="0.2">
      <c r="P526" s="67"/>
    </row>
    <row r="527" spans="16:16" x14ac:dyDescent="0.2">
      <c r="P527" s="67"/>
    </row>
    <row r="528" spans="16:16" x14ac:dyDescent="0.2">
      <c r="P528" s="67"/>
    </row>
    <row r="529" spans="16:16" x14ac:dyDescent="0.2">
      <c r="P529" s="67"/>
    </row>
    <row r="530" spans="16:16" x14ac:dyDescent="0.2">
      <c r="P530" s="67"/>
    </row>
    <row r="531" spans="16:16" x14ac:dyDescent="0.2">
      <c r="P531" s="67"/>
    </row>
    <row r="532" spans="16:16" x14ac:dyDescent="0.2">
      <c r="P532" s="67"/>
    </row>
    <row r="533" spans="16:16" x14ac:dyDescent="0.2">
      <c r="P533" s="67"/>
    </row>
    <row r="534" spans="16:16" x14ac:dyDescent="0.2">
      <c r="P534" s="67"/>
    </row>
    <row r="535" spans="16:16" x14ac:dyDescent="0.2">
      <c r="P535" s="67"/>
    </row>
    <row r="536" spans="16:16" x14ac:dyDescent="0.2">
      <c r="P536" s="67"/>
    </row>
    <row r="537" spans="16:16" x14ac:dyDescent="0.2">
      <c r="P537" s="67"/>
    </row>
    <row r="538" spans="16:16" x14ac:dyDescent="0.2">
      <c r="P538" s="67"/>
    </row>
    <row r="539" spans="16:16" x14ac:dyDescent="0.2">
      <c r="P539" s="67"/>
    </row>
    <row r="540" spans="16:16" x14ac:dyDescent="0.2">
      <c r="P540" s="67"/>
    </row>
    <row r="541" spans="16:16" x14ac:dyDescent="0.2">
      <c r="P541" s="67"/>
    </row>
    <row r="542" spans="16:16" x14ac:dyDescent="0.2">
      <c r="P542" s="67"/>
    </row>
    <row r="543" spans="16:16" x14ac:dyDescent="0.2">
      <c r="P543" s="67"/>
    </row>
    <row r="544" spans="16:16" x14ac:dyDescent="0.2">
      <c r="P544" s="67"/>
    </row>
    <row r="545" spans="16:16" x14ac:dyDescent="0.2">
      <c r="P545" s="67"/>
    </row>
    <row r="546" spans="16:16" x14ac:dyDescent="0.2">
      <c r="P546" s="67"/>
    </row>
    <row r="547" spans="16:16" x14ac:dyDescent="0.2">
      <c r="P547" s="67"/>
    </row>
    <row r="548" spans="16:16" x14ac:dyDescent="0.2">
      <c r="P548" s="67"/>
    </row>
    <row r="549" spans="16:16" x14ac:dyDescent="0.2">
      <c r="P549" s="67"/>
    </row>
    <row r="550" spans="16:16" x14ac:dyDescent="0.2">
      <c r="P550" s="67"/>
    </row>
    <row r="551" spans="16:16" x14ac:dyDescent="0.2">
      <c r="P551" s="67"/>
    </row>
    <row r="552" spans="16:16" x14ac:dyDescent="0.2">
      <c r="P552" s="67"/>
    </row>
    <row r="553" spans="16:16" x14ac:dyDescent="0.2">
      <c r="P553" s="67"/>
    </row>
    <row r="554" spans="16:16" x14ac:dyDescent="0.2">
      <c r="P554" s="67"/>
    </row>
    <row r="555" spans="16:16" x14ac:dyDescent="0.2">
      <c r="P555" s="67"/>
    </row>
    <row r="556" spans="16:16" x14ac:dyDescent="0.2">
      <c r="P556" s="67"/>
    </row>
    <row r="557" spans="16:16" x14ac:dyDescent="0.2">
      <c r="P557" s="67"/>
    </row>
    <row r="558" spans="16:16" x14ac:dyDescent="0.2">
      <c r="P558" s="67"/>
    </row>
    <row r="559" spans="16:16" x14ac:dyDescent="0.2">
      <c r="P559" s="67"/>
    </row>
    <row r="560" spans="16:16" x14ac:dyDescent="0.2">
      <c r="P560" s="67"/>
    </row>
    <row r="561" spans="16:16" x14ac:dyDescent="0.2">
      <c r="P561" s="67"/>
    </row>
    <row r="562" spans="16:16" x14ac:dyDescent="0.2">
      <c r="P562" s="67"/>
    </row>
    <row r="563" spans="16:16" x14ac:dyDescent="0.2">
      <c r="P563" s="67"/>
    </row>
    <row r="564" spans="16:16" x14ac:dyDescent="0.2">
      <c r="P564" s="67"/>
    </row>
    <row r="565" spans="16:16" x14ac:dyDescent="0.2">
      <c r="P565" s="67"/>
    </row>
    <row r="566" spans="16:16" x14ac:dyDescent="0.2">
      <c r="P566" s="67"/>
    </row>
    <row r="567" spans="16:16" x14ac:dyDescent="0.2">
      <c r="P567" s="67"/>
    </row>
    <row r="568" spans="16:16" x14ac:dyDescent="0.2">
      <c r="P568" s="67"/>
    </row>
    <row r="569" spans="16:16" x14ac:dyDescent="0.2">
      <c r="P569" s="67"/>
    </row>
    <row r="570" spans="16:16" x14ac:dyDescent="0.2">
      <c r="P570" s="67"/>
    </row>
    <row r="571" spans="16:16" x14ac:dyDescent="0.2">
      <c r="P571" s="67"/>
    </row>
    <row r="572" spans="16:16" x14ac:dyDescent="0.2">
      <c r="P572" s="67"/>
    </row>
    <row r="573" spans="16:16" x14ac:dyDescent="0.2">
      <c r="P573" s="67"/>
    </row>
    <row r="574" spans="16:16" x14ac:dyDescent="0.2">
      <c r="P574" s="67"/>
    </row>
    <row r="575" spans="16:16" x14ac:dyDescent="0.2">
      <c r="P575" s="67"/>
    </row>
    <row r="576" spans="16:16" x14ac:dyDescent="0.2">
      <c r="P576" s="67"/>
    </row>
    <row r="577" spans="16:16" x14ac:dyDescent="0.2">
      <c r="P577" s="67"/>
    </row>
    <row r="578" spans="16:16" x14ac:dyDescent="0.2">
      <c r="P578" s="67"/>
    </row>
    <row r="579" spans="16:16" x14ac:dyDescent="0.2">
      <c r="P579" s="67"/>
    </row>
    <row r="580" spans="16:16" x14ac:dyDescent="0.2">
      <c r="P580" s="67"/>
    </row>
    <row r="581" spans="16:16" x14ac:dyDescent="0.2">
      <c r="P581" s="67"/>
    </row>
    <row r="582" spans="16:16" x14ac:dyDescent="0.2">
      <c r="P582" s="67"/>
    </row>
    <row r="583" spans="16:16" x14ac:dyDescent="0.2">
      <c r="P583" s="67"/>
    </row>
    <row r="584" spans="16:16" x14ac:dyDescent="0.2">
      <c r="P584" s="67"/>
    </row>
    <row r="585" spans="16:16" x14ac:dyDescent="0.2">
      <c r="P585" s="67"/>
    </row>
    <row r="586" spans="16:16" x14ac:dyDescent="0.2">
      <c r="P586" s="67"/>
    </row>
    <row r="587" spans="16:16" x14ac:dyDescent="0.2">
      <c r="P587" s="67"/>
    </row>
    <row r="588" spans="16:16" x14ac:dyDescent="0.2">
      <c r="P588" s="67"/>
    </row>
    <row r="589" spans="16:16" x14ac:dyDescent="0.2">
      <c r="P589" s="67"/>
    </row>
    <row r="590" spans="16:16" x14ac:dyDescent="0.2">
      <c r="P590" s="67"/>
    </row>
    <row r="591" spans="16:16" x14ac:dyDescent="0.2">
      <c r="P591" s="67"/>
    </row>
    <row r="592" spans="16:16" x14ac:dyDescent="0.2">
      <c r="P592" s="67"/>
    </row>
    <row r="593" spans="16:16" x14ac:dyDescent="0.2">
      <c r="P593" s="67"/>
    </row>
    <row r="594" spans="16:16" x14ac:dyDescent="0.2">
      <c r="P594" s="67"/>
    </row>
    <row r="595" spans="16:16" x14ac:dyDescent="0.2">
      <c r="P595" s="67"/>
    </row>
    <row r="596" spans="16:16" x14ac:dyDescent="0.2">
      <c r="P596" s="67"/>
    </row>
    <row r="597" spans="16:16" x14ac:dyDescent="0.2">
      <c r="P597" s="67"/>
    </row>
    <row r="598" spans="16:16" x14ac:dyDescent="0.2">
      <c r="P598" s="67"/>
    </row>
    <row r="599" spans="16:16" x14ac:dyDescent="0.2">
      <c r="P599" s="67"/>
    </row>
    <row r="600" spans="16:16" x14ac:dyDescent="0.2">
      <c r="P600" s="67"/>
    </row>
    <row r="601" spans="16:16" x14ac:dyDescent="0.2">
      <c r="P601" s="67"/>
    </row>
    <row r="602" spans="16:16" x14ac:dyDescent="0.2">
      <c r="P602" s="67"/>
    </row>
    <row r="603" spans="16:16" x14ac:dyDescent="0.2">
      <c r="P603" s="67"/>
    </row>
    <row r="604" spans="16:16" x14ac:dyDescent="0.2">
      <c r="P604" s="67"/>
    </row>
    <row r="605" spans="16:16" x14ac:dyDescent="0.2">
      <c r="P605" s="67"/>
    </row>
    <row r="606" spans="16:16" x14ac:dyDescent="0.2">
      <c r="P606" s="67"/>
    </row>
    <row r="607" spans="16:16" x14ac:dyDescent="0.2">
      <c r="P607" s="67"/>
    </row>
    <row r="608" spans="16:16" x14ac:dyDescent="0.2">
      <c r="P608" s="67"/>
    </row>
    <row r="609" spans="16:16" x14ac:dyDescent="0.2">
      <c r="P609" s="67"/>
    </row>
    <row r="610" spans="16:16" x14ac:dyDescent="0.2">
      <c r="P610" s="67"/>
    </row>
    <row r="611" spans="16:16" x14ac:dyDescent="0.2">
      <c r="P611" s="67"/>
    </row>
    <row r="612" spans="16:16" x14ac:dyDescent="0.2">
      <c r="P612" s="67"/>
    </row>
    <row r="613" spans="16:16" x14ac:dyDescent="0.2">
      <c r="P613" s="67"/>
    </row>
    <row r="614" spans="16:16" x14ac:dyDescent="0.2">
      <c r="P614" s="67"/>
    </row>
    <row r="615" spans="16:16" x14ac:dyDescent="0.2">
      <c r="P615" s="67"/>
    </row>
    <row r="616" spans="16:16" x14ac:dyDescent="0.2">
      <c r="P616" s="67"/>
    </row>
    <row r="617" spans="16:16" x14ac:dyDescent="0.2">
      <c r="P617" s="67"/>
    </row>
    <row r="618" spans="16:16" x14ac:dyDescent="0.2">
      <c r="P618" s="67"/>
    </row>
    <row r="619" spans="16:16" x14ac:dyDescent="0.2">
      <c r="P619" s="67"/>
    </row>
    <row r="620" spans="16:16" x14ac:dyDescent="0.2">
      <c r="P620" s="67"/>
    </row>
    <row r="621" spans="16:16" x14ac:dyDescent="0.2">
      <c r="P621" s="67"/>
    </row>
    <row r="622" spans="16:16" x14ac:dyDescent="0.2">
      <c r="P622" s="67"/>
    </row>
    <row r="623" spans="16:16" x14ac:dyDescent="0.2">
      <c r="P623" s="67"/>
    </row>
    <row r="624" spans="16:16" x14ac:dyDescent="0.2">
      <c r="P624" s="67"/>
    </row>
    <row r="625" spans="16:16" x14ac:dyDescent="0.2">
      <c r="P625" s="67"/>
    </row>
    <row r="626" spans="16:16" x14ac:dyDescent="0.2">
      <c r="P626" s="67"/>
    </row>
    <row r="627" spans="16:16" x14ac:dyDescent="0.2">
      <c r="P627" s="67"/>
    </row>
    <row r="628" spans="16:16" x14ac:dyDescent="0.2">
      <c r="P628" s="67"/>
    </row>
    <row r="629" spans="16:16" x14ac:dyDescent="0.2">
      <c r="P629" s="67"/>
    </row>
    <row r="630" spans="16:16" x14ac:dyDescent="0.2">
      <c r="P630" s="67"/>
    </row>
    <row r="631" spans="16:16" x14ac:dyDescent="0.2">
      <c r="P631" s="67"/>
    </row>
    <row r="632" spans="16:16" x14ac:dyDescent="0.2">
      <c r="P632" s="67"/>
    </row>
    <row r="633" spans="16:16" x14ac:dyDescent="0.2">
      <c r="P633" s="67"/>
    </row>
    <row r="634" spans="16:16" x14ac:dyDescent="0.2">
      <c r="P634" s="67"/>
    </row>
    <row r="635" spans="16:16" x14ac:dyDescent="0.2">
      <c r="P635" s="67"/>
    </row>
    <row r="636" spans="16:16" x14ac:dyDescent="0.2">
      <c r="P636" s="67"/>
    </row>
    <row r="637" spans="16:16" x14ac:dyDescent="0.2">
      <c r="P637" s="67"/>
    </row>
    <row r="638" spans="16:16" x14ac:dyDescent="0.2">
      <c r="P638" s="67"/>
    </row>
    <row r="639" spans="16:16" x14ac:dyDescent="0.2">
      <c r="P639" s="67"/>
    </row>
    <row r="640" spans="16:16" x14ac:dyDescent="0.2">
      <c r="P640" s="67"/>
    </row>
    <row r="641" spans="16:16" x14ac:dyDescent="0.2">
      <c r="P641" s="67"/>
    </row>
    <row r="642" spans="16:16" x14ac:dyDescent="0.2">
      <c r="P642" s="67"/>
    </row>
    <row r="643" spans="16:16" x14ac:dyDescent="0.2">
      <c r="P643" s="67"/>
    </row>
    <row r="644" spans="16:16" x14ac:dyDescent="0.2">
      <c r="P644" s="67"/>
    </row>
    <row r="645" spans="16:16" x14ac:dyDescent="0.2">
      <c r="P645" s="67"/>
    </row>
    <row r="646" spans="16:16" x14ac:dyDescent="0.2">
      <c r="P646" s="67"/>
    </row>
    <row r="647" spans="16:16" x14ac:dyDescent="0.2">
      <c r="P647" s="67"/>
    </row>
    <row r="648" spans="16:16" x14ac:dyDescent="0.2">
      <c r="P648" s="67"/>
    </row>
    <row r="649" spans="16:16" x14ac:dyDescent="0.2">
      <c r="P649" s="67"/>
    </row>
    <row r="650" spans="16:16" x14ac:dyDescent="0.2">
      <c r="P650" s="67"/>
    </row>
    <row r="651" spans="16:16" x14ac:dyDescent="0.2">
      <c r="P651" s="67"/>
    </row>
    <row r="652" spans="16:16" x14ac:dyDescent="0.2">
      <c r="P652" s="67"/>
    </row>
    <row r="653" spans="16:16" x14ac:dyDescent="0.2">
      <c r="P653" s="67"/>
    </row>
    <row r="654" spans="16:16" x14ac:dyDescent="0.2">
      <c r="P654" s="67"/>
    </row>
    <row r="655" spans="16:16" x14ac:dyDescent="0.2">
      <c r="P655" s="67"/>
    </row>
    <row r="656" spans="16:16" x14ac:dyDescent="0.2">
      <c r="P656" s="67"/>
    </row>
    <row r="657" spans="16:16" x14ac:dyDescent="0.2">
      <c r="P657" s="67"/>
    </row>
    <row r="658" spans="16:16" x14ac:dyDescent="0.2">
      <c r="P658" s="67"/>
    </row>
    <row r="659" spans="16:16" x14ac:dyDescent="0.2">
      <c r="P659" s="67"/>
    </row>
    <row r="660" spans="16:16" x14ac:dyDescent="0.2">
      <c r="P660" s="67"/>
    </row>
    <row r="661" spans="16:16" x14ac:dyDescent="0.2">
      <c r="P661" s="67"/>
    </row>
    <row r="662" spans="16:16" x14ac:dyDescent="0.2">
      <c r="P662" s="67"/>
    </row>
    <row r="663" spans="16:16" x14ac:dyDescent="0.2">
      <c r="P663" s="67"/>
    </row>
    <row r="664" spans="16:16" x14ac:dyDescent="0.2">
      <c r="P664" s="67"/>
    </row>
    <row r="665" spans="16:16" x14ac:dyDescent="0.2">
      <c r="P665" s="67"/>
    </row>
    <row r="666" spans="16:16" x14ac:dyDescent="0.2">
      <c r="P666" s="67"/>
    </row>
    <row r="667" spans="16:16" x14ac:dyDescent="0.2">
      <c r="P667" s="67"/>
    </row>
    <row r="668" spans="16:16" x14ac:dyDescent="0.2">
      <c r="P668" s="67"/>
    </row>
    <row r="669" spans="16:16" x14ac:dyDescent="0.2">
      <c r="P669" s="67"/>
    </row>
    <row r="670" spans="16:16" x14ac:dyDescent="0.2">
      <c r="P670" s="67"/>
    </row>
    <row r="671" spans="16:16" x14ac:dyDescent="0.2">
      <c r="P671" s="67"/>
    </row>
    <row r="672" spans="16:16" x14ac:dyDescent="0.2">
      <c r="P672" s="67"/>
    </row>
    <row r="673" spans="16:16" x14ac:dyDescent="0.2">
      <c r="P673" s="67"/>
    </row>
    <row r="674" spans="16:16" x14ac:dyDescent="0.2">
      <c r="P674" s="67"/>
    </row>
    <row r="675" spans="16:16" x14ac:dyDescent="0.2">
      <c r="P675" s="67"/>
    </row>
    <row r="676" spans="16:16" x14ac:dyDescent="0.2">
      <c r="P676" s="67"/>
    </row>
    <row r="677" spans="16:16" x14ac:dyDescent="0.2">
      <c r="P677" s="67"/>
    </row>
    <row r="678" spans="16:16" x14ac:dyDescent="0.2">
      <c r="P678" s="67"/>
    </row>
    <row r="679" spans="16:16" x14ac:dyDescent="0.2">
      <c r="P679" s="67"/>
    </row>
    <row r="680" spans="16:16" x14ac:dyDescent="0.2">
      <c r="P680" s="67"/>
    </row>
    <row r="681" spans="16:16" x14ac:dyDescent="0.2">
      <c r="P681" s="67"/>
    </row>
    <row r="682" spans="16:16" x14ac:dyDescent="0.2">
      <c r="P682" s="67"/>
    </row>
    <row r="683" spans="16:16" x14ac:dyDescent="0.2">
      <c r="P683" s="67"/>
    </row>
    <row r="684" spans="16:16" x14ac:dyDescent="0.2">
      <c r="P684" s="67"/>
    </row>
    <row r="685" spans="16:16" x14ac:dyDescent="0.2">
      <c r="P685" s="67"/>
    </row>
    <row r="686" spans="16:16" x14ac:dyDescent="0.2">
      <c r="P686" s="67"/>
    </row>
    <row r="687" spans="16:16" x14ac:dyDescent="0.2">
      <c r="P687" s="67"/>
    </row>
    <row r="688" spans="16:16" x14ac:dyDescent="0.2">
      <c r="P688" s="67"/>
    </row>
    <row r="689" spans="16:16" x14ac:dyDescent="0.2">
      <c r="P689" s="67"/>
    </row>
    <row r="690" spans="16:16" x14ac:dyDescent="0.2">
      <c r="P690" s="67"/>
    </row>
    <row r="691" spans="16:16" x14ac:dyDescent="0.2">
      <c r="P691" s="67"/>
    </row>
    <row r="692" spans="16:16" x14ac:dyDescent="0.2">
      <c r="P692" s="67"/>
    </row>
    <row r="693" spans="16:16" x14ac:dyDescent="0.2">
      <c r="P693" s="67"/>
    </row>
    <row r="694" spans="16:16" x14ac:dyDescent="0.2">
      <c r="P694" s="67"/>
    </row>
    <row r="695" spans="16:16" x14ac:dyDescent="0.2">
      <c r="P695" s="67"/>
    </row>
    <row r="696" spans="16:16" x14ac:dyDescent="0.2">
      <c r="P696" s="67"/>
    </row>
    <row r="697" spans="16:16" x14ac:dyDescent="0.2">
      <c r="P697" s="67"/>
    </row>
    <row r="698" spans="16:16" x14ac:dyDescent="0.2">
      <c r="P698" s="67"/>
    </row>
    <row r="699" spans="16:16" x14ac:dyDescent="0.2">
      <c r="P699" s="67"/>
    </row>
    <row r="700" spans="16:16" x14ac:dyDescent="0.2">
      <c r="P700" s="67"/>
    </row>
    <row r="701" spans="16:16" x14ac:dyDescent="0.2">
      <c r="P701" s="67"/>
    </row>
    <row r="702" spans="16:16" x14ac:dyDescent="0.2">
      <c r="P702" s="67"/>
    </row>
    <row r="703" spans="16:16" x14ac:dyDescent="0.2">
      <c r="P703" s="67"/>
    </row>
    <row r="704" spans="16:16" x14ac:dyDescent="0.2">
      <c r="P704" s="67"/>
    </row>
    <row r="705" spans="16:16" x14ac:dyDescent="0.2">
      <c r="P705" s="67"/>
    </row>
    <row r="706" spans="16:16" x14ac:dyDescent="0.2">
      <c r="P706" s="67"/>
    </row>
    <row r="707" spans="16:16" x14ac:dyDescent="0.2">
      <c r="P707" s="67"/>
    </row>
    <row r="708" spans="16:16" x14ac:dyDescent="0.2">
      <c r="P708" s="67"/>
    </row>
    <row r="709" spans="16:16" x14ac:dyDescent="0.2">
      <c r="P709" s="67"/>
    </row>
    <row r="710" spans="16:16" x14ac:dyDescent="0.2">
      <c r="P710" s="67"/>
    </row>
    <row r="711" spans="16:16" x14ac:dyDescent="0.2">
      <c r="P711" s="67"/>
    </row>
    <row r="712" spans="16:16" x14ac:dyDescent="0.2">
      <c r="P712" s="67"/>
    </row>
    <row r="713" spans="16:16" x14ac:dyDescent="0.2">
      <c r="P713" s="67"/>
    </row>
    <row r="714" spans="16:16" x14ac:dyDescent="0.2">
      <c r="P714" s="67"/>
    </row>
    <row r="715" spans="16:16" x14ac:dyDescent="0.2">
      <c r="P715" s="67"/>
    </row>
    <row r="716" spans="16:16" x14ac:dyDescent="0.2">
      <c r="P716" s="67"/>
    </row>
    <row r="717" spans="16:16" x14ac:dyDescent="0.2">
      <c r="P717" s="67"/>
    </row>
    <row r="718" spans="16:16" x14ac:dyDescent="0.2">
      <c r="P718" s="67"/>
    </row>
    <row r="719" spans="16:16" x14ac:dyDescent="0.2">
      <c r="P719" s="67"/>
    </row>
    <row r="720" spans="16:16" x14ac:dyDescent="0.2">
      <c r="P720" s="67"/>
    </row>
    <row r="721" spans="16:16" x14ac:dyDescent="0.2">
      <c r="P721" s="67"/>
    </row>
    <row r="722" spans="16:16" x14ac:dyDescent="0.2">
      <c r="P722" s="67"/>
    </row>
    <row r="723" spans="16:16" x14ac:dyDescent="0.2">
      <c r="P723" s="67"/>
    </row>
    <row r="724" spans="16:16" x14ac:dyDescent="0.2">
      <c r="P724" s="67"/>
    </row>
    <row r="725" spans="16:16" x14ac:dyDescent="0.2">
      <c r="P725" s="67"/>
    </row>
    <row r="726" spans="16:16" x14ac:dyDescent="0.2">
      <c r="P726" s="67"/>
    </row>
    <row r="727" spans="16:16" x14ac:dyDescent="0.2">
      <c r="P727" s="67"/>
    </row>
    <row r="728" spans="16:16" x14ac:dyDescent="0.2">
      <c r="P728" s="67"/>
    </row>
    <row r="729" spans="16:16" x14ac:dyDescent="0.2">
      <c r="P729" s="67"/>
    </row>
    <row r="730" spans="16:16" x14ac:dyDescent="0.2">
      <c r="P730" s="67"/>
    </row>
    <row r="731" spans="16:16" x14ac:dyDescent="0.2">
      <c r="P731" s="67"/>
    </row>
    <row r="732" spans="16:16" x14ac:dyDescent="0.2">
      <c r="P732" s="67"/>
    </row>
    <row r="733" spans="16:16" x14ac:dyDescent="0.2">
      <c r="P733" s="67"/>
    </row>
    <row r="734" spans="16:16" x14ac:dyDescent="0.2">
      <c r="P734" s="67"/>
    </row>
    <row r="735" spans="16:16" x14ac:dyDescent="0.2">
      <c r="P735" s="67"/>
    </row>
    <row r="736" spans="16:16" x14ac:dyDescent="0.2">
      <c r="P736" s="67"/>
    </row>
    <row r="737" spans="16:16" x14ac:dyDescent="0.2">
      <c r="P737" s="67"/>
    </row>
    <row r="738" spans="16:16" x14ac:dyDescent="0.2">
      <c r="P738" s="67"/>
    </row>
    <row r="739" spans="16:16" x14ac:dyDescent="0.2">
      <c r="P739" s="67"/>
    </row>
    <row r="740" spans="16:16" x14ac:dyDescent="0.2">
      <c r="P740" s="67"/>
    </row>
    <row r="741" spans="16:16" x14ac:dyDescent="0.2">
      <c r="P741" s="67"/>
    </row>
    <row r="742" spans="16:16" x14ac:dyDescent="0.2">
      <c r="P742" s="67"/>
    </row>
    <row r="743" spans="16:16" x14ac:dyDescent="0.2">
      <c r="P743" s="67"/>
    </row>
    <row r="744" spans="16:16" x14ac:dyDescent="0.2">
      <c r="P744" s="67"/>
    </row>
    <row r="745" spans="16:16" x14ac:dyDescent="0.2">
      <c r="P745" s="67"/>
    </row>
    <row r="746" spans="16:16" x14ac:dyDescent="0.2">
      <c r="P746" s="67"/>
    </row>
    <row r="747" spans="16:16" x14ac:dyDescent="0.2">
      <c r="P747" s="67"/>
    </row>
    <row r="748" spans="16:16" x14ac:dyDescent="0.2">
      <c r="P748" s="67"/>
    </row>
    <row r="749" spans="16:16" x14ac:dyDescent="0.2">
      <c r="P749" s="67"/>
    </row>
    <row r="750" spans="16:16" x14ac:dyDescent="0.2">
      <c r="P750" s="67"/>
    </row>
    <row r="751" spans="16:16" x14ac:dyDescent="0.2">
      <c r="P751" s="67"/>
    </row>
    <row r="752" spans="16:16" x14ac:dyDescent="0.2">
      <c r="P752" s="67"/>
    </row>
    <row r="753" spans="16:16" x14ac:dyDescent="0.2">
      <c r="P753" s="67"/>
    </row>
    <row r="754" spans="16:16" x14ac:dyDescent="0.2">
      <c r="P754" s="67"/>
    </row>
    <row r="755" spans="16:16" x14ac:dyDescent="0.2">
      <c r="P755" s="67"/>
    </row>
    <row r="756" spans="16:16" x14ac:dyDescent="0.2">
      <c r="P756" s="67"/>
    </row>
    <row r="757" spans="16:16" x14ac:dyDescent="0.2">
      <c r="P757" s="67"/>
    </row>
    <row r="758" spans="16:16" x14ac:dyDescent="0.2">
      <c r="P758" s="67"/>
    </row>
    <row r="759" spans="16:16" x14ac:dyDescent="0.2">
      <c r="P759" s="67"/>
    </row>
    <row r="760" spans="16:16" x14ac:dyDescent="0.2">
      <c r="P760" s="67"/>
    </row>
    <row r="761" spans="16:16" x14ac:dyDescent="0.2">
      <c r="P761" s="67"/>
    </row>
    <row r="762" spans="16:16" x14ac:dyDescent="0.2">
      <c r="P762" s="67"/>
    </row>
    <row r="763" spans="16:16" x14ac:dyDescent="0.2">
      <c r="P763" s="67"/>
    </row>
    <row r="764" spans="16:16" x14ac:dyDescent="0.2">
      <c r="P764" s="67"/>
    </row>
    <row r="765" spans="16:16" x14ac:dyDescent="0.2">
      <c r="P765" s="67"/>
    </row>
    <row r="766" spans="16:16" x14ac:dyDescent="0.2">
      <c r="P766" s="67"/>
    </row>
    <row r="767" spans="16:16" x14ac:dyDescent="0.2">
      <c r="P767" s="67"/>
    </row>
    <row r="768" spans="16:16" x14ac:dyDescent="0.2">
      <c r="P768" s="67"/>
    </row>
    <row r="769" spans="16:16" x14ac:dyDescent="0.2">
      <c r="P769" s="67"/>
    </row>
    <row r="770" spans="16:16" x14ac:dyDescent="0.2">
      <c r="P770" s="67"/>
    </row>
    <row r="771" spans="16:16" x14ac:dyDescent="0.2">
      <c r="P771" s="67"/>
    </row>
    <row r="772" spans="16:16" x14ac:dyDescent="0.2">
      <c r="P772" s="67"/>
    </row>
    <row r="773" spans="16:16" x14ac:dyDescent="0.2">
      <c r="P773" s="67"/>
    </row>
    <row r="774" spans="16:16" x14ac:dyDescent="0.2">
      <c r="P774" s="67"/>
    </row>
    <row r="775" spans="16:16" x14ac:dyDescent="0.2">
      <c r="P775" s="67"/>
    </row>
    <row r="776" spans="16:16" x14ac:dyDescent="0.2">
      <c r="P776" s="67"/>
    </row>
    <row r="777" spans="16:16" x14ac:dyDescent="0.2">
      <c r="P777" s="67"/>
    </row>
    <row r="778" spans="16:16" x14ac:dyDescent="0.2">
      <c r="P778" s="67"/>
    </row>
    <row r="779" spans="16:16" x14ac:dyDescent="0.2">
      <c r="P779" s="67"/>
    </row>
    <row r="780" spans="16:16" x14ac:dyDescent="0.2">
      <c r="P780" s="67"/>
    </row>
    <row r="781" spans="16:16" x14ac:dyDescent="0.2">
      <c r="P781" s="67"/>
    </row>
    <row r="782" spans="16:16" x14ac:dyDescent="0.2">
      <c r="P782" s="67"/>
    </row>
    <row r="783" spans="16:16" x14ac:dyDescent="0.2">
      <c r="P783" s="67"/>
    </row>
    <row r="784" spans="16:16" x14ac:dyDescent="0.2">
      <c r="P784" s="67"/>
    </row>
    <row r="785" spans="16:16" x14ac:dyDescent="0.2">
      <c r="P785" s="67"/>
    </row>
    <row r="786" spans="16:16" x14ac:dyDescent="0.2">
      <c r="P786" s="67"/>
    </row>
    <row r="787" spans="16:16" x14ac:dyDescent="0.2">
      <c r="P787" s="67"/>
    </row>
    <row r="788" spans="16:16" x14ac:dyDescent="0.2">
      <c r="P788" s="67"/>
    </row>
    <row r="789" spans="16:16" x14ac:dyDescent="0.2">
      <c r="P789" s="67"/>
    </row>
    <row r="790" spans="16:16" x14ac:dyDescent="0.2">
      <c r="P790" s="67"/>
    </row>
    <row r="791" spans="16:16" x14ac:dyDescent="0.2">
      <c r="P791" s="67"/>
    </row>
    <row r="792" spans="16:16" x14ac:dyDescent="0.2">
      <c r="P792" s="67"/>
    </row>
    <row r="793" spans="16:16" x14ac:dyDescent="0.2">
      <c r="P793" s="67"/>
    </row>
    <row r="794" spans="16:16" x14ac:dyDescent="0.2">
      <c r="P794" s="67"/>
    </row>
    <row r="795" spans="16:16" x14ac:dyDescent="0.2">
      <c r="P795" s="67"/>
    </row>
    <row r="796" spans="16:16" x14ac:dyDescent="0.2">
      <c r="P796" s="67"/>
    </row>
    <row r="797" spans="16:16" x14ac:dyDescent="0.2">
      <c r="P797" s="67"/>
    </row>
    <row r="798" spans="16:16" x14ac:dyDescent="0.2">
      <c r="P798" s="67"/>
    </row>
    <row r="799" spans="16:16" x14ac:dyDescent="0.2">
      <c r="P799" s="67"/>
    </row>
    <row r="800" spans="16:16" x14ac:dyDescent="0.2">
      <c r="P800" s="67"/>
    </row>
    <row r="801" spans="16:16" x14ac:dyDescent="0.2">
      <c r="P801" s="67"/>
    </row>
    <row r="802" spans="16:16" x14ac:dyDescent="0.2">
      <c r="P802" s="67"/>
    </row>
    <row r="803" spans="16:16" x14ac:dyDescent="0.2">
      <c r="P803" s="67"/>
    </row>
    <row r="804" spans="16:16" x14ac:dyDescent="0.2">
      <c r="P804" s="67"/>
    </row>
    <row r="805" spans="16:16" x14ac:dyDescent="0.2">
      <c r="P805" s="67"/>
    </row>
    <row r="806" spans="16:16" x14ac:dyDescent="0.2">
      <c r="P806" s="67"/>
    </row>
    <row r="807" spans="16:16" x14ac:dyDescent="0.2">
      <c r="P807" s="67"/>
    </row>
    <row r="808" spans="16:16" x14ac:dyDescent="0.2">
      <c r="P808" s="67"/>
    </row>
    <row r="809" spans="16:16" x14ac:dyDescent="0.2">
      <c r="P809" s="67"/>
    </row>
    <row r="810" spans="16:16" x14ac:dyDescent="0.2">
      <c r="P810" s="67"/>
    </row>
    <row r="811" spans="16:16" x14ac:dyDescent="0.2">
      <c r="P811" s="67"/>
    </row>
    <row r="812" spans="16:16" x14ac:dyDescent="0.2">
      <c r="P812" s="67"/>
    </row>
    <row r="813" spans="16:16" x14ac:dyDescent="0.2">
      <c r="P813" s="67"/>
    </row>
    <row r="814" spans="16:16" x14ac:dyDescent="0.2">
      <c r="P814" s="67"/>
    </row>
    <row r="815" spans="16:16" x14ac:dyDescent="0.2">
      <c r="P815" s="67"/>
    </row>
    <row r="816" spans="16:16" x14ac:dyDescent="0.2">
      <c r="P816" s="67"/>
    </row>
    <row r="817" spans="16:16" x14ac:dyDescent="0.2">
      <c r="P817" s="67"/>
    </row>
    <row r="818" spans="16:16" x14ac:dyDescent="0.2">
      <c r="P818" s="67"/>
    </row>
    <row r="819" spans="16:16" x14ac:dyDescent="0.2">
      <c r="P819" s="67"/>
    </row>
    <row r="820" spans="16:16" x14ac:dyDescent="0.2">
      <c r="P820" s="67"/>
    </row>
    <row r="821" spans="16:16" x14ac:dyDescent="0.2">
      <c r="P821" s="67"/>
    </row>
    <row r="822" spans="16:16" x14ac:dyDescent="0.2">
      <c r="P822" s="67"/>
    </row>
    <row r="823" spans="16:16" x14ac:dyDescent="0.2">
      <c r="P823" s="67"/>
    </row>
    <row r="824" spans="16:16" x14ac:dyDescent="0.2">
      <c r="P824" s="67"/>
    </row>
    <row r="825" spans="16:16" x14ac:dyDescent="0.2">
      <c r="P825" s="67"/>
    </row>
    <row r="826" spans="16:16" x14ac:dyDescent="0.2">
      <c r="P826" s="67"/>
    </row>
    <row r="827" spans="16:16" x14ac:dyDescent="0.2">
      <c r="P827" s="67"/>
    </row>
    <row r="828" spans="16:16" x14ac:dyDescent="0.2">
      <c r="P828" s="67"/>
    </row>
    <row r="829" spans="16:16" x14ac:dyDescent="0.2">
      <c r="P829" s="67"/>
    </row>
    <row r="830" spans="16:16" x14ac:dyDescent="0.2">
      <c r="P830" s="67"/>
    </row>
    <row r="831" spans="16:16" x14ac:dyDescent="0.2">
      <c r="P831" s="67"/>
    </row>
    <row r="832" spans="16:16" x14ac:dyDescent="0.2">
      <c r="P832" s="67"/>
    </row>
    <row r="833" spans="16:16" x14ac:dyDescent="0.2">
      <c r="P833" s="67"/>
    </row>
    <row r="834" spans="16:16" x14ac:dyDescent="0.2">
      <c r="P834" s="67"/>
    </row>
    <row r="835" spans="16:16" x14ac:dyDescent="0.2">
      <c r="P835" s="67"/>
    </row>
    <row r="836" spans="16:16" x14ac:dyDescent="0.2">
      <c r="P836" s="67"/>
    </row>
    <row r="837" spans="16:16" x14ac:dyDescent="0.2">
      <c r="P837" s="67"/>
    </row>
    <row r="838" spans="16:16" x14ac:dyDescent="0.2">
      <c r="P838" s="67"/>
    </row>
    <row r="839" spans="16:16" x14ac:dyDescent="0.2">
      <c r="P839" s="67"/>
    </row>
    <row r="840" spans="16:16" x14ac:dyDescent="0.2">
      <c r="P840" s="67"/>
    </row>
    <row r="841" spans="16:16" x14ac:dyDescent="0.2">
      <c r="P841" s="67"/>
    </row>
    <row r="842" spans="16:16" x14ac:dyDescent="0.2">
      <c r="P842" s="67"/>
    </row>
    <row r="843" spans="16:16" x14ac:dyDescent="0.2">
      <c r="P843" s="67"/>
    </row>
    <row r="844" spans="16:16" x14ac:dyDescent="0.2">
      <c r="P844" s="67"/>
    </row>
    <row r="845" spans="16:16" x14ac:dyDescent="0.2">
      <c r="P845" s="67"/>
    </row>
    <row r="846" spans="16:16" x14ac:dyDescent="0.2">
      <c r="P846" s="67"/>
    </row>
    <row r="847" spans="16:16" x14ac:dyDescent="0.2">
      <c r="P847" s="67"/>
    </row>
    <row r="848" spans="16:16" x14ac:dyDescent="0.2">
      <c r="P848" s="67"/>
    </row>
    <row r="849" spans="16:16" x14ac:dyDescent="0.2">
      <c r="P849" s="67"/>
    </row>
    <row r="850" spans="16:16" x14ac:dyDescent="0.2">
      <c r="P850" s="67"/>
    </row>
    <row r="851" spans="16:16" x14ac:dyDescent="0.2">
      <c r="P851" s="67"/>
    </row>
    <row r="852" spans="16:16" x14ac:dyDescent="0.2">
      <c r="P852" s="67"/>
    </row>
    <row r="853" spans="16:16" x14ac:dyDescent="0.2">
      <c r="P853" s="67"/>
    </row>
    <row r="854" spans="16:16" x14ac:dyDescent="0.2">
      <c r="P854" s="67"/>
    </row>
    <row r="855" spans="16:16" x14ac:dyDescent="0.2">
      <c r="P855" s="67"/>
    </row>
    <row r="856" spans="16:16" x14ac:dyDescent="0.2">
      <c r="P856" s="67"/>
    </row>
    <row r="857" spans="16:16" x14ac:dyDescent="0.2">
      <c r="P857" s="67"/>
    </row>
    <row r="858" spans="16:16" x14ac:dyDescent="0.2">
      <c r="P858" s="67"/>
    </row>
    <row r="859" spans="16:16" x14ac:dyDescent="0.2">
      <c r="P859" s="67"/>
    </row>
    <row r="860" spans="16:16" x14ac:dyDescent="0.2">
      <c r="P860" s="67"/>
    </row>
    <row r="861" spans="16:16" x14ac:dyDescent="0.2">
      <c r="P861" s="67"/>
    </row>
    <row r="862" spans="16:16" x14ac:dyDescent="0.2">
      <c r="P862" s="67"/>
    </row>
    <row r="863" spans="16:16" x14ac:dyDescent="0.2">
      <c r="P863" s="67"/>
    </row>
    <row r="864" spans="16:16" x14ac:dyDescent="0.2">
      <c r="P864" s="67"/>
    </row>
    <row r="865" spans="16:16" x14ac:dyDescent="0.2">
      <c r="P865" s="67"/>
    </row>
    <row r="866" spans="16:16" x14ac:dyDescent="0.2">
      <c r="P866" s="67"/>
    </row>
    <row r="867" spans="16:16" x14ac:dyDescent="0.2">
      <c r="P867" s="67"/>
    </row>
    <row r="868" spans="16:16" x14ac:dyDescent="0.2">
      <c r="P868" s="67"/>
    </row>
    <row r="869" spans="16:16" x14ac:dyDescent="0.2">
      <c r="P869" s="67"/>
    </row>
    <row r="870" spans="16:16" x14ac:dyDescent="0.2">
      <c r="P870" s="67"/>
    </row>
    <row r="871" spans="16:16" x14ac:dyDescent="0.2">
      <c r="P871" s="67"/>
    </row>
    <row r="872" spans="16:16" x14ac:dyDescent="0.2">
      <c r="P872" s="67"/>
    </row>
    <row r="873" spans="16:16" x14ac:dyDescent="0.2">
      <c r="P873" s="67"/>
    </row>
    <row r="874" spans="16:16" x14ac:dyDescent="0.2">
      <c r="P874" s="67"/>
    </row>
    <row r="875" spans="16:16" x14ac:dyDescent="0.2">
      <c r="P875" s="67"/>
    </row>
    <row r="876" spans="16:16" x14ac:dyDescent="0.2">
      <c r="P876" s="67"/>
    </row>
    <row r="877" spans="16:16" x14ac:dyDescent="0.2">
      <c r="P877" s="67"/>
    </row>
    <row r="878" spans="16:16" x14ac:dyDescent="0.2">
      <c r="P878" s="67"/>
    </row>
    <row r="879" spans="16:16" x14ac:dyDescent="0.2">
      <c r="P879" s="67"/>
    </row>
    <row r="880" spans="16:16" x14ac:dyDescent="0.2">
      <c r="P880" s="67"/>
    </row>
    <row r="881" spans="16:16" x14ac:dyDescent="0.2">
      <c r="P881" s="67"/>
    </row>
    <row r="882" spans="16:16" x14ac:dyDescent="0.2">
      <c r="P882" s="67"/>
    </row>
    <row r="883" spans="16:16" x14ac:dyDescent="0.2">
      <c r="P883" s="67"/>
    </row>
    <row r="884" spans="16:16" x14ac:dyDescent="0.2">
      <c r="P884" s="67"/>
    </row>
    <row r="885" spans="16:16" x14ac:dyDescent="0.2">
      <c r="P885" s="67"/>
    </row>
    <row r="886" spans="16:16" x14ac:dyDescent="0.2">
      <c r="P886" s="67"/>
    </row>
    <row r="887" spans="16:16" x14ac:dyDescent="0.2">
      <c r="P887" s="67"/>
    </row>
    <row r="888" spans="16:16" x14ac:dyDescent="0.2">
      <c r="P888" s="67"/>
    </row>
    <row r="889" spans="16:16" x14ac:dyDescent="0.2">
      <c r="P889" s="67"/>
    </row>
    <row r="890" spans="16:16" x14ac:dyDescent="0.2">
      <c r="P890" s="67"/>
    </row>
    <row r="891" spans="16:16" x14ac:dyDescent="0.2">
      <c r="P891" s="67"/>
    </row>
    <row r="892" spans="16:16" x14ac:dyDescent="0.2">
      <c r="P892" s="67"/>
    </row>
    <row r="893" spans="16:16" x14ac:dyDescent="0.2">
      <c r="P893" s="67"/>
    </row>
    <row r="894" spans="16:16" x14ac:dyDescent="0.2">
      <c r="P894" s="67"/>
    </row>
    <row r="895" spans="16:16" x14ac:dyDescent="0.2">
      <c r="P895" s="67"/>
    </row>
    <row r="896" spans="16:16" x14ac:dyDescent="0.2">
      <c r="P896" s="67"/>
    </row>
    <row r="897" spans="16:16" x14ac:dyDescent="0.2">
      <c r="P897" s="67"/>
    </row>
    <row r="898" spans="16:16" x14ac:dyDescent="0.2">
      <c r="P898" s="67"/>
    </row>
    <row r="899" spans="16:16" x14ac:dyDescent="0.2">
      <c r="P899" s="67"/>
    </row>
    <row r="900" spans="16:16" x14ac:dyDescent="0.2">
      <c r="P900" s="67"/>
    </row>
    <row r="901" spans="16:16" x14ac:dyDescent="0.2">
      <c r="P901" s="67"/>
    </row>
    <row r="902" spans="16:16" x14ac:dyDescent="0.2">
      <c r="P902" s="67"/>
    </row>
    <row r="903" spans="16:16" x14ac:dyDescent="0.2">
      <c r="P903" s="67"/>
    </row>
    <row r="904" spans="16:16" x14ac:dyDescent="0.2">
      <c r="P904" s="67"/>
    </row>
    <row r="905" spans="16:16" x14ac:dyDescent="0.2">
      <c r="P905" s="67"/>
    </row>
    <row r="906" spans="16:16" x14ac:dyDescent="0.2">
      <c r="P906" s="67"/>
    </row>
    <row r="907" spans="16:16" x14ac:dyDescent="0.2">
      <c r="P907" s="67"/>
    </row>
    <row r="908" spans="16:16" x14ac:dyDescent="0.2">
      <c r="P908" s="67"/>
    </row>
    <row r="909" spans="16:16" x14ac:dyDescent="0.2">
      <c r="P909" s="67"/>
    </row>
    <row r="910" spans="16:16" x14ac:dyDescent="0.2">
      <c r="P910" s="67"/>
    </row>
    <row r="911" spans="16:16" x14ac:dyDescent="0.2">
      <c r="P911" s="67"/>
    </row>
    <row r="912" spans="16:16" x14ac:dyDescent="0.2">
      <c r="P912" s="67"/>
    </row>
    <row r="913" spans="16:16" x14ac:dyDescent="0.2">
      <c r="P913" s="67"/>
    </row>
    <row r="914" spans="16:16" x14ac:dyDescent="0.2">
      <c r="P914" s="67"/>
    </row>
    <row r="915" spans="16:16" x14ac:dyDescent="0.2">
      <c r="P915" s="67"/>
    </row>
    <row r="916" spans="16:16" x14ac:dyDescent="0.2">
      <c r="P916" s="67"/>
    </row>
    <row r="917" spans="16:16" x14ac:dyDescent="0.2">
      <c r="P917" s="67"/>
    </row>
    <row r="918" spans="16:16" x14ac:dyDescent="0.2">
      <c r="P918" s="67"/>
    </row>
    <row r="919" spans="16:16" x14ac:dyDescent="0.2">
      <c r="P919" s="67"/>
    </row>
    <row r="920" spans="16:16" x14ac:dyDescent="0.2">
      <c r="P920" s="67"/>
    </row>
    <row r="921" spans="16:16" x14ac:dyDescent="0.2">
      <c r="P921" s="67"/>
    </row>
    <row r="922" spans="16:16" x14ac:dyDescent="0.2">
      <c r="P922" s="67"/>
    </row>
    <row r="923" spans="16:16" x14ac:dyDescent="0.2">
      <c r="P923" s="67"/>
    </row>
    <row r="924" spans="16:16" x14ac:dyDescent="0.2">
      <c r="P924" s="67"/>
    </row>
    <row r="925" spans="16:16" x14ac:dyDescent="0.2">
      <c r="P925" s="67"/>
    </row>
    <row r="926" spans="16:16" x14ac:dyDescent="0.2">
      <c r="P926" s="67"/>
    </row>
    <row r="927" spans="16:16" x14ac:dyDescent="0.2">
      <c r="P927" s="67"/>
    </row>
    <row r="928" spans="16:16" x14ac:dyDescent="0.2">
      <c r="P928" s="67"/>
    </row>
    <row r="929" spans="16:16" x14ac:dyDescent="0.2">
      <c r="P929" s="67"/>
    </row>
    <row r="930" spans="16:16" x14ac:dyDescent="0.2">
      <c r="P930" s="67"/>
    </row>
    <row r="931" spans="16:16" x14ac:dyDescent="0.2">
      <c r="P931" s="67"/>
    </row>
    <row r="932" spans="16:16" x14ac:dyDescent="0.2">
      <c r="P932" s="67"/>
    </row>
    <row r="933" spans="16:16" x14ac:dyDescent="0.2">
      <c r="P933" s="67"/>
    </row>
    <row r="934" spans="16:16" x14ac:dyDescent="0.2">
      <c r="P934" s="67"/>
    </row>
    <row r="935" spans="16:16" x14ac:dyDescent="0.2">
      <c r="P935" s="67"/>
    </row>
    <row r="936" spans="16:16" x14ac:dyDescent="0.2">
      <c r="P936" s="67"/>
    </row>
    <row r="937" spans="16:16" x14ac:dyDescent="0.2">
      <c r="P937" s="67"/>
    </row>
    <row r="938" spans="16:16" x14ac:dyDescent="0.2">
      <c r="P938" s="67"/>
    </row>
    <row r="939" spans="16:16" x14ac:dyDescent="0.2">
      <c r="P939" s="67"/>
    </row>
    <row r="940" spans="16:16" x14ac:dyDescent="0.2">
      <c r="P940" s="67"/>
    </row>
    <row r="941" spans="16:16" x14ac:dyDescent="0.2">
      <c r="P941" s="67"/>
    </row>
    <row r="942" spans="16:16" x14ac:dyDescent="0.2">
      <c r="P942" s="67"/>
    </row>
    <row r="943" spans="16:16" x14ac:dyDescent="0.2">
      <c r="P943" s="67"/>
    </row>
    <row r="944" spans="16:16" x14ac:dyDescent="0.2">
      <c r="P944" s="67"/>
    </row>
    <row r="945" spans="16:16" x14ac:dyDescent="0.2">
      <c r="P945" s="67"/>
    </row>
    <row r="946" spans="16:16" x14ac:dyDescent="0.2">
      <c r="P946" s="67"/>
    </row>
    <row r="947" spans="16:16" x14ac:dyDescent="0.2">
      <c r="P947" s="67"/>
    </row>
    <row r="948" spans="16:16" x14ac:dyDescent="0.2">
      <c r="P948" s="67"/>
    </row>
    <row r="949" spans="16:16" x14ac:dyDescent="0.2">
      <c r="P949" s="67"/>
    </row>
    <row r="950" spans="16:16" x14ac:dyDescent="0.2">
      <c r="P950" s="67"/>
    </row>
    <row r="951" spans="16:16" x14ac:dyDescent="0.2">
      <c r="P951" s="67"/>
    </row>
    <row r="952" spans="16:16" x14ac:dyDescent="0.2">
      <c r="P952" s="67"/>
    </row>
    <row r="953" spans="16:16" x14ac:dyDescent="0.2">
      <c r="P953" s="67"/>
    </row>
    <row r="954" spans="16:16" x14ac:dyDescent="0.2">
      <c r="P954" s="67"/>
    </row>
    <row r="955" spans="16:16" x14ac:dyDescent="0.2">
      <c r="P955" s="67"/>
    </row>
    <row r="956" spans="16:16" x14ac:dyDescent="0.2">
      <c r="P956" s="67"/>
    </row>
    <row r="957" spans="16:16" x14ac:dyDescent="0.2">
      <c r="P957" s="67"/>
    </row>
    <row r="958" spans="16:16" x14ac:dyDescent="0.2">
      <c r="P958" s="67"/>
    </row>
    <row r="959" spans="16:16" x14ac:dyDescent="0.2">
      <c r="P959" s="67"/>
    </row>
    <row r="960" spans="16:16" x14ac:dyDescent="0.2">
      <c r="P960" s="67"/>
    </row>
    <row r="961" spans="16:16" x14ac:dyDescent="0.2">
      <c r="P961" s="67"/>
    </row>
    <row r="962" spans="16:16" x14ac:dyDescent="0.2">
      <c r="P962" s="67"/>
    </row>
    <row r="963" spans="16:16" x14ac:dyDescent="0.2">
      <c r="P963" s="67"/>
    </row>
    <row r="964" spans="16:16" x14ac:dyDescent="0.2">
      <c r="P964" s="67"/>
    </row>
    <row r="965" spans="16:16" x14ac:dyDescent="0.2">
      <c r="P965" s="67"/>
    </row>
    <row r="966" spans="16:16" x14ac:dyDescent="0.2">
      <c r="P966" s="67"/>
    </row>
    <row r="967" spans="16:16" x14ac:dyDescent="0.2">
      <c r="P967" s="67"/>
    </row>
    <row r="968" spans="16:16" x14ac:dyDescent="0.2">
      <c r="P968" s="67"/>
    </row>
    <row r="969" spans="16:16" x14ac:dyDescent="0.2">
      <c r="P969" s="67"/>
    </row>
    <row r="970" spans="16:16" x14ac:dyDescent="0.2">
      <c r="P970" s="67"/>
    </row>
    <row r="971" spans="16:16" x14ac:dyDescent="0.2">
      <c r="P971" s="67"/>
    </row>
    <row r="972" spans="16:16" x14ac:dyDescent="0.2">
      <c r="P972" s="67"/>
    </row>
    <row r="973" spans="16:16" x14ac:dyDescent="0.2">
      <c r="P973" s="67"/>
    </row>
    <row r="974" spans="16:16" x14ac:dyDescent="0.2">
      <c r="P974" s="67"/>
    </row>
    <row r="975" spans="16:16" x14ac:dyDescent="0.2">
      <c r="P975" s="67"/>
    </row>
    <row r="976" spans="16:16" x14ac:dyDescent="0.2">
      <c r="P976" s="67"/>
    </row>
    <row r="977" spans="16:16" x14ac:dyDescent="0.2">
      <c r="P977" s="67"/>
    </row>
    <row r="978" spans="16:16" x14ac:dyDescent="0.2">
      <c r="P978" s="67"/>
    </row>
    <row r="979" spans="16:16" x14ac:dyDescent="0.2">
      <c r="P979" s="67"/>
    </row>
    <row r="980" spans="16:16" x14ac:dyDescent="0.2">
      <c r="P980" s="67"/>
    </row>
    <row r="981" spans="16:16" x14ac:dyDescent="0.2">
      <c r="P981" s="67"/>
    </row>
    <row r="982" spans="16:16" x14ac:dyDescent="0.2">
      <c r="P982" s="67"/>
    </row>
    <row r="983" spans="16:16" x14ac:dyDescent="0.2">
      <c r="P983" s="67"/>
    </row>
    <row r="984" spans="16:16" x14ac:dyDescent="0.2">
      <c r="P984" s="67"/>
    </row>
    <row r="985" spans="16:16" x14ac:dyDescent="0.2">
      <c r="P985" s="67"/>
    </row>
    <row r="986" spans="16:16" x14ac:dyDescent="0.2">
      <c r="P986" s="67"/>
    </row>
    <row r="987" spans="16:16" x14ac:dyDescent="0.2">
      <c r="P987" s="67"/>
    </row>
    <row r="988" spans="16:16" x14ac:dyDescent="0.2">
      <c r="P988" s="67"/>
    </row>
    <row r="989" spans="16:16" x14ac:dyDescent="0.2">
      <c r="P989" s="67"/>
    </row>
    <row r="990" spans="16:16" x14ac:dyDescent="0.2">
      <c r="P990" s="67"/>
    </row>
    <row r="991" spans="16:16" x14ac:dyDescent="0.2">
      <c r="P991" s="67"/>
    </row>
    <row r="992" spans="16:16" x14ac:dyDescent="0.2">
      <c r="P992" s="67"/>
    </row>
    <row r="993" spans="16:16" x14ac:dyDescent="0.2">
      <c r="P993" s="67"/>
    </row>
    <row r="994" spans="16:16" x14ac:dyDescent="0.2">
      <c r="P994" s="67"/>
    </row>
    <row r="995" spans="16:16" x14ac:dyDescent="0.2">
      <c r="P995" s="67"/>
    </row>
    <row r="996" spans="16:16" x14ac:dyDescent="0.2">
      <c r="P996" s="67"/>
    </row>
    <row r="997" spans="16:16" x14ac:dyDescent="0.2">
      <c r="P997" s="67"/>
    </row>
    <row r="998" spans="16:16" x14ac:dyDescent="0.2">
      <c r="P998" s="67"/>
    </row>
    <row r="999" spans="16:16" x14ac:dyDescent="0.2">
      <c r="P999" s="67"/>
    </row>
    <row r="1000" spans="16:16" x14ac:dyDescent="0.2">
      <c r="P1000" s="67"/>
    </row>
  </sheetData>
  <sheetProtection formatCells="0" autoFilter="0"/>
  <autoFilter ref="A1:O475" xr:uid="{00000000-0001-0000-0300-000000000000}"/>
  <conditionalFormatting sqref="B476:B1048576 B1">
    <cfRule type="duplicateValues" dxfId="5" priority="13" stopIfTrue="1"/>
  </conditionalFormatting>
  <conditionalFormatting sqref="B2:B475">
    <cfRule type="duplicateValues" dxfId="4" priority="5" stopIfTrue="1"/>
  </conditionalFormatting>
  <conditionalFormatting sqref="O300">
    <cfRule type="duplicateValues" dxfId="3" priority="4" stopIfTrue="1"/>
  </conditionalFormatting>
  <conditionalFormatting sqref="O389">
    <cfRule type="duplicateValues" dxfId="2" priority="3" stopIfTrue="1"/>
  </conditionalFormatting>
  <conditionalFormatting sqref="O390">
    <cfRule type="duplicateValues" dxfId="1" priority="2" stopIfTrue="1"/>
  </conditionalFormatting>
  <conditionalFormatting sqref="O474">
    <cfRule type="duplicateValues" dxfId="0" priority="1" stopIfTrue="1"/>
  </conditionalFormatting>
  <dataValidations xWindow="1506" yWindow="457" count="3">
    <dataValidation type="list" allowBlank="1" showInputMessage="1" showErrorMessage="1" sqref="P2:P1000" xr:uid="{00000000-0002-0000-0300-000000000000}">
      <formula1>RESOLUTIVO</formula1>
    </dataValidation>
    <dataValidation allowBlank="1" showInputMessage="1" showErrorMessage="1" prompt="Si el reclamo fue derivado se debe ingresar el N° de Oficio de lo contrario repetir el ID del reclamo" sqref="O2:O1000" xr:uid="{00000000-0002-0000-0300-000001000000}"/>
    <dataValidation type="list" allowBlank="1" showInputMessage="1" showErrorMessage="1" sqref="N2:N1000" xr:uid="{00000000-0002-0000-0300-000002000000}">
      <formula1>BIENES_Y_SERVICIOS</formula1>
    </dataValidation>
  </dataValidations>
  <printOptions gridLines="1" gridLinesSet="0"/>
  <pageMargins left="0.75" right="0.75" top="1" bottom="1" header="0.5" footer="0.5"/>
  <pageSetup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52"/>
  <sheetViews>
    <sheetView showGridLines="0" topLeftCell="A25" workbookViewId="0">
      <selection activeCell="B40" sqref="B40"/>
    </sheetView>
  </sheetViews>
  <sheetFormatPr baseColWidth="10" defaultRowHeight="12.75" x14ac:dyDescent="0.2"/>
  <cols>
    <col min="1" max="1" width="11.42578125" style="2"/>
    <col min="2" max="2" width="13.85546875" style="2" customWidth="1"/>
    <col min="3" max="3" width="37" style="2" customWidth="1"/>
    <col min="4" max="4" width="43.28515625" style="2" customWidth="1"/>
    <col min="5" max="16384" width="11.42578125" style="2"/>
  </cols>
  <sheetData>
    <row r="2" spans="2:4" x14ac:dyDescent="0.2">
      <c r="C2" s="2" t="s">
        <v>44</v>
      </c>
    </row>
    <row r="4" spans="2:4" x14ac:dyDescent="0.2">
      <c r="C4" s="99" t="s">
        <v>45</v>
      </c>
      <c r="D4" s="99"/>
    </row>
    <row r="5" spans="2:4" x14ac:dyDescent="0.2">
      <c r="C5" s="3"/>
      <c r="D5" s="3"/>
    </row>
    <row r="6" spans="2:4" x14ac:dyDescent="0.2">
      <c r="B6" s="4" t="s">
        <v>46</v>
      </c>
      <c r="C6" s="4" t="s">
        <v>47</v>
      </c>
      <c r="D6" s="5" t="s">
        <v>501</v>
      </c>
    </row>
    <row r="7" spans="2:4" x14ac:dyDescent="0.2">
      <c r="B7" s="21" t="s">
        <v>48</v>
      </c>
      <c r="C7" s="22" t="s">
        <v>0</v>
      </c>
      <c r="D7" s="22" t="s">
        <v>49</v>
      </c>
    </row>
    <row r="8" spans="2:4" x14ac:dyDescent="0.2">
      <c r="B8" s="21" t="s">
        <v>50</v>
      </c>
      <c r="C8" s="22" t="s">
        <v>1</v>
      </c>
      <c r="D8" s="22" t="s">
        <v>51</v>
      </c>
    </row>
    <row r="9" spans="2:4" x14ac:dyDescent="0.2">
      <c r="B9" s="21" t="s">
        <v>52</v>
      </c>
      <c r="C9" s="22" t="s">
        <v>2</v>
      </c>
      <c r="D9" s="22" t="s">
        <v>49</v>
      </c>
    </row>
    <row r="10" spans="2:4" x14ac:dyDescent="0.2">
      <c r="B10" s="21" t="s">
        <v>53</v>
      </c>
      <c r="C10" s="22" t="s">
        <v>3</v>
      </c>
      <c r="D10" s="22" t="s">
        <v>49</v>
      </c>
    </row>
    <row r="11" spans="2:4" x14ac:dyDescent="0.2">
      <c r="B11" s="21" t="s">
        <v>54</v>
      </c>
      <c r="C11" s="22" t="s">
        <v>4</v>
      </c>
      <c r="D11" s="22" t="s">
        <v>49</v>
      </c>
    </row>
    <row r="12" spans="2:4" x14ac:dyDescent="0.2">
      <c r="B12" s="21" t="s">
        <v>55</v>
      </c>
      <c r="C12" s="22" t="s">
        <v>5</v>
      </c>
      <c r="D12" s="22" t="s">
        <v>56</v>
      </c>
    </row>
    <row r="13" spans="2:4" ht="12.75" customHeight="1" x14ac:dyDescent="0.2">
      <c r="B13" s="100" t="s">
        <v>57</v>
      </c>
      <c r="C13" s="22" t="s">
        <v>20</v>
      </c>
      <c r="D13" s="22" t="s">
        <v>58</v>
      </c>
    </row>
    <row r="14" spans="2:4" x14ac:dyDescent="0.2">
      <c r="B14" s="101"/>
      <c r="C14" s="22" t="s">
        <v>18</v>
      </c>
      <c r="D14" s="22" t="s">
        <v>59</v>
      </c>
    </row>
    <row r="15" spans="2:4" x14ac:dyDescent="0.2">
      <c r="B15" s="101"/>
      <c r="C15" s="22" t="s">
        <v>60</v>
      </c>
      <c r="D15" s="22" t="s">
        <v>61</v>
      </c>
    </row>
    <row r="16" spans="2:4" x14ac:dyDescent="0.2">
      <c r="B16" s="101"/>
      <c r="C16" s="61" t="s">
        <v>499</v>
      </c>
      <c r="D16" s="61" t="s">
        <v>497</v>
      </c>
    </row>
    <row r="17" spans="2:4" x14ac:dyDescent="0.2">
      <c r="B17" s="102"/>
      <c r="C17" s="61" t="s">
        <v>499</v>
      </c>
      <c r="D17" s="61" t="s">
        <v>498</v>
      </c>
    </row>
    <row r="18" spans="2:4" x14ac:dyDescent="0.2">
      <c r="B18" s="21" t="s">
        <v>62</v>
      </c>
      <c r="C18" s="22" t="s">
        <v>6</v>
      </c>
      <c r="D18" s="22" t="s">
        <v>49</v>
      </c>
    </row>
    <row r="19" spans="2:4" x14ac:dyDescent="0.2">
      <c r="B19" s="21" t="s">
        <v>63</v>
      </c>
      <c r="C19" s="22" t="s">
        <v>7</v>
      </c>
      <c r="D19" s="22" t="s">
        <v>49</v>
      </c>
    </row>
    <row r="20" spans="2:4" x14ac:dyDescent="0.2">
      <c r="B20" s="21" t="s">
        <v>64</v>
      </c>
      <c r="C20" s="22" t="s">
        <v>8</v>
      </c>
      <c r="D20" s="22" t="s">
        <v>49</v>
      </c>
    </row>
    <row r="21" spans="2:4" x14ac:dyDescent="0.2">
      <c r="B21" s="21" t="s">
        <v>65</v>
      </c>
      <c r="C21" s="22" t="s">
        <v>9</v>
      </c>
      <c r="D21" s="22" t="s">
        <v>49</v>
      </c>
    </row>
    <row r="22" spans="2:4" x14ac:dyDescent="0.2">
      <c r="B22" s="21" t="s">
        <v>66</v>
      </c>
      <c r="C22" s="22" t="s">
        <v>10</v>
      </c>
      <c r="D22" s="61" t="s">
        <v>10</v>
      </c>
    </row>
    <row r="23" spans="2:4" x14ac:dyDescent="0.2">
      <c r="B23" s="21" t="s">
        <v>67</v>
      </c>
      <c r="C23" s="22" t="s">
        <v>11</v>
      </c>
      <c r="D23" s="22" t="s">
        <v>49</v>
      </c>
    </row>
    <row r="24" spans="2:4" x14ac:dyDescent="0.2">
      <c r="B24" s="21" t="s">
        <v>68</v>
      </c>
      <c r="C24" s="22" t="s">
        <v>12</v>
      </c>
      <c r="D24" s="22" t="s">
        <v>69</v>
      </c>
    </row>
    <row r="25" spans="2:4" ht="25.5" x14ac:dyDescent="0.2">
      <c r="B25" s="23" t="s">
        <v>70</v>
      </c>
      <c r="C25" s="63" t="s">
        <v>71</v>
      </c>
      <c r="D25" s="63" t="s">
        <v>71</v>
      </c>
    </row>
    <row r="26" spans="2:4" ht="25.5" customHeight="1" x14ac:dyDescent="0.2">
      <c r="B26" s="100" t="s">
        <v>72</v>
      </c>
      <c r="C26" s="16" t="s">
        <v>37</v>
      </c>
      <c r="D26" s="64" t="s">
        <v>83</v>
      </c>
    </row>
    <row r="27" spans="2:4" x14ac:dyDescent="0.2">
      <c r="B27" s="101"/>
      <c r="C27" s="16" t="s">
        <v>35</v>
      </c>
      <c r="D27" s="64" t="s">
        <v>83</v>
      </c>
    </row>
    <row r="28" spans="2:4" x14ac:dyDescent="0.2">
      <c r="B28" s="101"/>
      <c r="C28" s="16" t="s">
        <v>73</v>
      </c>
      <c r="D28" s="64" t="s">
        <v>83</v>
      </c>
    </row>
    <row r="29" spans="2:4" x14ac:dyDescent="0.2">
      <c r="B29" s="101"/>
      <c r="C29" s="16" t="s">
        <v>42</v>
      </c>
      <c r="D29" s="64" t="s">
        <v>83</v>
      </c>
    </row>
    <row r="30" spans="2:4" x14ac:dyDescent="0.2">
      <c r="B30" s="101"/>
      <c r="C30" s="16" t="s">
        <v>39</v>
      </c>
      <c r="D30" s="64" t="s">
        <v>83</v>
      </c>
    </row>
    <row r="31" spans="2:4" x14ac:dyDescent="0.2">
      <c r="B31" s="101"/>
      <c r="C31" s="16" t="s">
        <v>38</v>
      </c>
      <c r="D31" s="64" t="s">
        <v>83</v>
      </c>
    </row>
    <row r="32" spans="2:4" x14ac:dyDescent="0.2">
      <c r="B32" s="101"/>
      <c r="C32" s="16" t="s">
        <v>36</v>
      </c>
      <c r="D32" s="64" t="s">
        <v>83</v>
      </c>
    </row>
    <row r="33" spans="2:4" x14ac:dyDescent="0.2">
      <c r="B33" s="101"/>
      <c r="C33" s="16" t="s">
        <v>41</v>
      </c>
      <c r="D33" s="64" t="s">
        <v>83</v>
      </c>
    </row>
    <row r="34" spans="2:4" x14ac:dyDescent="0.2">
      <c r="B34" s="101"/>
      <c r="C34" s="16" t="s">
        <v>34</v>
      </c>
      <c r="D34" s="63" t="s">
        <v>74</v>
      </c>
    </row>
    <row r="35" spans="2:4" ht="38.25" x14ac:dyDescent="0.2">
      <c r="B35" s="21" t="s">
        <v>75</v>
      </c>
      <c r="C35" s="63" t="s">
        <v>31</v>
      </c>
      <c r="D35" s="63" t="s">
        <v>31</v>
      </c>
    </row>
    <row r="38" spans="2:4" x14ac:dyDescent="0.2">
      <c r="B38" s="19" t="s">
        <v>76</v>
      </c>
    </row>
    <row r="39" spans="2:4" x14ac:dyDescent="0.2">
      <c r="B39" s="20" t="s">
        <v>84</v>
      </c>
    </row>
    <row r="40" spans="2:4" x14ac:dyDescent="0.2">
      <c r="B40" s="20" t="s">
        <v>85</v>
      </c>
    </row>
    <row r="41" spans="2:4" x14ac:dyDescent="0.2">
      <c r="B41" s="62" t="s">
        <v>502</v>
      </c>
    </row>
    <row r="47" spans="2:4" x14ac:dyDescent="0.2">
      <c r="C47" s="6"/>
      <c r="D47" s="6"/>
    </row>
    <row r="48" spans="2:4" x14ac:dyDescent="0.2">
      <c r="C48" s="6"/>
      <c r="D48" s="6"/>
    </row>
    <row r="49" spans="3:4" x14ac:dyDescent="0.2">
      <c r="C49" s="6"/>
      <c r="D49" s="6"/>
    </row>
    <row r="50" spans="3:4" x14ac:dyDescent="0.2">
      <c r="C50" s="6"/>
      <c r="D50" s="6"/>
    </row>
    <row r="51" spans="3:4" x14ac:dyDescent="0.2">
      <c r="C51" s="6"/>
      <c r="D51" s="6"/>
    </row>
    <row r="52" spans="3:4" x14ac:dyDescent="0.2">
      <c r="C52" s="6"/>
      <c r="D52" s="6"/>
    </row>
  </sheetData>
  <mergeCells count="3">
    <mergeCell ref="C4:D4"/>
    <mergeCell ref="B26:B34"/>
    <mergeCell ref="B13:B17"/>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2"/>
  <sheetViews>
    <sheetView workbookViewId="0">
      <selection activeCell="F14" sqref="F14"/>
    </sheetView>
  </sheetViews>
  <sheetFormatPr baseColWidth="10" defaultRowHeight="12.75" x14ac:dyDescent="0.2"/>
  <cols>
    <col min="1" max="2" width="11.42578125" style="6"/>
    <col min="3" max="3" width="34.7109375" style="6" bestFit="1" customWidth="1"/>
    <col min="4" max="16384" width="11.42578125" style="6"/>
  </cols>
  <sheetData>
    <row r="2" spans="2:3" x14ac:dyDescent="0.2">
      <c r="B2" s="6" t="s">
        <v>33</v>
      </c>
      <c r="C2" s="6" t="s">
        <v>37</v>
      </c>
    </row>
    <row r="3" spans="2:3" x14ac:dyDescent="0.2">
      <c r="B3" s="6" t="s">
        <v>40</v>
      </c>
      <c r="C3" s="6" t="s">
        <v>35</v>
      </c>
    </row>
    <row r="4" spans="2:3" x14ac:dyDescent="0.2">
      <c r="C4" s="1" t="s">
        <v>73</v>
      </c>
    </row>
    <row r="5" spans="2:3" x14ac:dyDescent="0.2">
      <c r="C5" s="1" t="s">
        <v>42</v>
      </c>
    </row>
    <row r="6" spans="2:3" x14ac:dyDescent="0.2">
      <c r="C6" s="6" t="s">
        <v>39</v>
      </c>
    </row>
    <row r="7" spans="2:3" x14ac:dyDescent="0.2">
      <c r="C7" s="6" t="s">
        <v>38</v>
      </c>
    </row>
    <row r="8" spans="2:3" x14ac:dyDescent="0.2">
      <c r="C8" s="6" t="s">
        <v>36</v>
      </c>
    </row>
    <row r="9" spans="2:3" x14ac:dyDescent="0.2">
      <c r="C9" s="6" t="s">
        <v>41</v>
      </c>
    </row>
    <row r="10" spans="2:3" x14ac:dyDescent="0.2">
      <c r="C10" s="14" t="s">
        <v>34</v>
      </c>
    </row>
    <row r="11" spans="2:3" x14ac:dyDescent="0.2">
      <c r="C11" s="6" t="s">
        <v>32</v>
      </c>
    </row>
    <row r="12" spans="2:3" x14ac:dyDescent="0.2">
      <c r="C12" s="6" t="s">
        <v>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Resultado</vt:lpstr>
      <vt:lpstr>Resultados General</vt:lpstr>
      <vt:lpstr>Resultado por región</vt:lpstr>
      <vt:lpstr>Base Reclamos</vt:lpstr>
      <vt:lpstr>Tabla de Homologación</vt:lpstr>
      <vt:lpstr>Tablas</vt:lpstr>
      <vt:lpstr>BIENES_Y_SERVICIOS</vt:lpstr>
      <vt:lpstr>RESOLUTIVO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Huenchucona</dc:creator>
  <cp:lastModifiedBy>Esther Gonzalez Campos</cp:lastModifiedBy>
  <dcterms:created xsi:type="dcterms:W3CDTF">2022-01-03T18:23:42Z</dcterms:created>
  <dcterms:modified xsi:type="dcterms:W3CDTF">2022-08-05T13:33:44Z</dcterms:modified>
</cp:coreProperties>
</file>